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6"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41" i="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<sst xmlns="http://schemas.openxmlformats.org/spreadsheetml/2006/main" count="10737" uniqueCount="3138">
  <si>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</si>
  <si>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</si>
  <si>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</si>
  <si>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</si>
  <si>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</si>
  <si>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</si>
  <si>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</si>
  <si>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</si>
  <si>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</si>
  <si>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</si>
  <si>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</si>
  <si>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</si>
  <si>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</si>
  <si>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</si>
  <si>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</si>
  <si>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</si>
  <si>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</si>
  <si>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</si>
  <si>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</si>
  <si>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</si>
  <si>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</si>
  <si>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</si>
  <si>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</si>
  <si>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</si>
  <si>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</si>
  <si>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</si>
  <si>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</si>
  <si>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</si>
  <si>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</si>
  <si>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</si>
  <si>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</si>
  <si>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</si>
  <si>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</si>
  <si>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</si>
  <si>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</si>
  <si>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</si>
  <si>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</si>
  <si>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</si>
  <si>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</si>
  <si>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</si>
  <si>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</si>
  <si>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</si>
  <si>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</si>
  <si>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</si>
  <si>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</si>
  <si>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</si>
  <si>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</si>
  <si>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</si>
  <si>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</si>
  <si>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</si>
  <si>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</si>
  <si>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</si>
  <si>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</si>
  <si>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</si>
  <si>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</si>
  <si>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</si>
  <si>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</si>
  <si>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</si>
  <si>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</si>
  <si>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</si>
  <si>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</si>
  <si>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</si>
  <si>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</si>
  <si>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</si>
  <si>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</si>
  <si>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</si>
  <si>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</si>
  <si>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</si>
  <si>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</si>
  <si>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</si>
  <si>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</si>
  <si>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</si>
  <si>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</si>
  <si>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</si>
  <si>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</si>
  <si>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</si>
  <si>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</si>
  <si>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</si>
  <si>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</si>
  <si>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</si>
  <si>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</si>
  <si>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</si>
  <si>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</si>
  <si>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</si>
  <si>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</si>
  <si>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</si>
  <si>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</si>
  <si>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</si>
  <si>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</si>
  <si>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</si>
  <si>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</si>
  <si>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</si>
  <si>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</si>
  <si>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</si>
  <si>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</si>
  <si>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</si>
  <si>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</si>
  <si>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</si>
  <si>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</si>
  <si>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</si>
  <si>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</si>
  <si>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</si>
  <si>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</si>
  <si>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</si>
  <si>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</si>
  <si>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</si>
  <si>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</si>
  <si>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</si>
  <si>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</si>
  <si>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</si>
  <si>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</si>
  <si>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</si>
  <si>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</si>
  <si>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</si>
  <si>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</si>
  <si>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</si>
  <si>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</si>
  <si>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</si>
  <si>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</si>
  <si>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</si>
  <si>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</si>
  <si>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</si>
  <si>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</si>
  <si>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</si>
  <si>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</si>
  <si>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</si>
  <si>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</si>
  <si>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</si>
  <si>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</si>
  <si>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</si>
  <si>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</si>
  <si>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</si>
  <si>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</si>
  <si>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</si>
  <si>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</si>
  <si>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</si>
  <si>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</si>
  <si>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</si>
  <si>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</si>
  <si>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</si>
  <si>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</si>
  <si>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</si>
  <si>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</si>
  <si>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</si>
  <si>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</si>
  <si>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</si>
  <si>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</si>
  <si>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</si>
  <si>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</si>
  <si>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</si>
  <si>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</si>
  <si>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</si>
  <si>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</si>
  <si>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</si>
  <si>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</si>
  <si>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</si>
  <si>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</si>
  <si>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</si>
  <si>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</si>
  <si>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</si>
  <si>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</si>
  <si>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</si>
  <si>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</si>
  <si>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</si>
  <si>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</si>
  <si>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</si>
  <si>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</si>
  <si>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</si>
  <si>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</si>
  <si>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</si>
  <si>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</si>
  <si>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</si>
  <si>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</si>
  <si>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</si>
  <si>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</si>
  <si>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</si>
  <si>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</si>
  <si>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</si>
  <si>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</si>
  <si>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</si>
  <si>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</si>
  <si>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</si>
  <si>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</si>
  <si>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</si>
  <si>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</si>
  <si>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</si>
  <si>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</si>
  <si>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</si>
  <si>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</si>
  <si>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</si>
  <si>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</si>
  <si>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</si>
  <si>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</si>
  <si>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</si>
  <si>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</si>
  <si>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</si>
  <si>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</si>
  <si>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</si>
  <si>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</si>
  <si>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</si>
  <si>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</si>
  <si>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</si>
  <si>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</si>
  <si>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</si>
  <si>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</si>
  <si>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</si>
  <si>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</si>
  <si>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</si>
  <si>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</si>
  <si>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</si>
  <si>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</si>
  <si>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</si>
  <si>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</si>
  <si>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</si>
  <si>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</si>
  <si>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</si>
  <si>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</si>
  <si>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</si>
  <si>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</si>
  <si>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</si>
  <si>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</si>
  <si>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</si>
  <si>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</si>
  <si>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</si>
  <si>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</si>
  <si>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</si>
  <si>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</si>
  <si>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</si>
  <si>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</si>
  <si>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</si>
  <si>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</si>
  <si>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</si>
  <si>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</si>
  <si>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</si>
  <si>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</si>
  <si>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</si>
  <si>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</si>
  <si>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</si>
  <si>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</si>
  <si>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</si>
  <si>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</si>
  <si>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</si>
  <si>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</si>
  <si>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</si>
  <si>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</si>
  <si>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</si>
  <si>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</si>
  <si>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</si>
  <si>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</si>
  <si>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</si>
  <si>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</si>
  <si>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</si>
  <si>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</si>
  <si>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</si>
  <si>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</si>
  <si>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</si>
  <si>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</si>
  <si>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</si>
  <si>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</si>
  <si>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</si>
  <si>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</si>
  <si>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</si>
  <si>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</si>
  <si>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</si>
  <si>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</si>
  <si>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</si>
  <si>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</si>
  <si>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</si>
  <si>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</si>
  <si>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</si>
  <si>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</si>
  <si>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</si>
  <si>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</si>
  <si>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</si>
  <si>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</si>
  <si>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</si>
  <si>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</si>
  <si>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</si>
  <si>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</si>
  <si>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</si>
  <si>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</si>
  <si>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</si>
  <si>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</si>
  <si>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</si>
  <si>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</si>
  <si>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</si>
  <si>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</si>
  <si>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</si>
  <si>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</si>
  <si>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</si>
  <si>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</si>
  <si>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</si>
  <si>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</si>
  <si>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</si>
  <si>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</si>
  <si>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</si>
  <si>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</si>
  <si>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</si>
  <si>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</si>
  <si>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</si>
  <si>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</si>
  <si>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</si>
  <si>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</si>
  <si>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</si>
  <si>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</si>
  <si>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</si>
  <si>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</si>
  <si>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</si>
  <si>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</si>
  <si>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</si>
  <si>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</si>
  <si>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</si>
  <si>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</si>
  <si>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</si>
  <si>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</si>
  <si>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</si>
  <si>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</si>
  <si>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</si>
  <si>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</si>
  <si>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</si>
  <si>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</si>
  <si>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</si>
  <si>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</si>
  <si>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</si>
  <si>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</si>
  <si>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</si>
  <si>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</si>
  <si>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</si>
  <si>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</si>
  <si>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</si>
  <si>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</si>
  <si>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</si>
  <si>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</si>
  <si>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</si>
  <si>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</si>
  <si>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</si>
  <si>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</si>
  <si>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</si>
  <si>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</si>
  <si>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</si>
  <si>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</si>
  <si>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</si>
  <si>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</si>
  <si>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</si>
  <si>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</si>
  <si>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</si>
  <si>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</si>
  <si>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</si>
  <si>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</si>
  <si>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</si>
  <si>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</si>
  <si>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</si>
  <si>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</si>
  <si>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</si>
  <si>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</si>
  <si>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</si>
  <si>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</si>
  <si>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</si>
  <si>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</si>
  <si>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</si>
  <si>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</si>
  <si>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</si>
  <si>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</si>
  <si>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</si>
  <si>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</si>
  <si>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</si>
  <si>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</si>
  <si>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</si>
  <si>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</si>
  <si>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</si>
  <si>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</si>
  <si>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</si>
  <si>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</si>
  <si>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</si>
  <si>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</si>
  <si>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</si>
  <si>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</si>
  <si>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</si>
  <si>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</si>
  <si>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</si>
  <si>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</si>
  <si>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</si>
  <si>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</si>
  <si>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</si>
  <si>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</si>
  <si>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</si>
  <si>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</si>
  <si>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</si>
  <si>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</si>
  <si>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</si>
  <si>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</si>
  <si>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</si>
  <si>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</si>
  <si>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</si>
  <si>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</si>
  <si>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</si>
  <si>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</si>
  <si>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</si>
  <si>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</si>
  <si>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</si>
  <si>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</si>
  <si>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</si>
  <si>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</si>
  <si>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</si>
  <si>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</si>
  <si>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</si>
  <si>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</si>
  <si>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</si>
  <si>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</si>
  <si>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</si>
  <si>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</si>
  <si>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</si>
  <si>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</si>
  <si>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</si>
  <si>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</si>
  <si>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</si>
  <si>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</si>
  <si>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</si>
  <si>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</si>
  <si>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</si>
  <si>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</si>
  <si>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</si>
  <si>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</si>
  <si>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</si>
  <si>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</si>
  <si>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</si>
  <si>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</si>
  <si>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</si>
  <si>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</si>
  <si>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</si>
  <si>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</si>
  <si>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</si>
  <si>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</si>
  <si>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</si>
  <si>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</si>
  <si>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</si>
  <si>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</si>
  <si>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</si>
  <si>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</si>
  <si>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</si>
  <si>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</si>
  <si>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</si>
  <si>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</si>
  <si>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</si>
  <si>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</si>
  <si>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</si>
  <si>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</si>
  <si>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</si>
  <si>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</si>
  <si>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</si>
  <si>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</si>
  <si>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</si>
  <si>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</si>
  <si>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</si>
  <si>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</si>
  <si>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</si>
  <si>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</si>
  <si>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</si>
  <si>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</si>
  <si>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</si>
  <si>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</si>
  <si>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</si>
  <si>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</si>
  <si>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</si>
  <si>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</si>
  <si>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</si>
  <si>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</si>
  <si>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</si>
  <si>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</si>
  <si>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</si>
  <si>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</si>
  <si>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</si>
  <si>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</si>
  <si>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</si>
  <si>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</si>
  <si>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</si>
  <si>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</si>
  <si>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</si>
  <si>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</si>
  <si>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</si>
  <si>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</si>
  <si>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</si>
  <si>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</si>
  <si>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</si>
  <si>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</si>
  <si>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</si>
  <si>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</si>
  <si>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</si>
  <si>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</si>
  <si>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</si>
  <si>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</si>
  <si>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</si>
  <si>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</si>
  <si>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</si>
  <si>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</si>
  <si>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</si>
  <si>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</si>
  <si>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</si>
  <si>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</si>
  <si>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</si>
  <si>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</si>
  <si>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</si>
  <si>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</si>
  <si>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</si>
  <si>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</si>
  <si>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</si>
  <si>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</si>
  <si>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</si>
  <si>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</si>
  <si>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</si>
  <si>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</si>
  <si>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</si>
  <si>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</si>
  <si>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</si>
  <si>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</si>
  <si>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</si>
  <si>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</si>
  <si>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</si>
  <si>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</si>
  <si>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</si>
  <si>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</si>
  <si>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</si>
  <si>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</si>
  <si>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</si>
  <si>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</si>
  <si>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</si>
  <si>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</si>
  <si>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</si>
  <si>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</si>
  <si>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</si>
  <si>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</si>
  <si>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</si>
  <si>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</si>
  <si>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</si>
  <si>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</si>
  <si>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</si>
  <si>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</si>
  <si>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</si>
  <si>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</si>
  <si>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</si>
  <si>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</si>
  <si>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</si>
  <si>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</si>
  <si>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</si>
  <si>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</si>
  <si>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</si>
  <si>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</si>
  <si>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</si>
  <si>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</si>
  <si>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</si>
  <si>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</si>
  <si>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</si>
  <si>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</si>
  <si>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</si>
  <si>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</si>
  <si>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</si>
  <si>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</si>
  <si>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</si>
  <si>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</si>
  <si>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</si>
  <si>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</si>
  <si>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</si>
  <si>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</si>
  <si>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</si>
  <si>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</si>
  <si>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</si>
  <si>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</si>
  <si>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</si>
  <si>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</si>
  <si>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</si>
  <si>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</si>
  <si>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</si>
  <si>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</si>
  <si>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</si>
  <si>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</si>
  <si>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</si>
  <si>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</si>
  <si>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</si>
  <si>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</si>
  <si>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</si>
  <si>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</si>
  <si>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</si>
  <si>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</si>
  <si>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</si>
  <si>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</si>
  <si>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</si>
  <si>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</si>
  <si>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</si>
  <si>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</si>
  <si>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</si>
  <si>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</si>
  <si>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</si>
  <si>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</si>
  <si>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</si>
  <si>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</si>
  <si>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</si>
  <si>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</si>
  <si>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</si>
  <si>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</si>
  <si>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</si>
  <si>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</si>
  <si>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</si>
  <si>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</si>
  <si>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</si>
  <si>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</si>
  <si>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</si>
  <si>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</si>
  <si>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</si>
  <si>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</si>
  <si>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</si>
  <si>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</si>
  <si>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</si>
  <si>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</si>
  <si>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</si>
  <si>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</si>
  <si>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</si>
  <si>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</si>
  <si>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</si>
  <si>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</si>
  <si>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</si>
  <si>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</si>
  <si>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</si>
  <si>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</si>
  <si>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</si>
  <si>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</si>
  <si>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</si>
  <si>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</si>
  <si>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</si>
  <si>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</si>
  <si>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</si>
  <si>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</si>
  <si>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</si>
  <si>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</si>
  <si>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</si>
  <si>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</si>
  <si>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</si>
  <si>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</si>
  <si>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</si>
  <si>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</si>
  <si>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</si>
  <si>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</si>
  <si>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</si>
  <si>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</si>
  <si>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</si>
  <si>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</si>
  <si>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</si>
  <si>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</si>
  <si>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</si>
  <si>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</si>
  <si>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</si>
  <si>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</si>
  <si>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</si>
  <si>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</si>
  <si>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</si>
  <si>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</si>
  <si>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</si>
  <si>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</si>
  <si>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</si>
  <si>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</si>
  <si>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</si>
  <si>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</si>
  <si>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</si>
  <si>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</si>
  <si>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</si>
  <si>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</si>
  <si>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</si>
  <si>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</si>
  <si>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</si>
  <si>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</si>
  <si>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</si>
  <si>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</si>
  <si>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</si>
  <si>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</si>
  <si>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</si>
  <si>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</si>
  <si>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</si>
  <si>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</si>
  <si>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</si>
  <si>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</si>
  <si>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</si>
  <si>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</si>
  <si>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</si>
  <si>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</si>
  <si>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</si>
  <si>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</si>
  <si>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</si>
  <si>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</si>
  <si>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</si>
  <si>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</si>
  <si>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</si>
  <si>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</si>
  <si>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</si>
  <si>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</si>
  <si>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</si>
  <si>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</si>
  <si>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</si>
  <si>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</si>
  <si>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</si>
  <si>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</si>
  <si>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</si>
  <si>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</si>
  <si>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</si>
  <si>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</si>
  <si>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</si>
  <si>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</si>
  <si>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</si>
  <si>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</si>
  <si>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</si>
  <si>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</si>
  <si>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</si>
  <si>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</si>
  <si>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</si>
  <si>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</si>
  <si>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</si>
  <si>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</si>
  <si>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</si>
  <si>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</si>
  <si>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</si>
  <si>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</si>
  <si>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</si>
  <si>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</si>
  <si>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</si>
  <si>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</si>
  <si>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</si>
  <si>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</si>
  <si>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</si>
  <si>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</si>
  <si>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</si>
  <si>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</si>
  <si>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</si>
  <si>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</si>
  <si>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</si>
  <si>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</si>
  <si>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</si>
  <si>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</si>
  <si>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</si>
  <si>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</si>
  <si>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</si>
  <si>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</si>
  <si>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</si>
  <si>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</si>
  <si>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</si>
  <si>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</si>
  <si>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</si>
  <si>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</si>
  <si>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</si>
  <si>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</si>
  <si>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</si>
  <si>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</si>
  <si>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</si>
  <si>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</si>
  <si>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</si>
  <si>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</si>
  <si>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</si>
  <si>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</si>
  <si>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</si>
  <si>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</si>
  <si>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</si>
  <si>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</si>
  <si>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</si>
  <si>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</si>
  <si>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</si>
  <si>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</si>
  <si>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</si>
  <si>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</si>
  <si>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</si>
  <si>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</si>
  <si>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</si>
  <si>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</si>
  <si>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</si>
  <si>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</si>
  <si>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</si>
  <si>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</si>
  <si>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</si>
  <si>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</si>
  <si>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</si>
  <si>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</si>
  <si>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</si>
  <si>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</si>
  <si>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</si>
  <si>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</si>
  <si>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</si>
  <si>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</si>
  <si>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</si>
  <si>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</si>
  <si>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</si>
  <si>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</si>
  <si>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</si>
  <si>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</si>
  <si>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</si>
  <si>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</si>
  <si>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</si>
  <si>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</si>
  <si>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</si>
  <si>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</si>
  <si>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</si>
  <si>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</si>
  <si>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</si>
  <si>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</si>
  <si>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</si>
  <si>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</si>
  <si>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</si>
  <si>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</si>
  <si>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</si>
  <si>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</si>
  <si>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</si>
  <si>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</si>
  <si>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</si>
  <si>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</si>
  <si>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</si>
  <si>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</si>
  <si>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</si>
  <si>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</si>
  <si>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</si>
  <si>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</si>
  <si>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</si>
  <si>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</si>
  <si>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</si>
  <si>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</si>
  <si>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</si>
  <si>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</si>
  <si>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</si>
  <si>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</si>
  <si>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</si>
  <si>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</si>
  <si>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</si>
  <si>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</si>
  <si>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</si>
  <si>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</si>
  <si>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</si>
  <si>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</si>
  <si>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</si>
  <si>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</si>
  <si>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</si>
  <si>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</si>
  <si>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</si>
  <si>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</si>
  <si>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</si>
  <si>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</si>
  <si>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</si>
  <si>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</si>
  <si>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</si>
  <si>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</si>
  <si>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</si>
  <si>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</si>
  <si>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</si>
  <si>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</si>
  <si>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</si>
  <si>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</si>
  <si>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</si>
  <si>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</si>
  <si>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</si>
  <si>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</si>
  <si>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</si>
  <si>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</si>
  <si>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</si>
  <si>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</si>
  <si>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</si>
  <si>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</si>
  <si>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</si>
  <si>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</si>
  <si>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</si>
  <si>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</si>
  <si>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</si>
  <si>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</si>
  <si>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</si>
  <si>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</si>
  <si>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</si>
  <si>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</si>
  <si>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</si>
  <si>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</si>
  <si>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</si>
  <si>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</si>
  <si>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</si>
  <si>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</si>
  <si>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</si>
  <si>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</si>
  <si>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</si>
  <si>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</si>
  <si>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</si>
  <si>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</si>
  <si>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</si>
  <si>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</si>
  <si>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</si>
  <si>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</si>
  <si>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</si>
  <si>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</si>
  <si>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</si>
  <si>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</si>
  <si>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</si>
  <si>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</si>
  <si>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</si>
  <si>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</si>
  <si>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</si>
  <si>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</si>
  <si>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</si>
  <si>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</si>
  <si>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</si>
  <si>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</si>
  <si>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</si>
  <si>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</si>
  <si>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</si>
  <si>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</si>
  <si>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</si>
  <si>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</si>
  <si>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</si>
  <si>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</si>
  <si>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</si>
  <si>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</si>
  <si>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</si>
  <si>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</si>
  <si>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</si>
  <si>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</si>
  <si>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</si>
  <si>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</si>
  <si>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</si>
  <si>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</si>
  <si>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</si>
  <si>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</si>
  <si>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</si>
  <si>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</si>
  <si>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</si>
  <si>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</si>
  <si>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</si>
  <si>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</si>
  <si>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</si>
  <si>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</si>
  <si>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</si>
  <si>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</si>
  <si>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</si>
  <si>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</si>
  <si>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</si>
  <si>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</si>
  <si>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</si>
  <si>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</si>
  <si>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</si>
  <si>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</si>
  <si>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</si>
  <si>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</si>
  <si>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</si>
  <si>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</si>
  <si>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</si>
  <si>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</si>
  <si>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</si>
  <si>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</si>
  <si>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</si>
  <si>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</si>
  <si>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</si>
  <si>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</si>
  <si>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</si>
  <si>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</si>
  <si>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</si>
  <si>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</si>
  <si>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</si>
  <si>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</si>
  <si>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</si>
  <si>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</si>
  <si>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</si>
  <si>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</si>
  <si>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</si>
  <si>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</si>
  <si>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</si>
  <si>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</si>
  <si>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</si>
  <si>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</si>
  <si>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</si>
  <si>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</si>
  <si>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</si>
  <si>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</si>
  <si>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</si>
  <si>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</si>
  <si>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</si>
  <si>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</si>
  <si>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</si>
  <si>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</si>
  <si>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</si>
  <si>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</si>
  <si>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</si>
  <si>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</si>
  <si>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</si>
  <si>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</si>
  <si>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</si>
  <si>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</si>
  <si>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</si>
  <si>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</si>
  <si>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</si>
  <si>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</si>
  <si>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</si>
  <si>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</si>
  <si>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</si>
  <si>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</si>
  <si>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</si>
  <si>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</si>
  <si>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</si>
  <si>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</si>
  <si>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</si>
  <si>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</si>
  <si>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</si>
  <si>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</si>
  <si>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</si>
  <si>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</si>
  <si>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</si>
  <si>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</si>
  <si>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</si>
  <si>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</si>
  <si>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</si>
  <si>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</si>
  <si>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</si>
  <si>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</si>
  <si>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</si>
  <si>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</si>
  <si>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</si>
  <si>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</si>
  <si>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</si>
  <si>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</si>
  <si>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</si>
  <si>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</si>
  <si>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</si>
  <si>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</si>
  <si>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</si>
  <si>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</si>
  <si>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</si>
  <si>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</si>
  <si>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</si>
  <si>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</si>
  <si>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</si>
  <si>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</si>
  <si>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</si>
  <si>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</si>
  <si>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</si>
  <si>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</si>
  <si>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</si>
  <si>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</si>
  <si>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</si>
  <si>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</si>
  <si>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</si>
  <si>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</si>
  <si>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</si>
  <si>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</si>
  <si>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</si>
  <si>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</si>
  <si>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</si>
  <si>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</si>
  <si>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</si>
  <si>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</si>
  <si>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</si>
  <si>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</si>
  <si>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</si>
  <si>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</si>
  <si>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</si>
  <si>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</si>
  <si>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</si>
  <si>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</si>
  <si>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</si>
  <si>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</si>
  <si>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</si>
  <si>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</si>
  <si>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</si>
  <si>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</si>
  <si>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</si>
  <si>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</si>
  <si>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</si>
  <si>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</si>
  <si>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</si>
  <si>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</si>
  <si>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</si>
  <si>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</si>
  <si>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</si>
  <si>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</si>
  <si>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</si>
  <si>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</si>
  <si>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</si>
  <si>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</si>
  <si>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</si>
  <si>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</si>
  <si>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</si>
  <si>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</si>
  <si>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</si>
  <si>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</si>
  <si>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</si>
  <si>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</si>
  <si>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</si>
  <si>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</si>
  <si>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</si>
  <si>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</si>
  <si>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</si>
  <si>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</si>
  <si>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</si>
  <si>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</si>
  <si>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</si>
  <si>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</si>
  <si>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</si>
  <si>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</si>
  <si>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</si>
  <si>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</si>
  <si>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</si>
  <si>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</si>
  <si>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</si>
  <si>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</si>
  <si>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</si>
  <si>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</si>
  <si>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</si>
  <si>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</si>
  <si>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</si>
  <si>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</si>
  <si>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</si>
  <si>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</si>
  <si>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</si>
  <si>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</si>
  <si>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</si>
  <si>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</si>
  <si>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</si>
  <si>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</si>
  <si>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</si>
  <si>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</si>
  <si>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</si>
  <si>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</si>
  <si>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</si>
  <si>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</si>
  <si>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</si>
  <si>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</si>
  <si>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</si>
  <si>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</si>
  <si>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</si>
  <si>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</si>
  <si>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</si>
  <si>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</si>
  <si>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</si>
  <si>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</si>
  <si>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</si>
  <si>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</si>
  <si>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</si>
  <si>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</si>
  <si>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</si>
  <si>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</si>
  <si>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</si>
  <si>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</si>
  <si>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</si>
  <si>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</si>
  <si>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</si>
  <si>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</si>
  <si>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</si>
  <si>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</si>
  <si>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</si>
  <si>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</si>
  <si>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</si>
  <si>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</si>
  <si>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</si>
  <si>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</si>
  <si>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</si>
  <si>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</si>
  <si>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</si>
  <si>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</si>
  <si>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</si>
  <si>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</si>
  <si>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</si>
  <si>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</si>
  <si>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</si>
  <si>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</si>
  <si>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</si>
  <si>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</si>
  <si>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</si>
  <si>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</si>
  <si>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</si>
  <si>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</si>
  <si>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</si>
  <si>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</si>
  <si>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</si>
  <si>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</si>
  <si>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</si>
  <si>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</si>
  <si>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</si>
  <si>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</si>
  <si>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</si>
  <si>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</si>
  <si>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</si>
  <si>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</si>
  <si>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</si>
  <si>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</si>
  <si>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</si>
  <si>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</si>
  <si>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</si>
  <si>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</si>
  <si>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</si>
  <si>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</si>
  <si>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</si>
  <si>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</si>
  <si>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</si>
  <si>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</si>
  <si>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</si>
  <si>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</si>
  <si>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</si>
  <si>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</si>
  <si>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</si>
  <si>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</si>
  <si>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</si>
  <si>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</si>
  <si>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</si>
  <si>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</si>
  <si>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</si>
  <si>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</si>
  <si>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</si>
  <si>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</si>
  <si>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</si>
  <si>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</si>
  <si>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</si>
  <si>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</si>
  <si>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</si>
  <si>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</si>
  <si>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</si>
  <si>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</si>
  <si>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</si>
  <si>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</si>
  <si>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</si>
  <si>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</si>
  <si>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</si>
  <si>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</si>
  <si>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</si>
  <si>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</si>
  <si>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</si>
  <si>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</si>
  <si>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</si>
  <si>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</si>
  <si>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</si>
  <si>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</si>
  <si>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</si>
  <si>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</si>
  <si>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</si>
  <si>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</si>
  <si>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</si>
  <si>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</si>
  <si>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</si>
  <si>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</si>
  <si>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</si>
  <si>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</si>
  <si>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</si>
  <si>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</si>
  <si>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</si>
  <si>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</si>
  <si>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</si>
  <si>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</si>
  <si>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</si>
  <si>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</si>
  <si>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</si>
  <si>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</si>
  <si>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</si>
  <si>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</si>
  <si>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</si>
  <si>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</si>
  <si>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</si>
  <si>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</si>
  <si>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</si>
  <si>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</si>
  <si>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</si>
  <si>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</si>
  <si>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</si>
  <si>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</si>
  <si>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</si>
  <si>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</si>
  <si>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</si>
  <si>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</si>
  <si>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</si>
  <si>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</si>
  <si>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</si>
  <si>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</si>
  <si>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</si>
  <si>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</si>
  <si>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</si>
  <si>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</si>
  <si>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</si>
  <si>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</si>
  <si>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</si>
  <si>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</si>
  <si>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</si>
  <si>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</si>
  <si>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</si>
  <si>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</si>
  <si>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</si>
  <si>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</si>
  <si>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</si>
  <si>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</si>
  <si>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</si>
  <si>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</si>
  <si>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</si>
  <si>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</si>
  <si>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</si>
  <si>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</si>
  <si>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</si>
  <si>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</si>
  <si>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</si>
  <si>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</si>
  <si>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</si>
  <si>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</si>
  <si>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</si>
  <si>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</si>
  <si>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</si>
  <si>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</si>
  <si>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</si>
  <si>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</si>
  <si>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</si>
  <si>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</si>
  <si>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</si>
  <si>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</si>
  <si>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</si>
  <si>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</si>
  <si>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</si>
  <si>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</si>
  <si>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</si>
  <si>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</si>
  <si>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</si>
  <si>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</si>
  <si>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</si>
  <si>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</si>
  <si>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</si>
  <si>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</si>
  <si>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</si>
  <si>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</si>
  <si>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</si>
  <si>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</si>
  <si>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</si>
  <si>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</si>
  <si>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</si>
  <si>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</si>
  <si>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</si>
  <si>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</si>
  <si>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</si>
  <si>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</si>
  <si>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</si>
  <si>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</si>
  <si>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</si>
  <si>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</si>
  <si>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</si>
  <si>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</si>
  <si>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</si>
  <si>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</si>
  <si>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</si>
  <si>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</si>
  <si>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</si>
  <si>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</si>
  <si>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</si>
  <si>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</si>
  <si>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</si>
  <si>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</si>
  <si>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</si>
  <si>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</si>
  <si>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</si>
  <si>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</si>
  <si>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</si>
  <si>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</si>
  <si>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</si>
  <si>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</si>
  <si>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</si>
  <si>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</si>
  <si>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</si>
  <si>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</si>
  <si>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</si>
  <si>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</si>
  <si>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</si>
  <si>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</si>
  <si>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</si>
  <si>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</si>
  <si>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</si>
  <si>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</si>
  <si>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</si>
  <si>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</si>
  <si>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</si>
  <si>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</si>
  <si>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</si>
  <si>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</si>
  <si>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</si>
  <si>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</si>
  <si>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</si>
  <si>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</si>
  <si>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</si>
  <si>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</si>
  <si>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</si>
  <si>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</si>
  <si>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</si>
  <si>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</si>
  <si>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</si>
  <si>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</si>
  <si>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</si>
  <si>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</si>
  <si>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</si>
  <si>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</si>
  <si>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</si>
  <si>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</si>
  <si>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</si>
  <si>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</si>
  <si>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</si>
  <si>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</si>
  <si>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</si>
  <si>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</si>
  <si>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</si>
  <si>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</si>
  <si>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</si>
  <si>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</si>
  <si>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</si>
  <si>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</si>
  <si>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</si>
  <si>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</si>
  <si>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</si>
  <si>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</si>
  <si>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</si>
  <si>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</si>
  <si>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</si>
  <si>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</si>
  <si>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</si>
  <si>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</si>
  <si>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</si>
  <si>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</si>
  <si>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</si>
  <si>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</si>
  <si>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</si>
  <si>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</si>
  <si>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</si>
  <si>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</si>
  <si>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</si>
  <si>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</si>
  <si>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</si>
  <si>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boardid</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</si>
  <si>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</si>
  <si>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</si>
  <si>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</si>
  <si>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</si>
  <si>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</si>
  <si>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</si>
  <si>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</si>
  <si>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</si>
  <si>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</si>
  <si>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</si>
  <si>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</si>
  <si>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</si>
  <si>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</si>
  <si>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</si>
  <si>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</si>
  <si>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</si>
  <si>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</si>
  <si>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</si>
  <si>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</si>
  <si>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</si>
  <si>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</si>
  <si>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</si>
  <si>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</si>
  <si>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</si>
  <si>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</si>
  <si>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</si>
  <si>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</si>
  <si>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</si>
  <si>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</si>
  <si>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</si>
  <si>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</si>
  <si>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</si>
  <si>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</si>
  <si>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</si>
  <si>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</si>
  <si>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</si>
  <si>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</si>
  <si>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</si>
  <si>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</si>
  <si>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</si>
  <si>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</si>
  <si>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</si>
  <si>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</si>
  <si>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</si>
  <si>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</si>
  <si>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</si>
  <si>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</si>
  <si>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</si>
  <si>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</si>
  <si>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</si>
  <si>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</si>
  <si>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</si>
  <si>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</si>
  <si>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</si>
  <si>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</si>
  <si>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</si>
  <si>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</si>
  <si>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</si>
  <si>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</si>
  <si>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</si>
  <si>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</si>
  <si>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</si>
  <si>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</si>
  <si>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</si>
  <si>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</si>
  <si>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</si>
  <si>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</si>
  <si>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</si>
  <si>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</si>
  <si>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</si>
  <si>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</si>
  <si>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</si>
  <si>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</si>
  <si>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</si>
  <si>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</si>
  <si>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</si>
  <si>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</si>
  <si>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</si>
  <si>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</si>
  <si>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</si>
  <si>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</si>
  <si>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</si>
  <si>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</si>
  <si>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</si>
  <si>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</si>
  <si>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</si>
  <si>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</si>
  <si>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</si>
  <si>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</si>
  <si>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</si>
  <si>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</si>
  <si>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</si>
  <si>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</si>
  <si>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</si>
  <si>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</si>
  <si>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</si>
  <si>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</si>
  <si>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</si>
  <si>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</si>
  <si>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</si>
  <si>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</si>
  <si>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</si>
  <si>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</si>
  <si>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</si>
  <si>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</si>
  <si>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</si>
  <si>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</si>
  <si>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</si>
  <si>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</si>
  <si>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</si>
  <si>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</si>
  <si>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</si>
  <si>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</si>
  <si>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</si>
  <si>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</si>
  <si>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</si>
  <si>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</si>
  <si>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</si>
  <si>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</si>
  <si>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</si>
  <si>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</si>
  <si>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</si>
  <si>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</si>
  <si>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</si>
  <si>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</si>
  <si>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</si>
  <si>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</si>
  <si>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</si>
  <si>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</si>
  <si>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</si>
  <si>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</si>
  <si>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</si>
  <si>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</si>
  <si>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</si>
  <si>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</si>
  <si>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</si>
  <si>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</si>
  <si>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</si>
  <si>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</si>
  <si>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</si>
  <si>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</si>
  <si>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</si>
  <si>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</si>
  <si>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</si>
  <si>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</si>
  <si>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</si>
  <si>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</si>
  <si>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</si>
  <si>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</si>
  <si>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</si>
  <si>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</si>
  <si>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</si>
  <si>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</si>
  <si>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</si>
  <si>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</si>
  <si>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</si>
  <si>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</si>
  <si>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</si>
  <si>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</si>
  <si>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</si>
  <si>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</si>
  <si>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</si>
  <si>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</si>
  <si>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</si>
  <si>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</si>
  <si>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</si>
  <si>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</si>
  <si>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</si>
  <si>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</si>
  <si>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</si>
  <si>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</si>
  <si>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</si>
  <si>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</si>
  <si>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</si>
  <si>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</si>
  <si>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</si>
  <si>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</si>
  <si>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</si>
  <si>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</si>
  <si>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</si>
  <si>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</si>
  <si>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</si>
  <si>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</si>
  <si>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</si>
  <si>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</si>
  <si>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</si>
  <si>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</si>
  <si>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</si>
  <si>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</si>
  <si>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</si>
  <si>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</si>
  <si>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</si>
  <si>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</si>
  <si>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</si>
  <si>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</si>
  <si>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</si>
  <si>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</si>
  <si>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</si>
  <si>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</si>
  <si>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</si>
  <si>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</si>
  <si>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</si>
  <si>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</si>
  <si>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</si>
  <si>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</si>
  <si>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</si>
  <si>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</si>
  <si>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</si>
  <si>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</si>
  <si>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</si>
  <si>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</si>
  <si>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</si>
  <si>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</si>
  <si>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</si>
  <si>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</si>
  <si>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</si>
  <si>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</si>
  <si>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</si>
  <si>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</si>
  <si>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</si>
  <si>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</si>
  <si>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</si>
  <si>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</si>
  <si>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</si>
  <si>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</si>
  <si>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</si>
  <si>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</si>
  <si>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</si>
  <si>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</si>
  <si>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</si>
  <si>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</si>
  <si>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</si>
  <si>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</si>
  <si>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</si>
  <si>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</si>
  <si>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</si>
  <si>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</si>
  <si>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</si>
  <si>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</si>
  <si>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</si>
  <si>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</si>
  <si>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</si>
  <si>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</si>
  <si>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</si>
  <si>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</si>
  <si>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</si>
  <si>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</si>
  <si>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</si>
  <si>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</si>
  <si>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</si>
  <si>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</si>
  <si>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</si>
  <si>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</si>
  <si>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</si>
  <si>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</si>
  <si>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</si>
  <si>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</si>
  <si>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</si>
  <si>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</si>
  <si>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</si>
  <si>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</si>
  <si>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</si>
  <si>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</si>
  <si>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</si>
  <si>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</si>
  <si>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</si>
  <si>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</si>
  <si>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</si>
  <si>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</si>
  <si>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</si>
  <si>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</si>
  <si>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</si>
  <si>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</si>
  <si>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</si>
  <si>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</si>
  <si>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</si>
  <si>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</si>
  <si>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</si>
  <si>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</si>
  <si>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</si>
  <si>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</si>
  <si>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</si>
  <si>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</si>
  <si>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</si>
  <si>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</si>
  <si>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</si>
  <si>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</si>
  <si>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</si>
  <si>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</si>
  <si>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</si>
  <si>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</si>
  <si>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</si>
  <si>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</si>
  <si>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</si>
  <si>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</si>
  <si>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</si>
  <si>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</si>
  <si>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</si>
  <si>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</si>
  <si>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</si>
  <si>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</si>
  <si>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</si>
  <si>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</si>
  <si>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</si>
  <si>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</si>
  <si>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</si>
  <si>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</si>
  <si>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</si>
  <si>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</si>
  <si>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</si>
  <si>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</si>
  <si>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</si>
  <si>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</si>
  <si>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</si>
  <si>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</si>
  <si>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</si>
  <si>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</si>
  <si>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</si>
  <si>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</si>
  <si>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</si>
  <si>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</si>
  <si>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</si>
  <si>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</si>
  <si>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</si>
  <si>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</si>
  <si>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</si>
  <si>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</si>
  <si>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</si>
  <si>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</si>
  <si>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</si>
  <si>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</si>
  <si>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</si>
  <si>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</si>
  <si>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</si>
  <si>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</si>
  <si>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</si>
  <si>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</si>
  <si>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</si>
  <si>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</si>
  <si>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</si>
  <si>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</si>
  <si>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</si>
  <si>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</si>
  <si>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</si>
  <si>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</si>
  <si>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</si>
  <si>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</si>
  <si>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</si>
  <si>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</si>
  <si>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</si>
  <si>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</si>
  <si>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</si>
  <si>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</si>
  <si>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</si>
  <si>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</si>
  <si>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</si>
  <si>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</si>
  <si>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</si>
  <si>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</si>
  <si>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</si>
  <si>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</si>
  <si>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</si>
  <si>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</si>
  <si>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</si>
  <si>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</si>
  <si>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</si>
  <si>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</si>
  <si>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</si>
  <si>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</si>
  <si>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</si>
  <si>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</si>
  <si>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</si>
  <si>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</si>
  <si>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</si>
  <si>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</si>
  <si>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</si>
  <si>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</si>
  <si>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</si>
  <si>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</si>
  <si>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</si>
  <si>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</si>
  <si>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</si>
  <si>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</si>
  <si>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</si>
  <si>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</si>
  <si>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</si>
  <si>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</si>
  <si>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</si>
  <si>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</si>
  <si>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</si>
  <si>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</si>
  <si>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</si>
  <si>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</si>
  <si>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</si>
  <si>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</si>
  <si>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</si>
  <si>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</si>
  <si>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</si>
  <si>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</si>
  <si>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</si>
  <si>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</si>
  <si>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</si>
  <si>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</si>
  <si>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</si>
  <si>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</si>
  <si>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</si>
  <si>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</si>
  <si>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</si>
  <si>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</si>
  <si>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</si>
  <si>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</si>
  <si>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</si>
  <si>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</si>
  <si>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</si>
  <si>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</si>
  <si>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</si>
  <si>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</si>
  <si>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</si>
  <si>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</si>
  <si>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</si>
  <si>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</si>
  <si>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</si>
  <si>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</si>
  <si>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</si>
  <si>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</si>
  <si>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</si>
  <si>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</si>
  <si>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</si>
  <si>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</si>
  <si>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</si>
  <si>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</si>
  <si>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</si>
  <si>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</si>
  <si>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</si>
  <si>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</si>
  <si>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</si>
  <si>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</si>
  <si>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</si>
  <si>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</si>
  <si>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</si>
  <si>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</si>
  <si>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</si>
  <si>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</si>
  <si>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</si>
  <si>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</si>
  <si>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</si>
  <si>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</si>
  <si>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</si>
  <si>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</si>
  <si>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</si>
  <si>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</si>
  <si>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</si>
  <si>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</si>
  <si>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</si>
  <si>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</si>
  <si>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</si>
  <si>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</si>
  <si>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</si>
  <si>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</si>
  <si>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</si>
  <si>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</si>
  <si>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</si>
  <si>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</si>
  <si>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</si>
  <si>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</si>
  <si>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</si>
  <si>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</si>
  <si>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</si>
  <si>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</si>
  <si>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</si>
  <si>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</si>
  <si>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</si>
  <si>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</si>
  <si>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</si>
  <si>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</si>
  <si>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</si>
  <si>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</si>
  <si>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</si>
  <si>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</si>
  <si>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</si>
  <si>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</si>
  <si>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</si>
  <si>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</si>
  <si>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</si>
  <si>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</si>
  <si>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</si>
  <si>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</si>
  <si>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</si>
  <si>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</si>
  <si>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</si>
  <si>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</si>
  <si>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</si>
  <si>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</si>
  <si>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</si>
  <si>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</si>
  <si>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</si>
  <si>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</si>
  <si>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</si>
  <si>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</si>
  <si>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</si>
  <si>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</si>
  <si>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</si>
  <si>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</si>
  <si>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</si>
  <si>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</si>
  <si>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</si>
  <si>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</si>
  <si>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</si>
  <si>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</si>
  <si>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</si>
  <si>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</si>
  <si>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</si>
  <si>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</si>
  <si>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</si>
  <si>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</si>
  <si>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</si>
  <si>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</si>
  <si>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</si>
  <si>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</si>
  <si>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</si>
  <si>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</si>
  <si>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</si>
  <si>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</si>
  <si>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</si>
  <si>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</si>
  <si>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</si>
  <si>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</si>
  <si>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</si>
  <si>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</si>
  <si>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</si>
  <si>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</si>
  <si>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</si>
  <si>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</si>
  <si>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</si>
  <si>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</si>
  <si>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</si>
  <si>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</si>
  <si>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</si>
  <si>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</si>
  <si>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</si>
  <si>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</si>
  <si>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</si>
  <si>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</si>
  <si>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</si>
  <si>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</si>
  <si>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</si>
  <si>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</si>
  <si>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</si>
  <si>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</si>
  <si>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</si>
  <si>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</si>
  <si>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</si>
  <si>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</si>
  <si>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</si>
  <si>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</si>
  <si>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</si>
  <si>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</si>
  <si>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</si>
  <si>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</si>
  <si>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</si>
  <si>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</si>
  <si>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</si>
  <si>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</si>
  <si>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</si>
  <si>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</si>
  <si>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</si>
  <si>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</si>
  <si>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</si>
  <si>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</si>
  <si>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</si>
  <si>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</si>
  <si>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</si>
  <si>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</si>
  <si>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</si>
  <si>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</si>
  <si>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</si>
  <si>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</si>
  <si>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</si>
  <si>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</si>
  <si>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</si>
  <si>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</si>
  <si>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</si>
  <si>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</si>
  <si>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</si>
  <si>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</si>
  <si>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</si>
  <si>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</si>
  <si>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</si>
  <si>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</si>
  <si>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</si>
  <si>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</si>
  <si>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</si>
  <si>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</si>
  <si>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</si>
  <si>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</si>
  <si>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</si>
  <si>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</si>
  <si>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</si>
  <si>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</si>
  <si>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</si>
  <si>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</si>
  <si>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</si>
  <si>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</si>
  <si>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</si>
  <si>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</si>
  <si>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</si>
  <si>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</si>
  <si>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</si>
  <si>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</si>
  <si>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</si>
  <si>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</si>
  <si>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</si>
  <si>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</si>
  <si>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</si>
  <si>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</si>
  <si>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</si>
  <si>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</si>
  <si>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</si>
  <si>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</si>
  <si>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</si>
  <si>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</si>
  <si>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</si>
  <si>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1" type="noConversion"/>
  </si>
  <si>
    <t>NVM_Format_Rev</t>
    <phoneticPr fontId="26" type="noConversion"/>
  </si>
  <si>
    <t>NVM_Version</t>
    <phoneticPr fontId="26" type="noConversion"/>
  </si>
  <si>
    <t>Camera_Project</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</si>
  <si>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</si>
  <si>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</si>
  <si>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</si>
  <si>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</si>
  <si>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</si>
  <si>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</si>
  <si>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</si>
  <si>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</si>
  <si>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</si>
  <si>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</si>
  <si>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</si>
  <si>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</si>
  <si>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</si>
  <si>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</si>
  <si>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</si>
  <si>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</si>
  <si>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</si>
  <si>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</si>
  <si>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</si>
  <si>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</si>
  <si>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</si>
  <si>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</si>
  <si>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</si>
  <si>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</si>
  <si>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</si>
  <si>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</si>
  <si>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</si>
  <si>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</si>
  <si>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</si>
  <si>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</si>
  <si>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</si>
  <si>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</si>
  <si>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</si>
  <si>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</si>
  <si>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</si>
  <si>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</si>
  <si>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</si>
  <si>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</si>
  <si>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</si>
  <si>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</si>
  <si>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</si>
  <si>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</si>
  <si>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</si>
  <si>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</si>
  <si>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</si>
  <si>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</si>
  <si>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</si>
  <si>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</si>
  <si>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</si>
  <si>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</si>
  <si>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</si>
  <si>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</si>
  <si>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</si>
  <si>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</si>
  <si>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</si>
  <si>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</si>
  <si>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</si>
  <si>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</si>
  <si>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</si>
  <si>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</si>
  <si>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</si>
  <si>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</si>
  <si>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</si>
  <si>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</si>
  <si>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</si>
  <si>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</si>
  <si>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</si>
  <si>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</si>
  <si>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</si>
  <si>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</si>
  <si>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</si>
  <si>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</si>
  <si>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</si>
  <si>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</si>
  <si>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</si>
  <si>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</si>
  <si>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</si>
  <si>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</si>
  <si>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</si>
  <si>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</si>
  <si>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</si>
  <si>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</si>
  <si>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</si>
  <si>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</si>
  <si>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</si>
  <si>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</si>
  <si>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</si>
  <si>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</si>
  <si>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</si>
  <si>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</si>
  <si>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</si>
  <si>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</si>
  <si>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</si>
  <si>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</si>
  <si>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</si>
  <si>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</si>
  <si>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</si>
  <si>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</si>
  <si>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</si>
  <si>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4" type="noConversion"/>
  </si>
  <si>
    <t>[3,3]</t>
    <phoneticPr fontId="44" type="noConversion"/>
  </si>
  <si>
    <t>[1,1]</t>
    <phoneticPr fontId="44" type="noConversion"/>
  </si>
  <si>
    <t>[1,255]</t>
    <phoneticPr fontId="44" type="noConversion"/>
  </si>
  <si>
    <t>[0,0]</t>
    <phoneticPr fontId="44" type="noConversion"/>
  </si>
  <si>
    <t>[2,2]</t>
    <phoneticPr fontId="44" type="noConversion"/>
  </si>
  <si>
    <t>[0,3]</t>
    <phoneticPr fontId="44" type="noConversion"/>
  </si>
  <si>
    <t>[2,8]</t>
    <phoneticPr fontId="44" type="noConversion"/>
  </si>
  <si>
    <t>[6,6]</t>
    <phoneticPr fontId="44" type="noConversion"/>
  </si>
  <si>
    <t>[1,7]</t>
    <phoneticPr fontId="44" type="noConversion"/>
  </si>
  <si>
    <t>[16,32]</t>
    <phoneticPr fontId="44" type="noConversion"/>
  </si>
  <si>
    <t>[8]</t>
    <phoneticPr fontId="44" type="noConversion"/>
  </si>
  <si>
    <t>[16]</t>
    <phoneticPr fontId="26" type="noConversion"/>
  </si>
  <si>
    <t>[A]</t>
    <phoneticPr fontId="44" type="noConversion"/>
  </si>
  <si>
    <t>[16]</t>
    <phoneticPr fontId="44" type="noConversion"/>
  </si>
  <si>
    <t>[0||1||2]</t>
    <phoneticPr fontId="44" type="noConversion"/>
  </si>
  <si>
    <t>[0||1]</t>
    <phoneticPr fontId="44" type="noConversion"/>
  </si>
  <si>
    <t>[0,0]</t>
    <phoneticPr fontId="26" type="noConversion"/>
  </si>
  <si>
    <t>[18,18]</t>
    <phoneticPr fontId="44"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</si>
  <si>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</si>
  <si>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</si>
  <si>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</si>
  <si>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</si>
  <si>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</si>
  <si>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</si>
  <si>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[1,8]</t>
    <phoneticPr fontId="44" type="noConversion"/>
  </si>
  <si>
    <t>[3,5]</t>
    <phoneticPr fontId="44" type="noConversion"/>
  </si>
  <si>
    <t>[32,32]||[16,16]</t>
    <phoneticPr fontId="44" type="noConversion"/>
  </si>
  <si>
    <t>[1,2]</t>
    <phoneticPr fontId="44"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</si>
  <si>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</si>
  <si>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</si>
  <si>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</si>
  <si>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</si>
  <si>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</si>
  <si>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als2 --init
sensor --sel als2 --get prod_id</t>
    <phoneticPr fontId="27"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</si>
  <si>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</si>
  <si>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</si>
  <si>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</si>
  <si>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</si>
  <si>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</si>
  <si>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</si>
  <si>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</si>
  <si>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</si>
  <si>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</si>
  <si>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</si>
  <si>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</si>
  <si>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</si>
  <si>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</si>
  <si>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</si>
  <si>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</si>
  <si>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</si>
  <si>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</si>
  <si>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</si>
  <si>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</si>
  <si>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</si>
  <si>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</si>
  <si>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</si>
  <si>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</si>
  <si>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</si>
  <si>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</si>
  <si>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</si>
  <si>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</si>
  <si>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</si>
  <si>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</si>
  <si>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</si>
  <si>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</si>
  <si>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</si>
  <si>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</si>
  <si>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</si>
  <si>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</si>
  <si>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</si>
  <si>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</si>
  <si>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</si>
  <si>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</si>
  <si>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</si>
  <si>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</si>
  <si>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</si>
  <si>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</si>
  <si>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</si>
  <si>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</si>
  <si>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</si>
  <si>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</si>
  <si>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</si>
  <si>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</si>
  <si>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</si>
  <si>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</si>
  <si>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</si>
  <si>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</si>
  <si>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</si>
  <si>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</si>
  <si>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</si>
  <si>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</si>
  <si>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</si>
  <si>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</si>
  <si>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</si>
  <si>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</si>
  <si>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</si>
  <si>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</si>
  <si>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</si>
  <si>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</si>
  <si>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</si>
  <si>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</si>
  <si>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</si>
  <si>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</si>
  <si>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</si>
  <si>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[0xE]</t>
    <phoneticPr fontId="26" type="noConversion"/>
  </si>
  <si>
    <t>[0x0]</t>
    <phoneticPr fontId="26" type="noConversion"/>
  </si>
  <si>
    <t>[0x2B]</t>
    <phoneticPr fontId="21" type="noConversion"/>
  </si>
  <si>
    <t>[0x09]</t>
    <phoneticPr fontId="21" type="noConversion"/>
  </si>
  <si>
    <t>[0x34||0x54]</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</si>
  <si>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</si>
  <si>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</si>
  <si>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</si>
  <si>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</si>
  <si>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</si>
  <si>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</si>
  <si>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</si>
  <si>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</si>
  <si>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</si>
  <si>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</si>
  <si>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</si>
  <si>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</si>
  <si>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</si>
  <si>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</si>
  <si>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</si>
  <si>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</si>
  <si>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</si>
  <si>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</si>
  <si>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</si>
  <si>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</si>
  <si>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</si>
  <si>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</si>
  <si>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</si>
  <si>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</si>
  <si>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</si>
  <si>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</si>
  <si>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</si>
  <si>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</si>
  <si>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</si>
  <si>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</si>
  <si>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</si>
  <si>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</si>
  <si>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</si>
  <si>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</si>
  <si>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</si>
  <si>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</si>
  <si>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</si>
  <si>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</si>
  <si>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</si>
  <si>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</si>
  <si>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</si>
  <si>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</si>
  <si>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</si>
  <si>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</si>
  <si>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</si>
  <si>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</si>
  <si>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</si>
  <si>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</si>
  <si>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</si>
  <si>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</si>
  <si>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</si>
  <si>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</si>
  <si>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</si>
  <si>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</si>
  <si>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</si>
  <si>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</si>
  <si>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</si>
  <si>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</si>
  <si>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</si>
  <si>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</si>
  <si>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</si>
  <si>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</si>
  <si>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</si>
  <si>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</si>
  <si>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</si>
  <si>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</si>
  <si>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</si>
  <si>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</si>
  <si>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</si>
  <si>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</si>
  <si>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</si>
  <si>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</si>
  <si>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</si>
  <si>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</si>
  <si>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</si>
  <si>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</si>
  <si>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</si>
  <si>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</si>
  <si>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</si>
  <si>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</si>
  <si>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</si>
  <si>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</si>
  <si>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</si>
  <si>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</si>
  <si>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</si>
  <si>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</si>
  <si>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</si>
  <si>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</si>
  <si>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</si>
  <si>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</si>
  <si>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</si>
  <si>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</si>
  <si>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</si>
  <si>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</si>
  <si>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</si>
  <si>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</si>
  <si>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</si>
  <si>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</si>
  <si>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</si>
  <si>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</si>
  <si>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</si>
  <si>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</si>
  <si>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</si>
  <si>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</si>
  <si>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</si>
  <si>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</si>
  <si>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</si>
  <si>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</si>
  <si>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</si>
  <si>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</si>
  <si>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</si>
  <si>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</si>
  <si>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</si>
  <si>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</si>
  <si>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</si>
  <si>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</si>
  <si>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</si>
  <si>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</si>
  <si>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</si>
  <si>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</si>
  <si>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</si>
  <si>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</si>
  <si>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</si>
  <si>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</si>
  <si>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</si>
  <si>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</si>
  <si>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</si>
  <si>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</si>
  <si>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</si>
  <si>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</si>
  <si>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</si>
  <si>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</si>
  <si>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</si>
  <si>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</si>
  <si>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</si>
  <si>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</si>
  <si>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</si>
  <si>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</si>
  <si>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</si>
  <si>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</si>
  <si>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</si>
  <si>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</si>
  <si>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</si>
  <si>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</si>
  <si>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</si>
  <si>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</si>
  <si>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</si>
  <si>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</si>
  <si>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</si>
  <si>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</si>
  <si>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</si>
  <si>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</si>
  <si>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</si>
  <si>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</si>
  <si>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</si>
  <si>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</si>
  <si>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</si>
  <si>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</si>
  <si>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</si>
  <si>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</si>
  <si>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</si>
  <si>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</si>
  <si>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</si>
  <si>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</si>
  <si>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</si>
  <si>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</si>
  <si>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</si>
  <si>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</si>
  <si>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</si>
  <si>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</si>
  <si>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</si>
  <si>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</si>
  <si>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</si>
  <si>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</si>
  <si>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</si>
  <si>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</si>
  <si>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</si>
  <si>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</si>
  <si>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</si>
  <si>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</si>
  <si>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</si>
  <si>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</si>
  <si>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</si>
  <si>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</si>
  <si>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</si>
  <si>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</si>
  <si>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</si>
  <si>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</si>
  <si>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</si>
  <si>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</si>
  <si>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</si>
  <si>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</si>
  <si>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</si>
  <si>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</si>
  <si>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</si>
  <si>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</si>
  <si>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</si>
  <si>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</si>
  <si>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</si>
  <si>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</si>
  <si>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</si>
  <si>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</si>
  <si>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</si>
  <si>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</si>
  <si>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</si>
  <si>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</si>
  <si>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</si>
  <si>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</si>
  <si>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</si>
  <si>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</si>
  <si>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</si>
  <si>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</si>
  <si>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</si>
  <si>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</si>
  <si>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</si>
  <si>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</si>
  <si>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</si>
  <si>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</si>
  <si>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</si>
  <si>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</si>
  <si>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</si>
  <si>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</si>
  <si>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</si>
  <si>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</si>
  <si>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</si>
  <si>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</si>
  <si>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</si>
  <si>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</si>
  <si>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</si>
  <si>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</si>
  <si>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</si>
  <si>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</si>
  <si>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</si>
  <si>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</si>
  <si>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</si>
  <si>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</si>
  <si>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</si>
  <si>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</si>
  <si>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</si>
  <si>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</si>
  <si>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</si>
  <si>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</si>
  <si>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</si>
  <si>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</si>
  <si>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</si>
  <si>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</si>
  <si>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</si>
  <si>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</si>
  <si>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</si>
  <si>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</si>
  <si>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</si>
  <si>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</si>
  <si>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</si>
  <si>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</si>
  <si>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</si>
  <si>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</si>
  <si>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</si>
  <si>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</si>
  <si>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</si>
  <si>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</si>
  <si>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</si>
  <si>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</si>
  <si>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</si>
  <si>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</si>
  <si>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</si>
  <si>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</si>
  <si>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</si>
  <si>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</si>
  <si>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</si>
  <si>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</si>
  <si>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</si>
  <si>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</si>
  <si>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</si>
  <si>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</si>
  <si>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</si>
  <si>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</si>
  <si>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</si>
  <si>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</si>
  <si>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</si>
  <si>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</si>
  <si>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</si>
  <si>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</si>
  <si>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</si>
  <si>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</si>
  <si>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</si>
  <si>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</si>
  <si>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</si>
  <si>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</si>
  <si>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</si>
  <si>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</si>
  <si>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</si>
  <si>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</si>
  <si>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</si>
  <si>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</si>
  <si>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</si>
  <si>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</si>
  <si>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</si>
  <si>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</si>
  <si>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</si>
  <si>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</si>
  <si>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</si>
  <si>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</si>
  <si>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</si>
  <si>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</si>
  <si>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</si>
  <si>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</si>
  <si>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</si>
  <si>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</si>
  <si>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</si>
  <si>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</si>
  <si>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</si>
  <si>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</si>
  <si>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</si>
  <si>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</si>
  <si>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</si>
  <si>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</si>
  <si>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</si>
  <si>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</si>
  <si>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</si>
  <si>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</si>
  <si>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</si>
  <si>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</si>
  <si>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</si>
  <si>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</si>
  <si>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</si>
  <si>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</si>
  <si>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</si>
  <si>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</si>
  <si>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</si>
  <si>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</si>
  <si>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</si>
  <si>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</si>
  <si>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</si>
  <si>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</si>
  <si>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</si>
  <si>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</si>
  <si>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</si>
  <si>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</si>
  <si>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0x84 incomplete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</si>
  <si>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</si>
  <si>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</si>
  <si>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</si>
  <si>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</si>
  <si>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</si>
  <si>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</si>
  <si>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</si>
  <si>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</si>
  <si>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</si>
  <si>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</si>
  <si>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</si>
  <si>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</si>
  <si>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</si>
  <si>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</si>
  <si>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</si>
  <si>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</si>
  <si>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</si>
  <si>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</si>
  <si>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</si>
  <si>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</si>
  <si>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</si>
  <si>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</si>
  <si>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</si>
  <si>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</si>
  <si>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I2C4_Sweep_Test</t>
    <phoneticPr fontId="21" type="noConversion"/>
  </si>
  <si>
    <t>dptx -e alpm -t "false"
display --off
bl -n
display --on
display --method ber --options "-r"
display --method ber --options "-g"
dptx -e alpm -t "true"</t>
    <phoneticPr fontId="21" type="noConversion"/>
  </si>
  <si>
    <t>1. Modify the test name to "I2C4_Sweep_Test" and add "display --pick internal" before "display --on"</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</si>
  <si>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</si>
  <si>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</si>
  <si>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</si>
  <si>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</si>
  <si>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</si>
  <si>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</si>
  <si>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</si>
  <si>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</si>
  <si>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</si>
  <si>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</si>
  <si>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</si>
  <si>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t>Backlight_Set_Low</t>
    <phoneticPr fontId="21"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</si>
  <si>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</si>
  <si>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</si>
  <si>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</si>
  <si>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</si>
  <si>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</si>
  <si>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</si>
  <si>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</si>
  <si>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</si>
  <si>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</si>
  <si>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</si>
  <si>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</si>
  <si>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</si>
  <si>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</si>
  <si>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</si>
  <si>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</si>
  <si>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</si>
  <si>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</si>
  <si>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</si>
  <si>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</si>
  <si>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</si>
  <si>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als1 --get rev_id</t>
    <phoneticPr fontId="27"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</si>
  <si>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</si>
  <si>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</si>
  <si>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</si>
  <si>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</si>
  <si>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</si>
  <si>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</si>
  <si>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</si>
  <si>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</si>
  <si>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</si>
  <si>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</si>
  <si>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</si>
  <si>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</si>
  <si>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</si>
  <si>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</si>
  <si>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</si>
  <si>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</si>
  <si>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</si>
  <si>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 xml:space="preserve">Riker fault registers 0x43
Riker fault registers 0x44
Riker fault registers 0x45
Riker fault registers 0x46
</t>
    <phoneticPr fontId="21" type="noConversion"/>
  </si>
  <si>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</si>
  <si>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</si>
  <si>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</si>
  <si>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</si>
  <si>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</si>
  <si>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</si>
  <si>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</si>
  <si>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</si>
  <si>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</si>
  <si>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sensor --sel als1 --get prod_id</t>
    </r>
    <phoneticPr fontId="27"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</si>
  <si>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</si>
  <si>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</si>
  <si>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</si>
  <si>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</si>
  <si>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[0,1]</t>
    <phoneticPr fontId="21" type="noConversion"/>
  </si>
  <si>
    <t>[0x78||0xB8]</t>
    <phoneticPr fontId="26" type="noConversion"/>
  </si>
  <si>
    <t>[0x35||0x55]</t>
    <phoneticPr fontId="26" type="noConversion"/>
  </si>
  <si>
    <t>[0x98]</t>
    <phoneticPr fontId="26" type="noConversion"/>
  </si>
  <si>
    <t>[0xFF]</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</si>
  <si>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</si>
  <si>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</si>
  <si>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</si>
  <si>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</si>
  <si>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</si>
  <si>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</si>
  <si>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</si>
  <si>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</si>
  <si>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</si>
  <si>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</si>
  <si>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</si>
  <si>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</si>
  <si>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</si>
  <si>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</si>
  <si>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</si>
  <si>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</si>
  <si>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</si>
  <si>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</si>
  <si>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</si>
  <si>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</si>
  <si>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</si>
  <si>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</si>
  <si>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Jasper</t>
    <phoneticPr fontId="31"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</si>
  <si>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</si>
  <si>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</si>
  <si>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</si>
  <si>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</si>
  <si>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</si>
  <si>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</si>
  <si>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</si>
  <si>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</si>
  <si>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</si>
  <si>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</si>
  <si>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</si>
  <si>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</si>
  <si>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</si>
  <si>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</si>
  <si>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</si>
  <si>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</si>
  <si>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</si>
  <si>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</si>
  <si>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</si>
  <si>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</si>
  <si>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</si>
  <si>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</si>
  <si>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</si>
  <si>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</si>
  <si>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</si>
  <si>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</si>
  <si>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</si>
  <si>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</si>
  <si>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</si>
  <si>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</si>
  <si>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</si>
  <si>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</si>
  <si>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</si>
  <si>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</si>
  <si>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</si>
  <si>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</si>
  <si>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</si>
  <si>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</si>
  <si>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</si>
  <si>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</si>
  <si>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</si>
  <si>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</si>
  <si>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</si>
  <si>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</si>
  <si>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</si>
  <si>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</si>
  <si>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</si>
  <si>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</si>
  <si>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</si>
  <si>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</si>
  <si>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</si>
  <si>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</si>
  <si>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</si>
  <si>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</si>
  <si>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</si>
  <si>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</si>
  <si>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</si>
  <si>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</si>
  <si>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</si>
  <si>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</si>
  <si>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</si>
  <si>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</si>
  <si>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</si>
  <si>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</si>
  <si>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</si>
  <si>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</si>
  <si>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</si>
  <si>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</si>
  <si>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</si>
  <si>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</si>
  <si>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</si>
  <si>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</si>
  <si>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</si>
  <si>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</si>
  <si>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</si>
  <si>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</si>
  <si>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</si>
  <si>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</si>
  <si>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</si>
  <si>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</si>
  <si>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</si>
  <si>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</si>
  <si>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</si>
  <si>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</si>
  <si>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</si>
  <si>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</si>
  <si>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</si>
  <si>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</si>
  <si>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</si>
  <si>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</si>
  <si>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</si>
  <si>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</si>
  <si>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</si>
  <si>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</si>
  <si>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</si>
  <si>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</si>
  <si>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</si>
  <si>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</si>
  <si>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</si>
  <si>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</si>
  <si>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</si>
  <si>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</si>
  <si>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</si>
  <si>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</si>
  <si>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</si>
  <si>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</si>
  <si>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</si>
  <si>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</si>
  <si>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</si>
  <si>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</si>
  <si>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</si>
  <si>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</si>
  <si>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</si>
  <si>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</si>
  <si>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</si>
  <si>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</si>
  <si>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</si>
  <si>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</si>
  <si>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</si>
  <si>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</si>
  <si>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</si>
  <si>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</si>
  <si>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</si>
  <si>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</si>
  <si>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</si>
  <si>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</si>
  <si>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</si>
  <si>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</si>
  <si>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</si>
  <si>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</si>
  <si>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</si>
  <si>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</si>
  <si>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</si>
  <si>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</si>
  <si>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</si>
  <si>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</si>
  <si>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</si>
  <si>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</si>
  <si>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</si>
  <si>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</si>
  <si>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</si>
  <si>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</si>
  <si>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</si>
  <si>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</si>
  <si>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</si>
  <si>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</si>
  <si>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</si>
  <si>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</si>
  <si>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</si>
  <si>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</si>
  <si>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</si>
  <si>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</si>
  <si>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</si>
  <si>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</si>
  <si>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</si>
  <si>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</si>
  <si>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</si>
  <si>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</si>
  <si>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</si>
  <si>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</si>
  <si>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</si>
  <si>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</si>
  <si>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</si>
  <si>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</si>
  <si>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</si>
  <si>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</si>
  <si>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</si>
  <si>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</si>
  <si>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</si>
  <si>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</si>
  <si>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</si>
  <si>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</si>
  <si>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</si>
  <si>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</si>
  <si>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</si>
  <si>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</si>
  <si>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</si>
  <si>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</si>
  <si>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</si>
  <si>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</si>
  <si>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</si>
  <si>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</si>
  <si>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</si>
  <si>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</si>
  <si>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</si>
  <si>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</si>
  <si>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</si>
  <si>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</si>
  <si>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</si>
  <si>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</si>
  <si>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</si>
  <si>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</si>
  <si>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</si>
  <si>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</si>
  <si>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</si>
  <si>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</si>
  <si>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</si>
  <si>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</si>
  <si>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</si>
  <si>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</si>
  <si>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</si>
  <si>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</si>
  <si>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</si>
  <si>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</si>
  <si>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</si>
  <si>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</si>
  <si>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</si>
  <si>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</si>
  <si>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</si>
  <si>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</si>
  <si>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</si>
  <si>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</si>
  <si>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</si>
  <si>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</si>
  <si>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</si>
  <si>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</si>
  <si>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</si>
  <si>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</si>
  <si>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</si>
  <si>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</si>
  <si>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</si>
  <si>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</si>
  <si>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</si>
  <si>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</si>
  <si>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</si>
  <si>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</si>
  <si>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</si>
  <si>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</si>
  <si>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</si>
  <si>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</si>
  <si>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</si>
  <si>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</si>
  <si>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</si>
  <si>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</si>
  <si>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</si>
  <si>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</si>
  <si>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</si>
  <si>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</si>
  <si>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</si>
  <si>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</si>
  <si>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</si>
  <si>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</si>
  <si>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</si>
  <si>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</si>
  <si>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</si>
  <si>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</si>
  <si>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</si>
  <si>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</si>
  <si>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</si>
  <si>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</si>
  <si>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</si>
  <si>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</si>
  <si>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</si>
  <si>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</si>
  <si>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</si>
  <si>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</si>
  <si>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</si>
  <si>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</si>
  <si>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</si>
  <si>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</si>
  <si>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</si>
  <si>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</si>
  <si>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</si>
  <si>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</si>
  <si>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</si>
  <si>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</si>
  <si>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</si>
  <si>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</si>
  <si>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</si>
  <si>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</si>
  <si>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</si>
  <si>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</si>
  <si>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</si>
  <si>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</si>
  <si>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</si>
  <si>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</si>
  <si>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</si>
  <si>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</si>
  <si>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</si>
  <si>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</si>
  <si>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</si>
  <si>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</si>
  <si>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</si>
  <si>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</si>
  <si>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</si>
  <si>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</si>
  <si>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</si>
  <si>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</si>
  <si>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</si>
  <si>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</si>
  <si>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</si>
  <si>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</si>
  <si>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</si>
  <si>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</si>
  <si>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</si>
  <si>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</si>
  <si>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</si>
  <si>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</si>
  <si>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</si>
  <si>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</si>
  <si>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</si>
  <si>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</si>
  <si>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</si>
  <si>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</si>
  <si>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</si>
  <si>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</si>
  <si>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</si>
  <si>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</si>
  <si>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</si>
  <si>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</si>
  <si>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</si>
  <si>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</si>
  <si>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</si>
  <si>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</si>
  <si>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</si>
  <si>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</si>
  <si>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</si>
  <si>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</si>
  <si>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</si>
  <si>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</si>
  <si>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</si>
  <si>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</si>
  <si>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</si>
  <si>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</si>
  <si>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</si>
  <si>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</si>
  <si>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</si>
  <si>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</si>
  <si>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</si>
  <si>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</si>
  <si>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</si>
  <si>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</si>
  <si>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</si>
  <si>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</si>
  <si>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</si>
  <si>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</si>
  <si>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</si>
  <si>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</si>
  <si>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</si>
  <si>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</si>
  <si>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</si>
  <si>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</si>
  <si>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</si>
  <si>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</si>
  <si>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</si>
  <si>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</si>
  <si>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</si>
  <si>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</si>
  <si>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</si>
  <si>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</si>
  <si>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</si>
  <si>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</si>
  <si>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</si>
  <si>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</si>
  <si>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</si>
  <si>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</si>
  <si>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</si>
  <si>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</si>
  <si>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</si>
  <si>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</si>
  <si>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</si>
  <si>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</si>
  <si>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</si>
  <si>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</si>
  <si>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</si>
  <si>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</si>
  <si>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</si>
  <si>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</si>
  <si>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</si>
  <si>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</si>
  <si>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</si>
  <si>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</si>
  <si>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</si>
  <si>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</si>
  <si>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</si>
  <si>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</si>
  <si>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</si>
  <si>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</si>
  <si>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</si>
  <si>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</si>
  <si>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</si>
  <si>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</si>
  <si>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</si>
  <si>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</si>
  <si>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</si>
  <si>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</si>
  <si>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</si>
  <si>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</si>
  <si>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</si>
  <si>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</si>
  <si>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</si>
  <si>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</si>
  <si>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</si>
  <si>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</si>
  <si>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</si>
  <si>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</si>
  <si>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</si>
  <si>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</si>
  <si>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</si>
  <si>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</si>
  <si>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</si>
  <si>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</si>
  <si>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</si>
  <si>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</si>
  <si>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Backlight</t>
    <phoneticPr fontId="21" type="noConversion"/>
  </si>
  <si>
    <t>CT2:</t>
    <phoneticPr fontId="21" type="noConversion"/>
  </si>
  <si>
    <t>bl -o
device -k gasgauge -g average-power</t>
    <phoneticPr fontId="21" type="noConversion"/>
  </si>
  <si>
    <t>Battery_Power_Delta</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</si>
  <si>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</si>
  <si>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</si>
  <si>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</si>
  <si>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Battery_Power_BL_Nits50</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</si>
  <si>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</si>
  <si>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</si>
  <si>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</si>
  <si>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</si>
  <si>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</si>
  <si>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</si>
  <si>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</si>
  <si>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</si>
  <si>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Modified</t>
    <phoneticPr fontId="21" type="noConversion"/>
  </si>
  <si>
    <t>Pattern_YM_Test</t>
    <phoneticPr fontId="21" type="noConversion"/>
  </si>
  <si>
    <t>Update test cmd from "bl -m" to "bl --nits 50" in test item "Pattern_YM_Test" only for QN</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</si>
</sst>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31">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04">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0" fontId="39" fillId="0" borderId="17" xfId="0" applyFont="1" applyBorder="1">
      <alignmen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0" fontId="5" fillId="4" borderId="86" xfId="0" applyFont="1" applyFill="1" applyBorder="1" applyAlignment="1">
      <alignment horizontal="center" vertical="center"/>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4" xfId="0" applyNumberFormat="1" applyFont="1" applyFill="1" applyBorder="1" applyAlignment="1">
      <alignment vertical="top"/>
    </xf>
    <xf numFmtId="49" fontId="7" fillId="17" borderId="74" xfId="0" applyNumberFormat="1" applyFont="1" applyFill="1" applyBorder="1" applyAlignment="1">
      <alignment horizontal="left" vertical="center"/>
    </xf>
    <xf numFmtId="49" fontId="18" fillId="4" borderId="74" xfId="0" applyNumberFormat="1" applyFont="1" applyFill="1" applyBorder="1" applyAlignment="1">
      <alignment horizontal="center" vertical="center"/>
    </xf>
    <xf numFmtId="0" fontId="22" fillId="17" borderId="74" xfId="0" applyNumberFormat="1" applyFont="1" applyFill="1" applyBorder="1" applyAlignment="1">
      <alignment vertical="top" wrapText="1"/>
    </xf>
    <xf numFmtId="49" fontId="22" fillId="17" borderId="74" xfId="0" applyNumberFormat="1" applyFont="1" applyFill="1" applyBorder="1" applyAlignment="1">
      <alignment horizontal="center" vertical="center"/>
    </xf>
    <xf numFmtId="0" fontId="39" fillId="0" borderId="74" xfId="0" applyFont="1" applyBorder="1" applyAlignment="1">
      <alignment horizontal="center" vertical="center"/>
    </xf>
    <xf numFmtId="0" fontId="25" fillId="0" borderId="74" xfId="0" applyFont="1" applyBorder="1" applyAlignment="1">
      <alignment horizontal="center" vertical="center"/>
    </xf>
    <xf numFmtId="0" fontId="7" fillId="22" borderId="74" xfId="2" applyNumberFormat="1" applyFont="1" applyFill="1" applyBorder="1" applyAlignment="1">
      <alignment horizontal="center" vertical="center" wrapText="1"/>
    </xf>
    <xf numFmtId="0" fontId="39" fillId="0" borderId="74" xfId="10" applyFont="1" applyBorder="1" applyAlignment="1">
      <alignment horizontal="center" vertical="center"/>
    </xf>
    <xf numFmtId="0" fontId="39" fillId="0" borderId="74" xfId="10" applyFont="1" applyFill="1" applyBorder="1" applyAlignment="1">
      <alignment horizontal="center" vertical="center"/>
    </xf>
    <xf numFmtId="49" fontId="7" fillId="13" borderId="74" xfId="0"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10" borderId="74" xfId="0" applyNumberFormat="1" applyFont="1" applyFill="1" applyBorder="1" applyAlignment="1">
      <alignment horizontal="center" vertical="center" wrapText="1"/>
    </xf>
    <xf numFmtId="0" fontId="39" fillId="0" borderId="74" xfId="0" applyFont="1" applyFill="1" applyBorder="1" applyAlignment="1">
      <alignment horizontal="center" vertical="center"/>
    </xf>
    <xf numFmtId="0" fontId="25" fillId="17" borderId="74" xfId="0" applyFont="1" applyFill="1" applyBorder="1" applyAlignment="1">
      <alignment horizontal="center" vertical="center"/>
    </xf>
    <xf numFmtId="0" fontId="7" fillId="4" borderId="74" xfId="0" applyNumberFormat="1" applyFont="1" applyFill="1" applyBorder="1" applyAlignment="1">
      <alignment vertical="center" wrapText="1"/>
    </xf>
    <xf numFmtId="0" fontId="25" fillId="17" borderId="74" xfId="0" applyFont="1" applyFill="1" applyBorder="1" applyAlignment="1">
      <alignment horizontal="left" vertical="center"/>
    </xf>
    <xf numFmtId="0" fontId="39" fillId="0" borderId="74" xfId="0" applyFont="1" applyBorder="1">
      <alignment vertical="center"/>
    </xf>
    <xf numFmtId="0" fontId="39" fillId="0" borderId="74" xfId="0" applyFont="1" applyBorder="1" applyAlignment="1">
      <alignment vertical="top"/>
    </xf>
    <xf numFmtId="0" fontId="39" fillId="0" borderId="74" xfId="0" applyFont="1" applyBorder="1" applyAlignment="1">
      <alignment vertical="center" wrapText="1"/>
    </xf>
    <xf numFmtId="0" fontId="25" fillId="4" borderId="74" xfId="0" applyNumberFormat="1" applyFont="1" applyFill="1" applyBorder="1" applyAlignment="1">
      <alignment vertical="top" wrapText="1"/>
    </xf>
    <xf numFmtId="49" fontId="4" fillId="4" borderId="74" xfId="0" applyNumberFormat="1" applyFont="1" applyFill="1" applyBorder="1" applyAlignment="1">
      <alignment horizontal="center" vertical="top"/>
    </xf>
    <xf numFmtId="0" fontId="22" fillId="4" borderId="74" xfId="0" applyNumberFormat="1" applyFont="1" applyFill="1" applyBorder="1" applyAlignment="1">
      <alignment vertical="top"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pplyAlignment="1">
      <alignment horizontal="center" vertical="center"/>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Fill="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0" fontId="7" fillId="4" borderId="65" xfId="0" applyNumberFormat="1" applyFont="1" applyFill="1" applyBorder="1" applyAlignment="1">
      <alignment horizontal="center"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0" fontId="8" fillId="11" borderId="89" xfId="0" applyNumberFormat="1" applyFont="1" applyFill="1" applyBorder="1" applyAlignment="1">
      <alignment horizontal="center" vertical="center" wrapText="1"/>
    </xf>
    <xf numFmtId="0" fontId="7" fillId="4" borderId="73" xfId="0" applyFont="1" applyFill="1" applyBorder="1" applyAlignment="1">
      <alignment vertical="top"/>
    </xf>
    <xf numFmtId="49" fontId="23" fillId="4" borderId="73" xfId="0" applyNumberFormat="1" applyFont="1" applyFill="1" applyBorder="1" applyAlignment="1">
      <alignment vertical="center"/>
    </xf>
    <xf numFmtId="0" fontId="7" fillId="17" borderId="73" xfId="0" applyFont="1" applyFill="1" applyBorder="1" applyAlignment="1">
      <alignment vertical="top"/>
    </xf>
    <xf numFmtId="0" fontId="7" fillId="17" borderId="73" xfId="0" applyFont="1" applyFill="1" applyBorder="1" applyAlignment="1">
      <alignment vertical="top" wrapText="1"/>
    </xf>
    <xf numFmtId="0" fontId="7" fillId="4" borderId="73" xfId="0" applyFont="1" applyFill="1" applyBorder="1" applyAlignment="1">
      <alignment vertical="top" wrapText="1"/>
    </xf>
    <xf numFmtId="49" fontId="7" fillId="16" borderId="73" xfId="0" applyNumberFormat="1" applyFont="1" applyFill="1" applyBorder="1" applyAlignment="1">
      <alignment vertical="center" wrapText="1"/>
    </xf>
    <xf numFmtId="49" fontId="23" fillId="4" borderId="73" xfId="0" applyNumberFormat="1" applyFont="1" applyFill="1" applyBorder="1" applyAlignment="1">
      <alignment horizontal="left" vertical="center"/>
    </xf>
    <xf numFmtId="0" fontId="23" fillId="4" borderId="73" xfId="0" applyFont="1" applyFill="1" applyBorder="1" applyAlignment="1">
      <alignment vertical="center" wrapText="1"/>
    </xf>
    <xf numFmtId="0" fontId="7" fillId="4" borderId="73" xfId="0" applyFont="1" applyFill="1" applyBorder="1" applyAlignment="1">
      <alignment horizontal="center" vertical="center" wrapText="1"/>
    </xf>
    <xf numFmtId="0" fontId="19" fillId="4" borderId="73" xfId="0" applyFont="1" applyFill="1" applyBorder="1" applyAlignment="1">
      <alignment horizontal="left" vertical="top" wrapText="1"/>
    </xf>
    <xf numFmtId="0" fontId="7" fillId="4" borderId="73" xfId="0" applyFont="1" applyFill="1" applyBorder="1" applyAlignment="1">
      <alignment horizontal="left" vertical="top" wrapText="1"/>
    </xf>
    <xf numFmtId="49" fontId="7" fillId="4" borderId="73" xfId="0" applyNumberFormat="1" applyFont="1" applyFill="1" applyBorder="1" applyAlignment="1">
      <alignment horizontal="left" vertical="top" wrapText="1"/>
    </xf>
    <xf numFmtId="0" fontId="39" fillId="0" borderId="73" xfId="0" applyFont="1" applyFill="1" applyBorder="1" applyAlignment="1">
      <alignment horizontal="left" vertical="top" wrapText="1"/>
    </xf>
    <xf numFmtId="49" fontId="22" fillId="17" borderId="73" xfId="0" applyNumberFormat="1" applyFont="1" applyFill="1" applyBorder="1" applyAlignment="1">
      <alignment vertical="top" wrapText="1"/>
    </xf>
    <xf numFmtId="49" fontId="7" fillId="17" borderId="73" xfId="0" applyNumberFormat="1" applyFont="1" applyFill="1" applyBorder="1" applyAlignment="1">
      <alignment vertical="top" wrapText="1"/>
    </xf>
    <xf numFmtId="0" fontId="7" fillId="17" borderId="73" xfId="0" applyNumberFormat="1"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horizontal="left" vertical="center"/>
    </xf>
    <xf numFmtId="0" fontId="7" fillId="4" borderId="68" xfId="0" applyNumberFormat="1" applyFont="1" applyFill="1" applyBorder="1" applyAlignment="1">
      <alignment vertical="top" wrapText="1"/>
    </xf>
    <xf numFmtId="0" fontId="7" fillId="4" borderId="69" xfId="0"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28" fillId="4" borderId="77" xfId="0" applyNumberFormat="1" applyFont="1" applyFill="1" applyBorder="1" applyAlignment="1">
      <alignment vertical="top" wrapText="1"/>
    </xf>
    <xf numFmtId="49" fontId="7" fillId="4" borderId="78" xfId="0" applyNumberFormat="1" applyFont="1" applyFill="1" applyBorder="1" applyAlignment="1">
      <alignment horizontal="center" vertical="center"/>
    </xf>
    <xf numFmtId="49" fontId="28" fillId="4" borderId="95" xfId="0" applyNumberFormat="1" applyFont="1" applyFill="1" applyBorder="1" applyAlignment="1">
      <alignment horizontal="left" vertical="center"/>
    </xf>
    <xf numFmtId="49" fontId="7" fillId="4" borderId="77" xfId="0" applyNumberFormat="1" applyFont="1" applyFill="1" applyBorder="1" applyAlignment="1">
      <alignment vertical="center" wrapText="1"/>
    </xf>
    <xf numFmtId="0" fontId="7" fillId="4" borderId="77" xfId="0"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22"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8" fillId="0" borderId="66"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22" fillId="0" borderId="74" xfId="0" applyFont="1" applyBorder="1" applyAlignment="1">
      <alignment horizontal="center" vertical="center"/>
    </xf>
    <xf numFmtId="0" fontId="22" fillId="17" borderId="74" xfId="0" applyFont="1" applyFill="1" applyBorder="1" applyAlignment="1">
      <alignment horizontal="center" vertical="center"/>
    </xf>
    <xf numFmtId="0" fontId="28" fillId="0" borderId="74" xfId="0" applyFont="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108" xfId="0" applyNumberFormat="1" applyFont="1" applyFill="1" applyBorder="1" applyAlignment="1">
      <alignment horizontal="center" vertical="center"/>
    </xf>
    <xf numFmtId="49" fontId="7" fillId="4" borderId="108" xfId="0" applyNumberFormat="1" applyFont="1" applyFill="1" applyBorder="1" applyAlignment="1">
      <alignment vertical="center"/>
    </xf>
    <xf numFmtId="0" fontId="7" fillId="4" borderId="110" xfId="0" applyFont="1" applyFill="1" applyBorder="1" applyAlignment="1">
      <alignment vertical="top" wrapText="1"/>
    </xf>
    <xf numFmtId="0" fontId="7" fillId="4" borderId="74" xfId="0" applyNumberFormat="1" applyFont="1" applyFill="1" applyBorder="1" applyAlignment="1">
      <alignment horizontal="left" vertical="top"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0" fontId="7" fillId="0" borderId="108" xfId="4" applyFont="1" applyBorder="1" applyAlignment="1">
      <alignment horizontal="center" vertical="center"/>
    </xf>
    <xf numFmtId="0" fontId="49" fillId="0" borderId="108"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7" fillId="4" borderId="123" xfId="4" applyNumberFormat="1" applyFont="1" applyFill="1" applyBorder="1" applyAlignment="1">
      <alignment horizontal="center" vertical="center"/>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2" fillId="4" borderId="74" xfId="0" applyNumberFormat="1" applyFont="1" applyFill="1" applyBorder="1" applyAlignment="1">
      <alignment horizontal="left" vertical="top" wrapText="1"/>
    </xf>
    <xf numFmtId="0" fontId="22" fillId="4" borderId="74" xfId="0" applyNumberFormat="1"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7" fillId="4" borderId="73" xfId="0" applyFont="1" applyFill="1" applyBorder="1" applyAlignment="1">
      <alignment horizontal="center" vertical="center" wrapText="1"/>
    </xf>
    <xf numFmtId="0" fontId="7" fillId="4" borderId="74" xfId="0" applyNumberFormat="1" applyFont="1" applyFill="1" applyBorder="1" applyAlignment="1">
      <alignment horizontal="left" vertical="center"/>
    </xf>
    <xf numFmtId="0" fontId="39" fillId="0" borderId="74" xfId="0" applyFont="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0" borderId="87" xfId="10" applyNumberFormat="1" applyFont="1" applyBorder="1" applyAlignment="1">
      <alignment horizontal="left" vertical="center" wrapText="1"/>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92" xfId="10"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6.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343"/>
  <sheetViews>
    <sheetView showGridLines="0" tabSelected="1" topLeftCell="A331" workbookViewId="0">
      <selection activeCell="E350" sqref="E350"/>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1637</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1524</v>
      </c>
      <c r="B6" s="10"/>
      <c r="C6" s="11">
        <f>DATE(2020,1,6)</f>
        <v>43836</v>
      </c>
      <c r="D6" s="12" t="s">
        <v>1637</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1525</v>
      </c>
      <c r="B7" s="16"/>
      <c r="C7" s="16"/>
      <c r="D7" s="16"/>
    </row>
    <row r="8" spans="1:255" ht="17.100000000000001" customHeight="1">
      <c r="A8" s="122" t="s">
        <v>1528</v>
      </c>
      <c r="B8" s="16"/>
      <c r="C8" s="16"/>
      <c r="D8" s="16"/>
    </row>
    <row r="9" spans="1:255" ht="17.100000000000001" customHeight="1">
      <c r="A9" s="121" t="s">
        <v>1529</v>
      </c>
      <c r="B9" s="16"/>
      <c r="C9" s="16"/>
      <c r="D9" s="16"/>
    </row>
    <row r="10" spans="1:255" ht="16.350000000000001" customHeight="1">
      <c r="A10" s="121" t="s">
        <v>1526</v>
      </c>
      <c r="B10" s="16"/>
      <c r="C10" s="16"/>
      <c r="D10" s="16"/>
    </row>
    <row r="11" spans="1:255" ht="16.350000000000001" customHeight="1">
      <c r="A11" s="121" t="s">
        <v>1527</v>
      </c>
      <c r="B11" s="16"/>
      <c r="C11" s="16"/>
      <c r="D11" s="16"/>
    </row>
    <row r="12" spans="1:255" ht="16.350000000000001" customHeight="1">
      <c r="A12" s="121" t="s">
        <v>1530</v>
      </c>
      <c r="B12" s="16"/>
      <c r="C12" s="16"/>
      <c r="D12" s="16"/>
    </row>
    <row r="13" spans="1:255" ht="16.350000000000001" customHeight="1">
      <c r="A13" s="121" t="s">
        <v>1533</v>
      </c>
      <c r="B13" s="16"/>
      <c r="C13" s="16"/>
      <c r="D13" s="16"/>
    </row>
    <row r="14" spans="1:255" ht="16.350000000000001" customHeight="1">
      <c r="A14" s="121" t="s">
        <v>1531</v>
      </c>
      <c r="B14" s="16"/>
      <c r="C14" s="16"/>
      <c r="D14" s="16"/>
    </row>
    <row r="15" spans="1:255" ht="16.350000000000001" customHeight="1" thickBot="1">
      <c r="A15" s="121" t="s">
        <v>1532</v>
      </c>
      <c r="B15" s="16"/>
      <c r="C15" s="16"/>
      <c r="D15" s="16"/>
    </row>
    <row r="16" spans="1:255" ht="16.350000000000001" customHeight="1" thickBot="1">
      <c r="A16" s="9" t="s">
        <v>1524</v>
      </c>
      <c r="B16" s="10"/>
      <c r="C16" s="11">
        <f>DATE(2020,1,6)</f>
        <v>43836</v>
      </c>
      <c r="D16" s="12" t="s">
        <v>1637</v>
      </c>
    </row>
    <row r="17" spans="1:255" ht="16.350000000000001" customHeight="1">
      <c r="A17" s="121" t="s">
        <v>1525</v>
      </c>
      <c r="B17" s="16"/>
      <c r="C17" s="16"/>
      <c r="D17" s="16"/>
    </row>
    <row r="18" spans="1:255" ht="16.350000000000001" customHeight="1">
      <c r="A18" s="122" t="s">
        <v>1528</v>
      </c>
      <c r="B18" s="16"/>
      <c r="C18" s="16"/>
      <c r="D18" s="16"/>
    </row>
    <row r="19" spans="1:255" ht="16.350000000000001" customHeight="1">
      <c r="A19" s="121" t="s">
        <v>1539</v>
      </c>
      <c r="B19" s="16"/>
      <c r="C19" s="16"/>
      <c r="D19" s="16"/>
    </row>
    <row r="20" spans="1:255" ht="16.350000000000001" customHeight="1">
      <c r="A20" s="121" t="s">
        <v>1540</v>
      </c>
      <c r="B20" s="16"/>
      <c r="C20" s="16"/>
      <c r="D20" s="16"/>
    </row>
    <row r="21" spans="1:255" ht="16.350000000000001" customHeight="1">
      <c r="A21" s="123" t="s">
        <v>1541</v>
      </c>
      <c r="B21" s="16"/>
      <c r="C21" s="16"/>
      <c r="D21" s="16"/>
    </row>
    <row r="22" spans="1:255" ht="16.350000000000001" customHeight="1">
      <c r="A22" s="121" t="s">
        <v>1542</v>
      </c>
      <c r="B22" s="16"/>
      <c r="C22" s="16"/>
      <c r="D22" s="16"/>
    </row>
    <row r="23" spans="1:255" ht="16.350000000000001" customHeight="1">
      <c r="A23" s="124" t="s">
        <v>1547</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1543</v>
      </c>
      <c r="B24" s="16"/>
      <c r="C24" s="16"/>
      <c r="D24" s="16"/>
    </row>
    <row r="25" spans="1:255" ht="16.350000000000001" customHeight="1" thickBot="1">
      <c r="A25" s="121" t="s">
        <v>1544</v>
      </c>
      <c r="B25" s="16"/>
      <c r="C25" s="16"/>
      <c r="D25" s="16"/>
    </row>
    <row r="26" spans="1:255" ht="16.350000000000001" customHeight="1" thickBot="1">
      <c r="A26" s="9" t="s">
        <v>1572</v>
      </c>
      <c r="B26" s="10"/>
      <c r="C26" s="11">
        <f>DATE(2020,1,9)</f>
        <v>43839</v>
      </c>
      <c r="D26" s="12" t="s">
        <v>1637</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1573</v>
      </c>
      <c r="B27" s="16"/>
      <c r="C27" s="16"/>
      <c r="D27" s="16"/>
    </row>
    <row r="28" spans="1:255" ht="16.350000000000001" customHeight="1">
      <c r="A28" s="123" t="s">
        <v>1574</v>
      </c>
    </row>
    <row r="29" spans="1:255" ht="16.350000000000001" customHeight="1">
      <c r="A29" s="123" t="s">
        <v>1575</v>
      </c>
    </row>
    <row r="30" spans="1:255" ht="16.350000000000001" customHeight="1" thickBot="1">
      <c r="A30" s="123" t="s">
        <v>1576</v>
      </c>
    </row>
    <row r="31" spans="1:255" ht="16.350000000000001" customHeight="1" thickBot="1">
      <c r="A31" s="9" t="s">
        <v>1581</v>
      </c>
      <c r="B31" s="10"/>
      <c r="C31" s="11">
        <f>DATE(2020,1,10)</f>
        <v>43840</v>
      </c>
      <c r="D31" s="12" t="s">
        <v>1637</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1582</v>
      </c>
      <c r="B32" s="16"/>
      <c r="C32" s="16"/>
      <c r="D32" s="16"/>
    </row>
    <row r="33" spans="1:255" ht="16.350000000000001" customHeight="1">
      <c r="A33" s="16" t="s">
        <v>1583</v>
      </c>
      <c r="B33" s="16"/>
      <c r="C33" s="16"/>
      <c r="D33" s="16"/>
    </row>
    <row r="34" spans="1:255" ht="16.350000000000001" customHeight="1">
      <c r="A34" s="16" t="s">
        <v>1584</v>
      </c>
      <c r="B34" s="16"/>
      <c r="C34" s="16"/>
      <c r="D34" s="16"/>
    </row>
    <row r="35" spans="1:255" ht="16.350000000000001" customHeight="1">
      <c r="A35" s="121" t="s">
        <v>1531</v>
      </c>
      <c r="B35" s="16"/>
      <c r="C35" s="16"/>
      <c r="D35" s="16"/>
    </row>
    <row r="36" spans="1:255" ht="16.350000000000001" customHeight="1">
      <c r="A36" s="16" t="s">
        <v>1587</v>
      </c>
      <c r="B36" s="16"/>
      <c r="C36" s="16"/>
      <c r="D36" s="16"/>
    </row>
    <row r="37" spans="1:255" ht="16.350000000000001" customHeight="1">
      <c r="A37" s="16" t="s">
        <v>1588</v>
      </c>
      <c r="B37" s="16"/>
      <c r="C37" s="16"/>
      <c r="D37" s="16"/>
    </row>
    <row r="38" spans="1:255" ht="16.350000000000001" customHeight="1">
      <c r="A38" s="16" t="s">
        <v>1589</v>
      </c>
      <c r="B38" s="16"/>
      <c r="C38" s="16"/>
      <c r="D38" s="16"/>
    </row>
    <row r="39" spans="1:255" ht="16.350000000000001" customHeight="1" thickBot="1">
      <c r="A39" s="16" t="s">
        <v>1591</v>
      </c>
      <c r="B39" s="16"/>
      <c r="C39" s="16"/>
      <c r="D39" s="16"/>
    </row>
    <row r="40" spans="1:255" ht="16.350000000000001" customHeight="1" thickBot="1">
      <c r="A40" s="9" t="s">
        <v>1595</v>
      </c>
      <c r="B40" s="10"/>
      <c r="C40" s="11">
        <f>DATE(2020,1,11)</f>
        <v>43841</v>
      </c>
      <c r="D40" s="12" t="s">
        <v>1637</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1530</v>
      </c>
      <c r="B41" s="16"/>
      <c r="C41" s="16"/>
      <c r="D41" s="16"/>
    </row>
    <row r="42" spans="1:255" ht="16.350000000000001" customHeight="1">
      <c r="A42" s="121" t="s">
        <v>1597</v>
      </c>
      <c r="B42" s="16"/>
      <c r="C42" s="16"/>
      <c r="D42" s="16"/>
    </row>
    <row r="43" spans="1:255" ht="16.350000000000001" customHeight="1">
      <c r="A43" s="121" t="s">
        <v>1596</v>
      </c>
      <c r="B43" s="16"/>
      <c r="C43" s="16"/>
      <c r="D43" s="16"/>
    </row>
    <row r="44" spans="1:255" ht="16.350000000000001" customHeight="1">
      <c r="A44" s="121" t="s">
        <v>1598</v>
      </c>
      <c r="B44" s="16"/>
      <c r="C44" s="16"/>
      <c r="D44" s="16"/>
    </row>
    <row r="45" spans="1:255" ht="16.350000000000001" customHeight="1">
      <c r="A45" s="121" t="s">
        <v>1599</v>
      </c>
      <c r="B45" s="16"/>
      <c r="C45" s="16"/>
      <c r="D45" s="16"/>
    </row>
    <row r="46" spans="1:255" ht="16.350000000000001" customHeight="1">
      <c r="A46" s="121" t="s">
        <v>1543</v>
      </c>
      <c r="B46" s="16"/>
      <c r="C46" s="16"/>
      <c r="D46" s="16"/>
    </row>
    <row r="47" spans="1:255" ht="16.5" customHeight="1" thickBot="1">
      <c r="A47" s="121" t="s">
        <v>1600</v>
      </c>
      <c r="B47" s="16"/>
      <c r="C47" s="16"/>
      <c r="D47" s="16"/>
    </row>
    <row r="48" spans="1:255" ht="16.350000000000001" customHeight="1" thickBot="1">
      <c r="A48" s="9" t="s">
        <v>1606</v>
      </c>
      <c r="B48" s="10"/>
      <c r="C48" s="11">
        <f>DATE(2020,1,11)</f>
        <v>43841</v>
      </c>
      <c r="D48" s="12" t="s">
        <v>1637</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1631</v>
      </c>
      <c r="B49" s="16"/>
      <c r="C49" s="16"/>
      <c r="D49" s="16"/>
    </row>
    <row r="50" spans="1:255" ht="16.350000000000001" customHeight="1" thickBot="1">
      <c r="A50" s="121" t="s">
        <v>1640</v>
      </c>
      <c r="B50" s="16"/>
      <c r="C50" s="16"/>
      <c r="D50" s="16"/>
    </row>
    <row r="51" spans="1:255" ht="16.350000000000001" customHeight="1" thickBot="1">
      <c r="A51" s="9" t="s">
        <v>1614</v>
      </c>
      <c r="B51" s="10"/>
      <c r="C51" s="11">
        <f>DATE(2020,1,13)</f>
        <v>43843</v>
      </c>
      <c r="D51" s="12" t="s">
        <v>1637</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1632</v>
      </c>
      <c r="B52" s="16"/>
      <c r="C52" s="16"/>
      <c r="D52" s="16"/>
    </row>
    <row r="53" spans="1:255" ht="16.350000000000001" customHeight="1">
      <c r="A53" s="121" t="s">
        <v>1633</v>
      </c>
      <c r="B53" s="16"/>
      <c r="C53" s="16"/>
      <c r="D53" s="16"/>
    </row>
    <row r="54" spans="1:255" ht="16.350000000000001" customHeight="1">
      <c r="A54" s="121" t="s">
        <v>1634</v>
      </c>
      <c r="B54" s="16"/>
      <c r="C54" s="16"/>
      <c r="D54" s="16"/>
    </row>
    <row r="55" spans="1:255" ht="16.350000000000001" customHeight="1">
      <c r="A55" s="121" t="s">
        <v>1635</v>
      </c>
      <c r="B55" s="16"/>
      <c r="C55" s="16"/>
      <c r="D55" s="16"/>
    </row>
    <row r="56" spans="1:255" ht="16.350000000000001" customHeight="1" thickBot="1">
      <c r="A56" s="121" t="s">
        <v>1636</v>
      </c>
      <c r="B56" s="16"/>
      <c r="C56" s="16"/>
      <c r="D56" s="16"/>
    </row>
    <row r="57" spans="1:255" ht="16.350000000000001" customHeight="1" thickBot="1">
      <c r="A57" s="9" t="s">
        <v>1629</v>
      </c>
      <c r="B57" s="10"/>
      <c r="C57" s="11">
        <f>DATE(2020,1,13)</f>
        <v>43843</v>
      </c>
      <c r="D57" s="12" t="s">
        <v>1637</v>
      </c>
    </row>
    <row r="58" spans="1:255" ht="16.350000000000001" customHeight="1">
      <c r="A58" s="121" t="s">
        <v>1543</v>
      </c>
      <c r="B58" s="16"/>
      <c r="C58" s="16"/>
      <c r="D58" s="16"/>
    </row>
    <row r="59" spans="1:255" ht="16.350000000000001" customHeight="1" thickBot="1">
      <c r="A59" s="121" t="s">
        <v>1630</v>
      </c>
      <c r="B59" s="121" t="s">
        <v>1645</v>
      </c>
      <c r="C59" s="16"/>
      <c r="D59" s="16"/>
    </row>
    <row r="60" spans="1:255" ht="16.350000000000001" customHeight="1" thickBot="1">
      <c r="A60" s="9" t="s">
        <v>1644</v>
      </c>
      <c r="B60" s="10"/>
      <c r="C60" s="11">
        <f>DATE(2020,1,14)</f>
        <v>43844</v>
      </c>
      <c r="D60" s="12" t="s">
        <v>1637</v>
      </c>
    </row>
    <row r="61" spans="1:255" ht="16.350000000000001" customHeight="1">
      <c r="A61" s="121" t="s">
        <v>1530</v>
      </c>
      <c r="B61" s="16"/>
      <c r="C61" s="16"/>
      <c r="D61" s="16"/>
    </row>
    <row r="62" spans="1:255" ht="16.350000000000001" customHeight="1">
      <c r="A62" s="121" t="s">
        <v>1647</v>
      </c>
      <c r="B62" s="121" t="s">
        <v>1650</v>
      </c>
      <c r="C62" s="16"/>
      <c r="D62" s="16"/>
    </row>
    <row r="63" spans="1:255" ht="16.350000000000001" customHeight="1">
      <c r="A63" s="121" t="s">
        <v>1531</v>
      </c>
      <c r="B63" s="16"/>
      <c r="C63" s="16"/>
      <c r="D63" s="16"/>
    </row>
    <row r="64" spans="1:255" ht="16.350000000000001" customHeight="1">
      <c r="A64" s="121" t="s">
        <v>1648</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1649</v>
      </c>
      <c r="B65" s="16"/>
      <c r="C65" s="16"/>
      <c r="D65" s="16"/>
    </row>
    <row r="66" spans="1:255" ht="16.350000000000001" customHeight="1" thickBot="1">
      <c r="A66" s="9" t="s">
        <v>1665</v>
      </c>
      <c r="B66" s="10"/>
      <c r="C66" s="11">
        <f>DATE(2020,1,16)</f>
        <v>43846</v>
      </c>
      <c r="D66" s="12" t="s">
        <v>1637</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1829</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1669</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1675</v>
      </c>
      <c r="B69" s="10"/>
      <c r="C69" s="11">
        <f>DATE(2020,1,16)</f>
        <v>43846</v>
      </c>
      <c r="D69" s="12" t="s">
        <v>1637</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1830</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1831</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1683</v>
      </c>
      <c r="B72" s="10"/>
      <c r="C72" s="11">
        <f>DATE(2020,1,18)</f>
        <v>43848</v>
      </c>
      <c r="D72" s="12" t="s">
        <v>1637</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1588</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1685</v>
      </c>
      <c r="B74" s="16" t="s">
        <v>1689</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1596</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1688</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1690</v>
      </c>
      <c r="B77" s="10"/>
      <c r="C77" s="11">
        <f>DATE(2020,1,20)</f>
        <v>43850</v>
      </c>
      <c r="D77" s="12" t="s">
        <v>1637</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1530</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1827</v>
      </c>
      <c r="B79" s="16" t="s">
        <v>1691</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1828</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1704</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1692</v>
      </c>
      <c r="B82" s="10"/>
      <c r="C82" s="11">
        <f>DATE(2020,3,14)</f>
        <v>43904</v>
      </c>
      <c r="D82" s="12" t="s">
        <v>1637</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1815</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1814</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1816</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1817</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1825</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1826</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1841</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1844</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1842</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1865</v>
      </c>
      <c r="B92" s="10"/>
      <c r="C92" s="11">
        <f>DATE(2020,3,17)</f>
        <v>43907</v>
      </c>
      <c r="D92" s="12" t="s">
        <v>1637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1852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1866</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1887</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1855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1888</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1867</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1886</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1889</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1892</v>
      </c>
      <c r="B101" s="10"/>
      <c r="C101" s="11">
        <f>DATE(2020,3,18)</f>
        <v>43908</v>
      </c>
      <c r="D101" s="12" t="s">
        <v>1637</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1935</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1932</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1933</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1934</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1893</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1943</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1944</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1994</v>
      </c>
      <c r="B109" s="10"/>
      <c r="C109" s="11">
        <f>DATE(2020,3,21)</f>
        <v>43911</v>
      </c>
      <c r="D109" s="12" t="s">
        <v>1637</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1998</v>
      </c>
    </row>
    <row r="111" spans="1:255" ht="16.350000000000001" customHeight="1" thickBot="1">
      <c r="A111" s="123" t="s">
        <v>1995</v>
      </c>
    </row>
    <row r="112" spans="1:255" ht="16.350000000000001" customHeight="1" thickBot="1">
      <c r="A112" s="9" t="s">
        <v>2083</v>
      </c>
      <c r="B112" s="10"/>
      <c r="C112" s="11">
        <f>DATE(2020,3,23)</f>
        <v>43913</v>
      </c>
      <c r="D112" s="12" t="s">
        <v>1637</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2084</v>
      </c>
    </row>
    <row r="114" spans="1:255" ht="16.350000000000001" customHeight="1" thickBot="1">
      <c r="A114" s="123" t="s">
        <v>2085</v>
      </c>
    </row>
    <row r="115" spans="1:255" ht="16.350000000000001" customHeight="1">
      <c r="A115" s="193" t="s">
        <v>2087</v>
      </c>
      <c r="B115" s="194"/>
      <c r="C115" s="195">
        <f>DATE(2020,3,25)</f>
        <v>43915</v>
      </c>
      <c r="D115" s="196" t="s">
        <v>1637</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7" t="s">
        <v>2088</v>
      </c>
      <c r="B116" s="198"/>
      <c r="C116" s="198"/>
      <c r="D116" s="198"/>
    </row>
    <row r="117" spans="1:255" ht="16.350000000000001" customHeight="1">
      <c r="A117" s="197" t="s">
        <v>2090</v>
      </c>
      <c r="B117" s="198"/>
      <c r="C117" s="198"/>
      <c r="D117" s="198"/>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7" t="s">
        <v>2097</v>
      </c>
      <c r="B118" s="198"/>
      <c r="C118" s="198"/>
      <c r="D118" s="198"/>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9" t="s">
        <v>2098</v>
      </c>
      <c r="B119" s="200"/>
      <c r="C119" s="200"/>
      <c r="D119" s="200"/>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01" t="s">
        <v>2102</v>
      </c>
      <c r="B120" s="202"/>
      <c r="C120" s="203">
        <f>DATE(2020,3,26)</f>
        <v>43916</v>
      </c>
      <c r="D120" s="201" t="s">
        <v>1637</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7" t="s">
        <v>1573</v>
      </c>
      <c r="B121" s="198"/>
      <c r="C121" s="198"/>
      <c r="D121" s="198"/>
    </row>
    <row r="122" spans="1:255" ht="16.350000000000001" customHeight="1">
      <c r="A122" s="197" t="s">
        <v>2103</v>
      </c>
      <c r="B122" s="197" t="s">
        <v>2104</v>
      </c>
      <c r="C122" s="198"/>
      <c r="D122" s="198"/>
    </row>
    <row r="123" spans="1:255" ht="16.350000000000001" customHeight="1">
      <c r="A123" s="201" t="s">
        <v>2109</v>
      </c>
      <c r="B123" s="202"/>
      <c r="C123" s="203">
        <f>DATE(2020,3,27)</f>
        <v>43917</v>
      </c>
      <c r="D123" s="201" t="s">
        <v>2108</v>
      </c>
    </row>
    <row r="124" spans="1:255" ht="16.350000000000001" customHeight="1">
      <c r="A124" s="197" t="s">
        <v>2105</v>
      </c>
      <c r="B124" s="198"/>
      <c r="C124" s="198"/>
      <c r="D124" s="198"/>
    </row>
    <row r="125" spans="1:255" ht="16.350000000000001" customHeight="1">
      <c r="A125" s="204" t="s">
        <v>2107</v>
      </c>
      <c r="B125" s="198"/>
      <c r="C125" s="198"/>
      <c r="D125" s="198"/>
    </row>
    <row r="126" spans="1:255" ht="16.350000000000001" customHeight="1">
      <c r="A126" s="201" t="s">
        <v>2113</v>
      </c>
      <c r="B126" s="202"/>
      <c r="C126" s="203">
        <f>DATE(2020,3,27)</f>
        <v>43917</v>
      </c>
      <c r="D126" s="201" t="s">
        <v>2108</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7" t="s">
        <v>1935</v>
      </c>
      <c r="B127" s="198"/>
      <c r="C127" s="198"/>
      <c r="D127" s="198"/>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04" t="s">
        <v>2123</v>
      </c>
      <c r="B128" s="198"/>
      <c r="C128" s="198"/>
      <c r="D128" s="198"/>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7" t="s">
        <v>2126</v>
      </c>
      <c r="B129" s="198"/>
      <c r="C129" s="198"/>
      <c r="D129" s="198"/>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04" t="s">
        <v>1867</v>
      </c>
      <c r="B130" s="198"/>
      <c r="C130" s="198"/>
      <c r="D130" s="198"/>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7" t="s">
        <v>2124</v>
      </c>
      <c r="B131" s="198"/>
      <c r="C131" s="198"/>
      <c r="D131" s="198"/>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04" t="s">
        <v>2125</v>
      </c>
      <c r="B132" s="198" t="s">
        <v>2122</v>
      </c>
      <c r="C132" s="198"/>
      <c r="D132" s="198"/>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7" t="s">
        <v>2129</v>
      </c>
      <c r="B133" s="198"/>
      <c r="C133" s="198"/>
      <c r="D133" s="198"/>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01" t="s">
        <v>2130</v>
      </c>
      <c r="B134" s="202"/>
      <c r="C134" s="203">
        <f>DATE(2020,3,30)</f>
        <v>43920</v>
      </c>
      <c r="D134" s="201" t="s">
        <v>2133</v>
      </c>
    </row>
    <row r="135" spans="1:255" ht="16.350000000000001" customHeight="1">
      <c r="A135" s="197" t="s">
        <v>2131</v>
      </c>
      <c r="B135" s="198"/>
      <c r="C135" s="198"/>
      <c r="D135" s="198"/>
    </row>
    <row r="136" spans="1:255" ht="16.350000000000001" customHeight="1">
      <c r="A136" s="197" t="s">
        <v>2134</v>
      </c>
      <c r="B136" s="198"/>
      <c r="C136" s="198"/>
      <c r="D136" s="198"/>
    </row>
    <row r="137" spans="1:255" ht="16.350000000000001" customHeight="1">
      <c r="A137" s="197" t="s">
        <v>2132</v>
      </c>
      <c r="B137" s="198"/>
      <c r="C137" s="198"/>
      <c r="D137" s="198"/>
    </row>
    <row r="138" spans="1:255" ht="16.350000000000001" customHeight="1">
      <c r="A138" s="197" t="s">
        <v>2134</v>
      </c>
      <c r="B138" s="198"/>
      <c r="C138" s="198"/>
      <c r="D138" s="198"/>
    </row>
    <row r="139" spans="1:255" ht="16.350000000000001" customHeight="1">
      <c r="A139" s="197" t="s">
        <v>2136</v>
      </c>
      <c r="B139" s="198"/>
      <c r="C139" s="198"/>
      <c r="D139" s="198"/>
    </row>
    <row r="140" spans="1:255" ht="16.350000000000001" customHeight="1">
      <c r="A140" s="201" t="s">
        <v>2137</v>
      </c>
      <c r="B140" s="202"/>
      <c r="C140" s="203">
        <f>DATE(2020,3,30)</f>
        <v>43920</v>
      </c>
      <c r="D140" s="201" t="s">
        <v>1637</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7" t="s">
        <v>1935</v>
      </c>
      <c r="B141" s="198"/>
      <c r="C141" s="198"/>
      <c r="D141" s="198"/>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7" t="s">
        <v>2140</v>
      </c>
      <c r="B142" s="198"/>
      <c r="C142" s="198"/>
      <c r="D142" s="198"/>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7" t="s">
        <v>2145</v>
      </c>
      <c r="B143" s="198"/>
      <c r="C143" s="198"/>
      <c r="D143" s="198"/>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7" t="s">
        <v>1596</v>
      </c>
      <c r="B144" s="198"/>
      <c r="C144" s="198"/>
      <c r="D144" s="198"/>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7" t="s">
        <v>2141</v>
      </c>
      <c r="B145" s="198"/>
      <c r="C145" s="198"/>
      <c r="D145" s="198"/>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7" t="s">
        <v>2142</v>
      </c>
      <c r="B146" s="198"/>
      <c r="C146" s="198"/>
      <c r="D146" s="198"/>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7" t="s">
        <v>1867</v>
      </c>
      <c r="B147" s="198"/>
      <c r="C147" s="198"/>
      <c r="D147" s="198"/>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7" t="s">
        <v>2143</v>
      </c>
      <c r="B148" s="198"/>
      <c r="C148" s="198"/>
      <c r="D148" s="198"/>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7" t="s">
        <v>2144</v>
      </c>
      <c r="B149" s="198"/>
      <c r="C149" s="198"/>
      <c r="D149" s="198"/>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7" t="s">
        <v>2143</v>
      </c>
      <c r="B150" s="198"/>
      <c r="C150" s="198"/>
      <c r="D150" s="198"/>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7" t="s">
        <v>2142</v>
      </c>
      <c r="B151" s="198"/>
      <c r="C151" s="198"/>
      <c r="D151" s="198"/>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01" t="s">
        <v>2179</v>
      </c>
      <c r="B152" s="202"/>
      <c r="C152" s="203">
        <f>DATE(2020,3,31)</f>
        <v>43921</v>
      </c>
      <c r="D152" s="201" t="s">
        <v>1637</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7" t="s">
        <v>2193</v>
      </c>
      <c r="B153" s="198"/>
      <c r="C153" s="198"/>
      <c r="D153" s="198"/>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7" t="s">
        <v>2187</v>
      </c>
      <c r="B154" s="198"/>
      <c r="C154" s="198"/>
      <c r="D154" s="198"/>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7" t="s">
        <v>1867</v>
      </c>
      <c r="B155" s="198"/>
      <c r="C155" s="198"/>
      <c r="D155" s="198"/>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7" t="s">
        <v>2188</v>
      </c>
      <c r="B156" s="198"/>
      <c r="C156" s="198"/>
      <c r="D156" s="198"/>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7" t="s">
        <v>2189</v>
      </c>
      <c r="B157" s="198"/>
      <c r="C157" s="198"/>
      <c r="D157" s="198"/>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7" t="s">
        <v>2190</v>
      </c>
      <c r="B158" s="198"/>
      <c r="C158" s="198"/>
      <c r="D158" s="198"/>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7" t="s">
        <v>2191</v>
      </c>
      <c r="B159" s="198"/>
      <c r="C159" s="198"/>
      <c r="D159" s="198"/>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7" t="s">
        <v>2192</v>
      </c>
      <c r="B160" s="198"/>
      <c r="C160" s="198"/>
      <c r="D160" s="198"/>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01" t="s">
        <v>2194</v>
      </c>
      <c r="B161" s="202"/>
      <c r="C161" s="203">
        <f>DATE(2020,3,31)</f>
        <v>43921</v>
      </c>
      <c r="D161" s="201" t="s">
        <v>1637</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7" t="s">
        <v>1530</v>
      </c>
      <c r="B162" s="198"/>
      <c r="C162" s="198"/>
      <c r="D162" s="198"/>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7" t="s">
        <v>2208</v>
      </c>
      <c r="B163" s="198"/>
      <c r="C163" s="198"/>
      <c r="D163" s="198"/>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7" t="s">
        <v>2209</v>
      </c>
      <c r="B164" s="198"/>
      <c r="C164" s="198"/>
      <c r="D164" s="198"/>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7" t="s">
        <v>2206</v>
      </c>
      <c r="B165" s="198"/>
      <c r="C165" s="198"/>
      <c r="D165" s="198"/>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7" t="s">
        <v>2210</v>
      </c>
      <c r="B166" s="198"/>
      <c r="C166" s="198"/>
      <c r="D166" s="198"/>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01" t="s">
        <v>2211</v>
      </c>
      <c r="B167" s="202"/>
      <c r="C167" s="203">
        <f>DATE(2020,4,1)</f>
        <v>43922</v>
      </c>
      <c r="D167" s="201" t="s">
        <v>1637</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7" t="s">
        <v>2212</v>
      </c>
      <c r="B168" s="198"/>
      <c r="C168" s="198"/>
      <c r="D168" s="198"/>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7" t="s">
        <v>2214</v>
      </c>
      <c r="B169" s="198"/>
      <c r="C169" s="198"/>
      <c r="D169" s="198"/>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7" t="s">
        <v>2084</v>
      </c>
      <c r="B170" s="198"/>
      <c r="C170" s="198"/>
      <c r="D170" s="198"/>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7" t="s">
        <v>2215</v>
      </c>
      <c r="B171" s="198"/>
      <c r="C171" s="198"/>
      <c r="D171" s="198"/>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7" t="s">
        <v>2216</v>
      </c>
      <c r="B172" s="198"/>
      <c r="C172" s="198"/>
      <c r="D172" s="198"/>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7" t="s">
        <v>2218</v>
      </c>
      <c r="B173" s="198"/>
      <c r="C173" s="198"/>
      <c r="D173" s="198"/>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7" t="s">
        <v>2219</v>
      </c>
      <c r="B174" s="198"/>
      <c r="C174" s="198"/>
      <c r="D174" s="198"/>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7" t="s">
        <v>1530</v>
      </c>
      <c r="B175" s="198"/>
      <c r="C175" s="198"/>
      <c r="D175" s="198"/>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7" t="s">
        <v>2221</v>
      </c>
      <c r="B176" s="198"/>
      <c r="C176" s="198"/>
      <c r="D176" s="198"/>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01" t="s">
        <v>2222</v>
      </c>
      <c r="B177" s="202"/>
      <c r="C177" s="203">
        <f>DATE(2020,4,1)</f>
        <v>43922</v>
      </c>
      <c r="D177" s="201" t="s">
        <v>1637</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7" t="s">
        <v>2132</v>
      </c>
      <c r="B178" s="198"/>
      <c r="C178" s="198"/>
      <c r="D178" s="198"/>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7" t="s">
        <v>2224</v>
      </c>
      <c r="B179" s="198"/>
      <c r="C179" s="198"/>
      <c r="D179" s="198"/>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01" t="s">
        <v>2226</v>
      </c>
      <c r="B180" s="202"/>
      <c r="C180" s="203">
        <f>DATE(2020,4,1)</f>
        <v>43922</v>
      </c>
      <c r="D180" s="201" t="s">
        <v>2228</v>
      </c>
    </row>
    <row r="181" spans="1:255" ht="15" customHeight="1">
      <c r="A181" s="197" t="s">
        <v>1530</v>
      </c>
      <c r="B181" s="198"/>
      <c r="C181" s="198"/>
      <c r="D181" s="198"/>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7" t="s">
        <v>2262</v>
      </c>
      <c r="B182" s="198"/>
      <c r="C182" s="198"/>
      <c r="D182" s="198"/>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01" t="s">
        <v>2259</v>
      </c>
      <c r="B183" s="202"/>
      <c r="C183" s="203">
        <f>DATE(2020,4,2)</f>
        <v>43923</v>
      </c>
      <c r="D183" s="201" t="s">
        <v>1637</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7" t="s">
        <v>2084</v>
      </c>
      <c r="B184" s="198"/>
      <c r="C184" s="198"/>
      <c r="D184" s="198"/>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7" t="s">
        <v>2314</v>
      </c>
      <c r="B185" s="198"/>
      <c r="C185" s="198"/>
      <c r="D185" s="198"/>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7" t="s">
        <v>2261</v>
      </c>
      <c r="B186" s="198"/>
      <c r="C186" s="198"/>
      <c r="D186" s="198"/>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7" t="s">
        <v>2326</v>
      </c>
      <c r="B187" s="198"/>
      <c r="C187" s="198"/>
      <c r="D187" s="198"/>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7" t="s">
        <v>2313</v>
      </c>
      <c r="B188" s="198"/>
      <c r="C188" s="198"/>
      <c r="D188" s="198"/>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7" t="s">
        <v>2312</v>
      </c>
      <c r="B189" s="198"/>
      <c r="C189" s="198"/>
      <c r="D189" s="198"/>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01" t="s">
        <v>2316</v>
      </c>
      <c r="B190" s="202"/>
      <c r="C190" s="203">
        <f>DATE(2020,4,2)</f>
        <v>43923</v>
      </c>
      <c r="D190" s="201" t="s">
        <v>1637</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7" t="s">
        <v>2317</v>
      </c>
      <c r="B191" s="198"/>
      <c r="C191" s="198"/>
      <c r="D191" s="198"/>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7" t="s">
        <v>2323</v>
      </c>
      <c r="B192" s="198"/>
      <c r="C192" s="198"/>
      <c r="D192" s="198"/>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7" t="s">
        <v>2132</v>
      </c>
      <c r="B193" s="198"/>
      <c r="C193" s="198"/>
      <c r="D193" s="198"/>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7" t="s">
        <v>2324</v>
      </c>
      <c r="B194" s="198"/>
      <c r="C194" s="198"/>
      <c r="D194" s="198"/>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01" t="s">
        <v>2328</v>
      </c>
      <c r="B195" s="202"/>
      <c r="C195" s="203">
        <f>DATE(2020,4,3)</f>
        <v>43924</v>
      </c>
      <c r="D195" s="201" t="s">
        <v>1637</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7" t="s">
        <v>1867</v>
      </c>
      <c r="B196" s="198"/>
      <c r="C196" s="198"/>
      <c r="D196" s="198"/>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7" t="s">
        <v>2348</v>
      </c>
      <c r="B197" s="198"/>
      <c r="C197" s="198"/>
      <c r="D197" s="198"/>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7" t="s">
        <v>2349</v>
      </c>
      <c r="B198" s="198"/>
      <c r="C198" s="198"/>
      <c r="D198" s="198"/>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01" t="s">
        <v>2350</v>
      </c>
      <c r="B199" s="202"/>
      <c r="C199" s="203">
        <f>DATE(2020,4,3)</f>
        <v>43924</v>
      </c>
      <c r="D199" s="201" t="s">
        <v>1637</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7" t="s">
        <v>2352</v>
      </c>
      <c r="B200" s="198"/>
      <c r="C200" s="198"/>
      <c r="D200" s="198"/>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7" t="s">
        <v>2353</v>
      </c>
      <c r="B201" s="198"/>
      <c r="C201" s="198"/>
      <c r="D201" s="198"/>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7" t="s">
        <v>2313</v>
      </c>
      <c r="B202" s="198"/>
      <c r="C202" s="198"/>
      <c r="D202" s="198"/>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7" t="s">
        <v>2354</v>
      </c>
      <c r="B203" s="198"/>
      <c r="C203" s="198"/>
      <c r="D203" s="198"/>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01" t="s">
        <v>2355</v>
      </c>
      <c r="B204" s="202"/>
      <c r="C204" s="203">
        <f>DATE(2020,4,4)</f>
        <v>43925</v>
      </c>
      <c r="D204" s="201" t="s">
        <v>1637</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7" t="s">
        <v>1596</v>
      </c>
      <c r="B205" s="198"/>
      <c r="C205" s="198"/>
      <c r="D205" s="198"/>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7" t="s">
        <v>2364</v>
      </c>
      <c r="B206" s="197" t="s">
        <v>2363</v>
      </c>
      <c r="C206" s="198"/>
      <c r="D206" s="198"/>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7" t="s">
        <v>2361</v>
      </c>
      <c r="B207" s="198"/>
      <c r="C207" s="198"/>
      <c r="D207" s="198"/>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7" t="s">
        <v>2358</v>
      </c>
      <c r="B208" s="198"/>
      <c r="C208" s="198"/>
      <c r="D208" s="198"/>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7" t="s">
        <v>2359</v>
      </c>
      <c r="B209" s="198"/>
      <c r="C209" s="198"/>
      <c r="D209" s="198"/>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01" t="s">
        <v>2369</v>
      </c>
      <c r="B210" s="202"/>
      <c r="C210" s="203">
        <f>DATE(2020,4,6)</f>
        <v>43927</v>
      </c>
      <c r="D210" s="201" t="s">
        <v>1637</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7" t="s">
        <v>2212</v>
      </c>
      <c r="B211" s="198"/>
      <c r="C211" s="198"/>
      <c r="D211" s="198"/>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7" t="s">
        <v>2372</v>
      </c>
      <c r="B212" s="198"/>
      <c r="C212" s="198"/>
      <c r="D212" s="198"/>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7" t="s">
        <v>1530</v>
      </c>
      <c r="B213" s="198"/>
      <c r="C213" s="198"/>
      <c r="D213" s="198"/>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7" t="s">
        <v>2373</v>
      </c>
      <c r="B214" s="198"/>
      <c r="C214" s="198"/>
      <c r="D214" s="198"/>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7" t="s">
        <v>2374</v>
      </c>
      <c r="B215" s="198"/>
      <c r="C215" s="198"/>
      <c r="D215" s="198"/>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7" t="s">
        <v>1867</v>
      </c>
      <c r="B216" s="198"/>
      <c r="C216" s="198"/>
      <c r="D216" s="198"/>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7" t="s">
        <v>2382</v>
      </c>
      <c r="B217" s="198"/>
      <c r="C217" s="198"/>
      <c r="D217" s="198"/>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01" t="s">
        <v>2383</v>
      </c>
      <c r="B218" s="202"/>
      <c r="C218" s="203">
        <f>DATE(2020,4,7)</f>
        <v>43928</v>
      </c>
      <c r="D218" s="201" t="s">
        <v>1637</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7" t="s">
        <v>1867</v>
      </c>
      <c r="B219" s="198"/>
      <c r="C219" s="198"/>
      <c r="D219" s="198"/>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7" t="s">
        <v>2389</v>
      </c>
      <c r="B220" s="198"/>
      <c r="C220" s="198"/>
      <c r="D220" s="198"/>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7" t="s">
        <v>1530</v>
      </c>
      <c r="B221" s="198"/>
      <c r="C221" s="198"/>
      <c r="D221" s="198"/>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7" t="s">
        <v>2395</v>
      </c>
      <c r="B222" s="198"/>
      <c r="C222" s="198"/>
      <c r="D222" s="198"/>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7" t="s">
        <v>2396</v>
      </c>
      <c r="B223" s="198"/>
      <c r="C223" s="198"/>
      <c r="D223" s="198"/>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01" t="s">
        <v>2390</v>
      </c>
      <c r="B224" s="202"/>
      <c r="C224" s="203">
        <f>DATE(2020,4,7)</f>
        <v>43928</v>
      </c>
      <c r="D224" s="201" t="s">
        <v>2391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8" t="s">
        <v>2392</v>
      </c>
      <c r="B225" s="198"/>
      <c r="C225" s="198"/>
      <c r="D225" s="198"/>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8" t="s">
        <v>2393</v>
      </c>
      <c r="B226" s="198"/>
      <c r="C226" s="198"/>
      <c r="D226" s="198"/>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01" t="s">
        <v>2401</v>
      </c>
      <c r="B227" s="202"/>
      <c r="C227" s="203">
        <f>DATE(2020,4,8)</f>
        <v>43929</v>
      </c>
      <c r="D227" s="201" t="s">
        <v>2391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8" t="s">
        <v>2402</v>
      </c>
      <c r="B228" s="198"/>
      <c r="C228" s="198"/>
      <c r="D228" s="198"/>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8" t="s">
        <v>2403</v>
      </c>
      <c r="B229" s="198"/>
      <c r="C229" s="198"/>
      <c r="D229" s="198"/>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7" t="s">
        <v>2407</v>
      </c>
      <c r="B230" s="198"/>
      <c r="C230" s="198"/>
      <c r="D230" s="198"/>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8" t="s">
        <v>2406</v>
      </c>
      <c r="B231" s="198"/>
      <c r="C231" s="198"/>
      <c r="D231" s="198"/>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01" t="s">
        <v>2409</v>
      </c>
      <c r="B232" s="202"/>
      <c r="C232" s="203">
        <f>DATE(2020,4,9)</f>
        <v>43930</v>
      </c>
      <c r="D232" s="201" t="s">
        <v>1637</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8" t="s">
        <v>2413</v>
      </c>
      <c r="B233" s="198"/>
      <c r="C233" s="198"/>
      <c r="D233" s="198"/>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8" t="s">
        <v>2414</v>
      </c>
      <c r="B234" s="198"/>
      <c r="C234" s="198"/>
      <c r="D234" s="198"/>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8" t="s">
        <v>2415</v>
      </c>
      <c r="B235" s="198"/>
      <c r="C235" s="198"/>
      <c r="D235" s="198"/>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8" t="s">
        <v>2416</v>
      </c>
      <c r="B236" s="198"/>
      <c r="C236" s="198"/>
      <c r="D236" s="198"/>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01" t="s">
        <v>2422</v>
      </c>
      <c r="B237" s="202"/>
      <c r="C237" s="203">
        <f>DATE(2020,4,9)</f>
        <v>43930</v>
      </c>
      <c r="D237" s="201" t="s">
        <v>1637</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8" t="s">
        <v>1582</v>
      </c>
      <c r="B238" s="198"/>
      <c r="C238" s="198"/>
      <c r="D238" s="198"/>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7" t="s">
        <v>2426</v>
      </c>
      <c r="B239" s="198"/>
      <c r="C239" s="198"/>
      <c r="D239" s="198"/>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8" t="s">
        <v>2425</v>
      </c>
      <c r="B240" s="198"/>
      <c r="C240" s="198"/>
      <c r="D240" s="198"/>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01" t="s">
        <v>2428</v>
      </c>
      <c r="B241" s="202"/>
      <c r="C241" s="203">
        <f>DATE(2020,4,10)</f>
        <v>43931</v>
      </c>
      <c r="D241" s="201" t="s">
        <v>2391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8" t="s">
        <v>1582</v>
      </c>
      <c r="B242" s="198"/>
      <c r="C242" s="198"/>
      <c r="D242" s="198"/>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8" t="s">
        <v>2429</v>
      </c>
      <c r="B243" s="198"/>
      <c r="C243" s="198"/>
      <c r="D243" s="198"/>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8" t="s">
        <v>2430</v>
      </c>
      <c r="B244" s="198"/>
      <c r="C244" s="198"/>
      <c r="D244" s="198"/>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8" t="s">
        <v>2435</v>
      </c>
      <c r="B245" s="198"/>
      <c r="C245" s="198"/>
      <c r="D245" s="198"/>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01" t="s">
        <v>2436</v>
      </c>
      <c r="B246" s="202"/>
      <c r="C246" s="203">
        <f>DATE(2020,4,11)</f>
        <v>43932</v>
      </c>
      <c r="D246" s="201" t="s">
        <v>2437</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7" t="s">
        <v>2450</v>
      </c>
      <c r="B247" s="198"/>
      <c r="C247" s="198"/>
      <c r="D247" s="198"/>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7" t="s">
        <v>2451</v>
      </c>
      <c r="B248" s="198"/>
      <c r="C248" s="198"/>
      <c r="D248" s="198"/>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8" t="s">
        <v>2445</v>
      </c>
      <c r="B249" s="198"/>
      <c r="C249" s="198"/>
      <c r="D249" s="198"/>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8" t="s">
        <v>2457</v>
      </c>
      <c r="B250" s="198"/>
      <c r="C250" s="198"/>
      <c r="D250" s="198"/>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8" t="s">
        <v>2458</v>
      </c>
      <c r="B251" s="198"/>
      <c r="C251" s="198"/>
      <c r="D251" s="198"/>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8" t="s">
        <v>2132</v>
      </c>
      <c r="B252" s="198"/>
      <c r="C252" s="198"/>
      <c r="D252" s="198"/>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8" t="s">
        <v>2452</v>
      </c>
      <c r="B253" s="198"/>
      <c r="C253" s="198"/>
      <c r="D253" s="198"/>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8" t="s">
        <v>2453</v>
      </c>
      <c r="B254" s="198"/>
      <c r="C254" s="198"/>
      <c r="D254" s="198"/>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8" t="s">
        <v>2459</v>
      </c>
      <c r="B255" s="198"/>
      <c r="C255" s="198"/>
      <c r="D255" s="198"/>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8" t="s">
        <v>2449</v>
      </c>
      <c r="B256" s="198"/>
      <c r="C256" s="198"/>
      <c r="D256" s="198"/>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8" t="s">
        <v>2452</v>
      </c>
      <c r="B257" s="198"/>
      <c r="C257" s="198"/>
      <c r="D257" s="198"/>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8" t="s">
        <v>2445</v>
      </c>
      <c r="B258" s="198"/>
      <c r="C258" s="198"/>
      <c r="D258" s="198"/>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8" t="s">
        <v>2460</v>
      </c>
      <c r="B259" s="198"/>
      <c r="C259" s="198"/>
      <c r="D259" s="198"/>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01" t="s">
        <v>2463</v>
      </c>
      <c r="B260" s="202"/>
      <c r="C260" s="203">
        <f>DATE(2020,4,11)</f>
        <v>43932</v>
      </c>
      <c r="D260" s="201" t="s">
        <v>2437</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8" t="s">
        <v>1867</v>
      </c>
      <c r="B261" s="198"/>
      <c r="C261" s="198"/>
      <c r="D261" s="198"/>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7" t="s">
        <v>2466</v>
      </c>
      <c r="B262" s="198"/>
      <c r="C262" s="198"/>
      <c r="D262" s="198"/>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01" t="s">
        <v>2475</v>
      </c>
      <c r="B263" s="202"/>
      <c r="C263" s="203">
        <f>DATE(2020,4,13)</f>
        <v>43934</v>
      </c>
      <c r="D263" s="201" t="s">
        <v>2437</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8" t="s">
        <v>1596</v>
      </c>
      <c r="B264" s="198"/>
      <c r="C264" s="198"/>
      <c r="D264" s="198"/>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8" t="s">
        <v>2496</v>
      </c>
      <c r="B265" s="198"/>
      <c r="C265" s="198"/>
      <c r="D265" s="198"/>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01" t="s">
        <v>2503</v>
      </c>
      <c r="B266" s="202"/>
      <c r="C266" s="203">
        <f>DATE(2020,4,14)</f>
        <v>43935</v>
      </c>
      <c r="D266" s="201" t="s">
        <v>2437</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7" t="s">
        <v>2505</v>
      </c>
      <c r="B267" s="198"/>
      <c r="C267" s="198"/>
      <c r="D267" s="198"/>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7" t="s">
        <v>2504</v>
      </c>
      <c r="B268" s="198"/>
      <c r="C268" s="198"/>
      <c r="D268" s="198"/>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01" t="s">
        <v>2506</v>
      </c>
      <c r="B269" s="202"/>
      <c r="C269" s="203">
        <f>DATE(2020,4,15)</f>
        <v>43936</v>
      </c>
      <c r="D269" s="201" t="s">
        <v>2437</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7" t="s">
        <v>1867</v>
      </c>
      <c r="B270" s="198"/>
      <c r="C270" s="198"/>
      <c r="D270" s="198"/>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7" t="s">
        <v>2513</v>
      </c>
      <c r="B271" s="198"/>
      <c r="C271" s="198"/>
      <c r="D271" s="198"/>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01" t="s">
        <v>2512</v>
      </c>
      <c r="B272" s="202"/>
      <c r="C272" s="203">
        <f>DATE(2020,4,15)</f>
        <v>43936</v>
      </c>
      <c r="D272" s="201" t="s">
        <v>2437</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7" t="s">
        <v>2084</v>
      </c>
      <c r="B273" s="198"/>
      <c r="C273" s="198"/>
      <c r="D273" s="198"/>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7" t="s">
        <v>2514</v>
      </c>
      <c r="B274" s="198"/>
      <c r="C274" s="198"/>
      <c r="D274" s="198"/>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7" t="s">
        <v>2352</v>
      </c>
      <c r="B275" s="198"/>
      <c r="C275" s="198"/>
      <c r="D275" s="198"/>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7" t="s">
        <v>2515</v>
      </c>
      <c r="B276" s="198"/>
      <c r="C276" s="198"/>
      <c r="D276" s="198"/>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7" t="s">
        <v>2517</v>
      </c>
      <c r="B277" s="198"/>
      <c r="C277" s="198"/>
      <c r="D277" s="198"/>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7" t="s">
        <v>2518</v>
      </c>
      <c r="B278" s="198"/>
      <c r="C278" s="198"/>
      <c r="D278" s="198"/>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01" t="s">
        <v>2524</v>
      </c>
      <c r="B279" s="202"/>
      <c r="C279" s="203">
        <f>DATE(2020,4,16)</f>
        <v>43937</v>
      </c>
      <c r="D279" s="201" t="s">
        <v>2437</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7" t="s">
        <v>1830</v>
      </c>
      <c r="B280" s="198"/>
      <c r="C280" s="198"/>
      <c r="D280" s="198"/>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7" t="s">
        <v>2527</v>
      </c>
      <c r="B281" s="198"/>
      <c r="C281" s="198"/>
      <c r="D281" s="198"/>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01" t="s">
        <v>2528</v>
      </c>
      <c r="B282" s="202"/>
      <c r="C282" s="203">
        <f>DATE(2020,4,17)</f>
        <v>43938</v>
      </c>
      <c r="D282" s="201" t="s">
        <v>2437</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7" t="s">
        <v>1830</v>
      </c>
      <c r="B283" s="198"/>
      <c r="C283" s="198"/>
      <c r="D283" s="198"/>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7" t="s">
        <v>2577</v>
      </c>
      <c r="B284" s="198"/>
      <c r="C284" s="198"/>
      <c r="D284" s="198"/>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01" t="s">
        <v>2586</v>
      </c>
      <c r="B285" s="202"/>
      <c r="C285" s="203">
        <f>DATE(2020,4,21)</f>
        <v>43942</v>
      </c>
      <c r="D285" s="201" t="s">
        <v>2437</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7" t="s">
        <v>2587</v>
      </c>
      <c r="B286" s="198"/>
      <c r="C286" s="198"/>
      <c r="D286" s="198"/>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7" t="s">
        <v>2588</v>
      </c>
      <c r="B287" s="197" t="s">
        <v>2585</v>
      </c>
      <c r="C287" s="198"/>
      <c r="D287" s="197"/>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01" t="s">
        <v>2589</v>
      </c>
      <c r="B288" s="202"/>
      <c r="C288" s="203">
        <f>DATE(2020,4,23)</f>
        <v>43944</v>
      </c>
      <c r="D288" s="201" t="s">
        <v>2437</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7" t="s">
        <v>1582</v>
      </c>
      <c r="B289" s="198"/>
      <c r="C289" s="198"/>
      <c r="D289" s="198"/>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7" t="s">
        <v>2593</v>
      </c>
      <c r="B290" s="198"/>
      <c r="C290" s="198"/>
      <c r="D290" s="198"/>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201" t="s">
        <v>2605</v>
      </c>
      <c r="B291" s="202"/>
      <c r="C291" s="203">
        <f>DATE(2020,4,23)</f>
        <v>43944</v>
      </c>
      <c r="D291" s="201" t="s">
        <v>2437</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7" t="s">
        <v>2602</v>
      </c>
      <c r="B292" s="198"/>
      <c r="C292" s="198"/>
      <c r="D292" s="198"/>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7" t="s">
        <v>2607</v>
      </c>
      <c r="B293" s="198"/>
      <c r="C293" s="198"/>
      <c r="D293" s="198"/>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7" t="s">
        <v>2603</v>
      </c>
      <c r="B294" s="198"/>
      <c r="C294" s="198"/>
      <c r="D294" s="198"/>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7" t="s">
        <v>2604</v>
      </c>
      <c r="B295" s="197" t="s">
        <v>2606</v>
      </c>
      <c r="C295" s="198"/>
      <c r="D295" s="198"/>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201" t="s">
        <v>2616</v>
      </c>
      <c r="B296" s="202"/>
      <c r="C296" s="203">
        <f>DATE(2020,4,24)</f>
        <v>43945</v>
      </c>
      <c r="D296" s="201" t="s">
        <v>2437</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7" t="s">
        <v>2450</v>
      </c>
      <c r="B297" s="198"/>
      <c r="C297" s="198"/>
      <c r="D297" s="198"/>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7" t="s">
        <v>2621</v>
      </c>
      <c r="B298" s="198"/>
      <c r="C298" s="198"/>
      <c r="D298" s="198"/>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7" t="s">
        <v>2625</v>
      </c>
      <c r="B299" s="198"/>
      <c r="C299" s="198"/>
      <c r="D299" s="198"/>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7" t="s">
        <v>1867</v>
      </c>
      <c r="B300" s="198"/>
      <c r="C300" s="198"/>
      <c r="D300" s="198"/>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7" t="s">
        <v>2623</v>
      </c>
      <c r="B301" s="198"/>
      <c r="C301" s="198"/>
      <c r="D301" s="198"/>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7" t="s">
        <v>2218</v>
      </c>
      <c r="B302" s="198"/>
      <c r="C302" s="198"/>
      <c r="D302" s="198"/>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7" t="s">
        <v>2624</v>
      </c>
      <c r="B303" s="198"/>
      <c r="C303" s="198"/>
      <c r="D303" s="198"/>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7" t="s">
        <v>1825</v>
      </c>
      <c r="B304" s="198"/>
      <c r="C304" s="198"/>
      <c r="D304" s="198"/>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7" t="s">
        <v>2623</v>
      </c>
      <c r="B305" s="198"/>
      <c r="C305" s="198"/>
      <c r="D305" s="198"/>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201" t="s">
        <v>2628</v>
      </c>
      <c r="B306" s="202"/>
      <c r="C306" s="203">
        <f>DATE(2020,4,25)</f>
        <v>43946</v>
      </c>
      <c r="D306" s="201" t="s">
        <v>2437</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7" t="s">
        <v>2634</v>
      </c>
      <c r="B307" s="198"/>
      <c r="C307" s="198"/>
      <c r="D307" s="198"/>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7" t="s">
        <v>2635</v>
      </c>
      <c r="B308" s="198"/>
      <c r="C308" s="198"/>
      <c r="D308" s="198"/>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7" t="s">
        <v>2636</v>
      </c>
      <c r="B309" s="198"/>
      <c r="C309" s="198"/>
      <c r="D309" s="198"/>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7" t="s">
        <v>2637</v>
      </c>
      <c r="B310" s="198"/>
      <c r="C310" s="198"/>
      <c r="D310" s="198"/>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7" t="s">
        <v>1867</v>
      </c>
      <c r="B311" s="198"/>
      <c r="C311" s="198"/>
      <c r="D311" s="198"/>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7" t="s">
        <v>2648</v>
      </c>
      <c r="B312" s="198"/>
      <c r="C312" s="198"/>
      <c r="D312" s="198"/>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7" t="s">
        <v>2649</v>
      </c>
      <c r="B313" s="198"/>
      <c r="C313" s="198"/>
      <c r="D313" s="198"/>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7" t="s">
        <v>2644</v>
      </c>
      <c r="B314" s="198"/>
      <c r="C314" s="198"/>
      <c r="D314" s="198"/>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7" t="s">
        <v>2648</v>
      </c>
      <c r="B315" s="198"/>
      <c r="C315" s="198"/>
      <c r="D315" s="198"/>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7" t="s">
        <v>1825</v>
      </c>
      <c r="B316" s="198"/>
      <c r="C316" s="198"/>
      <c r="D316" s="198"/>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7" t="s">
        <v>2650</v>
      </c>
      <c r="B317" s="198"/>
      <c r="C317" s="198"/>
      <c r="D317" s="198"/>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7" t="s">
        <v>2651</v>
      </c>
      <c r="B318" s="198"/>
      <c r="C318" s="198"/>
      <c r="D318" s="198"/>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7" t="s">
        <v>2637</v>
      </c>
      <c r="B319" s="198"/>
      <c r="C319" s="198"/>
      <c r="D319" s="198"/>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201" t="s">
        <v>2674</v>
      </c>
      <c r="B320" s="202"/>
      <c r="C320" s="203">
        <f>DATE(2020,4,28)</f>
        <v>43949</v>
      </c>
      <c r="D320" s="201" t="s">
        <v>2437</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602" t="s">
        <v>2679</v>
      </c>
      <c r="B321" s="603"/>
      <c r="C321" s="603"/>
      <c r="D321" s="60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602" t="s">
        <v>2680</v>
      </c>
      <c r="B322" s="603"/>
      <c r="C322" s="603"/>
      <c r="D322" s="60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7" t="s">
        <v>1596</v>
      </c>
      <c r="B323" s="198"/>
      <c r="C323" s="198"/>
      <c r="D323" s="198"/>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7" t="s">
        <v>2675</v>
      </c>
      <c r="B324" s="198"/>
      <c r="C324" s="198"/>
      <c r="D324" s="198"/>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7" t="s">
        <v>2681</v>
      </c>
      <c r="B325" s="198"/>
      <c r="C325" s="198"/>
      <c r="D325" s="198"/>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7" t="s">
        <v>2144</v>
      </c>
      <c r="B326" s="198"/>
      <c r="C326" s="198"/>
      <c r="D326" s="198"/>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7" t="s">
        <v>2675</v>
      </c>
      <c r="B327" s="198"/>
      <c r="C327" s="198"/>
      <c r="D327" s="198"/>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7" t="s">
        <v>2681</v>
      </c>
      <c r="B328" s="198"/>
      <c r="C328" s="198"/>
      <c r="D328" s="198"/>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201" t="s">
        <v>2696</v>
      </c>
      <c r="B329" s="202"/>
      <c r="C329" s="203">
        <f>DATE(2020,4,29)</f>
        <v>43950</v>
      </c>
      <c r="D329" s="201" t="s">
        <v>2437</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7" t="s">
        <v>1867</v>
      </c>
      <c r="B330" s="198"/>
      <c r="C330" s="198"/>
      <c r="D330" s="198"/>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7" t="s">
        <v>2698</v>
      </c>
      <c r="B331" s="198"/>
      <c r="C331" s="198"/>
      <c r="D331" s="198"/>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201" t="s">
        <v>2716</v>
      </c>
      <c r="B332" s="202"/>
      <c r="C332" s="203">
        <f>DATE(2020,4,30)</f>
        <v>43951</v>
      </c>
      <c r="D332" s="201" t="s">
        <v>2437</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7" t="s">
        <v>1867</v>
      </c>
      <c r="B333" s="198"/>
      <c r="C333" s="198"/>
      <c r="D333" s="198"/>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7" t="s">
        <v>2715</v>
      </c>
      <c r="B334" s="198"/>
      <c r="C334" s="198"/>
      <c r="D334" s="198"/>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201" t="s">
        <v>3114</v>
      </c>
      <c r="B335" s="202"/>
      <c r="C335" s="203">
        <f>DATE(2020,5,1)</f>
        <v>43952</v>
      </c>
      <c r="D335" s="201" t="s">
        <v>1637</v>
      </c>
    </row>
    <row r="336" spans="1:255" ht="15" customHeight="1">
      <c r="A336" s="197" t="s">
        <v>3132</v>
      </c>
      <c r="B336" s="198"/>
      <c r="C336" s="198"/>
      <c r="D336" s="198"/>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7" t="s">
        <v>3133</v>
      </c>
      <c r="B337" s="198"/>
      <c r="C337" s="198"/>
      <c r="D337" s="198"/>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201" t="s">
        <v>3115</v>
      </c>
      <c r="B338" s="202"/>
      <c r="C338" s="203">
        <f>DATE(2020,5,9)</f>
        <v>43960</v>
      </c>
      <c r="D338" s="201" t="s">
        <v>3116</v>
      </c>
    </row>
    <row r="339" spans="1:255" ht="15" customHeight="1">
      <c r="A339" s="197" t="s">
        <v>3120</v>
      </c>
      <c r="B339" s="198"/>
      <c r="C339" s="198"/>
      <c r="D339" s="198"/>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7" t="s">
        <v>3117</v>
      </c>
      <c r="B340" s="198"/>
      <c r="C340" s="198"/>
      <c r="D340" s="198"/>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201" t="s">
        <v>3134</v>
      </c>
      <c r="B341" s="202"/>
      <c r="C341" s="203">
        <f>DATE(2020,5,11)</f>
        <v>43962</v>
      </c>
      <c r="D341" s="201" t="s">
        <v>2437</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7" t="s">
        <v>2450</v>
      </c>
      <c r="B342" s="198"/>
      <c r="C342" s="198"/>
      <c r="D342" s="198"/>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7" t="s">
        <v>3137</v>
      </c>
      <c r="B343" s="198"/>
      <c r="C343" s="198"/>
      <c r="D343" s="198"/>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07"/>
  <sheetViews>
    <sheetView zoomScalePageLayoutView="150" workbookViewId="0">
      <selection activeCell="I193" sqref="I193"/>
    </sheetView>
  </sheetViews>
  <sheetFormatPr defaultColWidth="8.625" defaultRowHeight="15.75"/>
  <cols>
    <col min="1" max="1" width="5.375" style="140" bestFit="1" customWidth="1"/>
    <col min="2" max="2" width="5.625" style="152" bestFit="1" customWidth="1"/>
    <col min="3" max="3" width="13.625" style="185" bestFit="1" customWidth="1"/>
    <col min="4" max="4" width="45.5" style="177" bestFit="1" customWidth="1"/>
    <col min="5" max="5" width="13.625" style="140" bestFit="1" customWidth="1"/>
    <col min="6" max="6" width="13.75" style="146" bestFit="1" customWidth="1"/>
    <col min="7" max="7" width="16" style="146" bestFit="1" customWidth="1"/>
    <col min="8" max="8" width="13.375" style="146" bestFit="1" customWidth="1"/>
    <col min="9" max="9" width="26.875" style="145" bestFit="1" customWidth="1"/>
    <col min="10" max="10" width="67.5" style="145" customWidth="1"/>
    <col min="11" max="11" width="42.125" style="146" bestFit="1" customWidth="1"/>
    <col min="12" max="12" width="25.625" style="146" customWidth="1"/>
    <col min="13" max="16384" width="8.625" style="146"/>
  </cols>
  <sheetData>
    <row r="1" spans="1:11" ht="15.6" customHeight="1">
      <c r="B1" s="141"/>
      <c r="C1" s="182"/>
      <c r="D1" s="141"/>
      <c r="E1" s="799"/>
      <c r="F1" s="142"/>
      <c r="G1" s="143" t="s">
        <v>1705</v>
      </c>
      <c r="H1" s="144"/>
    </row>
    <row r="2" spans="1:11" ht="16.5" customHeight="1">
      <c r="B2" s="141"/>
      <c r="C2" s="182"/>
      <c r="D2" s="141"/>
      <c r="E2" s="799"/>
      <c r="F2" s="147" t="s">
        <v>1706</v>
      </c>
      <c r="G2" s="148">
        <f>COUNTIF(F10:F323,"Not POR")</f>
        <v>17</v>
      </c>
      <c r="H2" s="149"/>
    </row>
    <row r="3" spans="1:11" ht="16.5" customHeight="1">
      <c r="B3" s="141"/>
      <c r="C3" s="182"/>
      <c r="D3" s="141"/>
      <c r="E3" s="799"/>
      <c r="F3" s="150" t="s">
        <v>1707</v>
      </c>
      <c r="G3" s="148">
        <f>COUNTIF(F11:F324,"CHN validation")</f>
        <v>0</v>
      </c>
      <c r="H3" s="149"/>
    </row>
    <row r="4" spans="1:11" ht="17.100000000000001" customHeight="1">
      <c r="B4" s="141"/>
      <c r="C4" s="182"/>
      <c r="D4" s="141"/>
      <c r="E4" s="799"/>
      <c r="F4" s="151" t="s">
        <v>9</v>
      </c>
      <c r="G4" s="148">
        <f>COUNTIF(F12:F325,"New Item")</f>
        <v>0</v>
      </c>
      <c r="H4" s="149"/>
    </row>
    <row r="5" spans="1:11" ht="19.5" customHeight="1">
      <c r="A5" s="146"/>
      <c r="C5" s="183"/>
      <c r="D5" s="152"/>
      <c r="E5" s="799"/>
      <c r="F5" s="153" t="s">
        <v>1708</v>
      </c>
      <c r="G5" s="148">
        <f>COUNTIF(F13:F326,"Pending update")</f>
        <v>0</v>
      </c>
      <c r="H5" s="154"/>
      <c r="I5" s="146"/>
      <c r="J5" s="146"/>
    </row>
    <row r="6" spans="1:11" ht="19.5" customHeight="1">
      <c r="B6" s="141"/>
      <c r="C6" s="182"/>
      <c r="D6" s="141"/>
      <c r="E6" s="799"/>
      <c r="F6" s="155" t="s">
        <v>10</v>
      </c>
      <c r="G6" s="148">
        <f>COUNTIF(F27:F327,"Modified")</f>
        <v>2</v>
      </c>
      <c r="H6" s="149"/>
    </row>
    <row r="7" spans="1:11" ht="18.75" customHeight="1">
      <c r="B7" s="141"/>
      <c r="C7" s="182"/>
      <c r="D7" s="141"/>
      <c r="E7" s="799"/>
      <c r="F7" s="156" t="s">
        <v>1709</v>
      </c>
      <c r="G7" s="148">
        <f>COUNTIF(F10:F323,"Ready")</f>
        <v>244</v>
      </c>
      <c r="H7" s="149"/>
    </row>
    <row r="8" spans="1:11" ht="17.25" customHeight="1" thickBot="1">
      <c r="B8" s="141"/>
      <c r="C8" s="182"/>
      <c r="D8" s="141"/>
      <c r="E8" s="799"/>
      <c r="F8" s="178" t="s">
        <v>1710</v>
      </c>
      <c r="G8" s="157">
        <f>COUNTIF(F29:F329,"Not ready")</f>
        <v>1</v>
      </c>
      <c r="H8" s="149"/>
    </row>
    <row r="9" spans="1:11" ht="31.5">
      <c r="A9" s="364" t="s">
        <v>13</v>
      </c>
      <c r="B9" s="365" t="s">
        <v>14</v>
      </c>
      <c r="C9" s="365" t="s">
        <v>1711</v>
      </c>
      <c r="D9" s="365" t="s">
        <v>1712</v>
      </c>
      <c r="E9" s="365" t="s">
        <v>1820</v>
      </c>
      <c r="F9" s="365" t="s">
        <v>1821</v>
      </c>
      <c r="G9" s="366" t="s">
        <v>1824</v>
      </c>
      <c r="H9" s="365" t="s">
        <v>1822</v>
      </c>
      <c r="I9" s="365" t="s">
        <v>1823</v>
      </c>
      <c r="J9" s="365" t="s">
        <v>1700</v>
      </c>
      <c r="K9" s="367" t="s">
        <v>1813</v>
      </c>
    </row>
    <row r="10" spans="1:11" ht="18.75" customHeight="1">
      <c r="A10" s="368">
        <v>1</v>
      </c>
      <c r="B10" s="286" t="s">
        <v>1713</v>
      </c>
      <c r="C10" s="287" t="s">
        <v>28</v>
      </c>
      <c r="D10" s="287" t="s">
        <v>29</v>
      </c>
      <c r="E10" s="285"/>
      <c r="F10" s="288" t="s">
        <v>11</v>
      </c>
      <c r="G10" s="289"/>
      <c r="H10" s="289"/>
      <c r="I10" s="290"/>
      <c r="J10" s="291"/>
      <c r="K10" s="369"/>
    </row>
    <row r="11" spans="1:11" ht="18" customHeight="1">
      <c r="A11" s="368">
        <v>2</v>
      </c>
      <c r="B11" s="286" t="s">
        <v>1713</v>
      </c>
      <c r="C11" s="287" t="s">
        <v>28</v>
      </c>
      <c r="D11" s="287" t="s">
        <v>31</v>
      </c>
      <c r="E11" s="285"/>
      <c r="F11" s="288" t="s">
        <v>11</v>
      </c>
      <c r="G11" s="289"/>
      <c r="H11" s="289"/>
      <c r="I11" s="290"/>
      <c r="J11" s="291"/>
      <c r="K11" s="369"/>
    </row>
    <row r="12" spans="1:11" s="158" customFormat="1" ht="17.25" customHeight="1">
      <c r="A12" s="368">
        <v>3</v>
      </c>
      <c r="B12" s="286" t="s">
        <v>1713</v>
      </c>
      <c r="C12" s="287" t="s">
        <v>33</v>
      </c>
      <c r="D12" s="292" t="s">
        <v>34</v>
      </c>
      <c r="E12" s="293"/>
      <c r="F12" s="288" t="s">
        <v>11</v>
      </c>
      <c r="G12" s="294"/>
      <c r="H12" s="294"/>
      <c r="I12" s="295" t="s">
        <v>1714</v>
      </c>
      <c r="J12" s="296"/>
      <c r="K12" s="370"/>
    </row>
    <row r="13" spans="1:11" ht="17.25" customHeight="1">
      <c r="A13" s="368">
        <v>4</v>
      </c>
      <c r="B13" s="286" t="s">
        <v>1713</v>
      </c>
      <c r="C13" s="287" t="s">
        <v>26</v>
      </c>
      <c r="D13" s="292" t="s">
        <v>1715</v>
      </c>
      <c r="E13" s="285"/>
      <c r="F13" s="288" t="s">
        <v>11</v>
      </c>
      <c r="G13" s="289"/>
      <c r="H13" s="289"/>
      <c r="I13" s="298"/>
      <c r="J13" s="299" t="s">
        <v>2332</v>
      </c>
      <c r="K13" s="369"/>
    </row>
    <row r="14" spans="1:11" s="75" customFormat="1" ht="16.5" customHeight="1">
      <c r="A14" s="368">
        <v>5</v>
      </c>
      <c r="B14" s="286" t="s">
        <v>1713</v>
      </c>
      <c r="C14" s="220" t="s">
        <v>182</v>
      </c>
      <c r="D14" s="220" t="s">
        <v>2597</v>
      </c>
      <c r="E14" s="593" t="s">
        <v>2601</v>
      </c>
      <c r="F14" s="210" t="s">
        <v>11</v>
      </c>
      <c r="G14" s="289"/>
      <c r="H14" s="594"/>
      <c r="I14" s="594"/>
      <c r="J14" s="595" t="s">
        <v>2598</v>
      </c>
      <c r="K14" s="596"/>
    </row>
    <row r="15" spans="1:11" s="75" customFormat="1" ht="16.5" customHeight="1">
      <c r="A15" s="368">
        <v>6</v>
      </c>
      <c r="B15" s="286" t="s">
        <v>1713</v>
      </c>
      <c r="C15" s="220" t="s">
        <v>182</v>
      </c>
      <c r="D15" s="592" t="s">
        <v>2599</v>
      </c>
      <c r="E15" s="593" t="s">
        <v>2601</v>
      </c>
      <c r="F15" s="210" t="s">
        <v>11</v>
      </c>
      <c r="G15" s="289"/>
      <c r="H15" s="594"/>
      <c r="I15" s="594"/>
      <c r="J15" s="773" t="s">
        <v>2652</v>
      </c>
      <c r="K15" s="596"/>
    </row>
    <row r="16" spans="1:11" s="75" customFormat="1" ht="16.5" customHeight="1">
      <c r="A16" s="368">
        <v>7</v>
      </c>
      <c r="B16" s="286" t="s">
        <v>1713</v>
      </c>
      <c r="C16" s="220" t="s">
        <v>182</v>
      </c>
      <c r="D16" s="592" t="s">
        <v>2613</v>
      </c>
      <c r="E16" s="593" t="s">
        <v>2601</v>
      </c>
      <c r="F16" s="210" t="s">
        <v>11</v>
      </c>
      <c r="G16" s="289"/>
      <c r="H16" s="594"/>
      <c r="I16" s="594"/>
      <c r="J16" s="774"/>
      <c r="K16" s="596"/>
    </row>
    <row r="17" spans="1:12" s="75" customFormat="1" ht="16.5" customHeight="1">
      <c r="A17" s="368">
        <v>8</v>
      </c>
      <c r="B17" s="286" t="s">
        <v>1713</v>
      </c>
      <c r="C17" s="220" t="s">
        <v>182</v>
      </c>
      <c r="D17" s="592" t="s">
        <v>2612</v>
      </c>
      <c r="E17" s="593" t="s">
        <v>2601</v>
      </c>
      <c r="F17" s="210" t="s">
        <v>11</v>
      </c>
      <c r="G17" s="289"/>
      <c r="H17" s="594"/>
      <c r="I17" s="594"/>
      <c r="J17" s="774"/>
      <c r="K17" s="596"/>
    </row>
    <row r="18" spans="1:12" s="75" customFormat="1" ht="16.5" customHeight="1">
      <c r="A18" s="368">
        <v>9</v>
      </c>
      <c r="B18" s="286" t="s">
        <v>1713</v>
      </c>
      <c r="C18" s="220" t="s">
        <v>182</v>
      </c>
      <c r="D18" s="592" t="s">
        <v>2608</v>
      </c>
      <c r="E18" s="593" t="s">
        <v>2601</v>
      </c>
      <c r="F18" s="210" t="s">
        <v>11</v>
      </c>
      <c r="G18" s="289"/>
      <c r="H18" s="594"/>
      <c r="I18" s="594"/>
      <c r="J18" s="775"/>
      <c r="K18" s="596"/>
    </row>
    <row r="19" spans="1:12" s="75" customFormat="1" ht="16.5" customHeight="1">
      <c r="A19" s="368">
        <v>10</v>
      </c>
      <c r="B19" s="286" t="s">
        <v>1713</v>
      </c>
      <c r="C19" s="220" t="s">
        <v>182</v>
      </c>
      <c r="D19" s="592" t="s">
        <v>2600</v>
      </c>
      <c r="E19" s="593" t="s">
        <v>2601</v>
      </c>
      <c r="F19" s="210" t="s">
        <v>11</v>
      </c>
      <c r="G19" s="289"/>
      <c r="H19" s="594"/>
      <c r="I19" s="594"/>
      <c r="J19" s="773" t="s">
        <v>2611</v>
      </c>
      <c r="K19" s="596"/>
    </row>
    <row r="20" spans="1:12" s="75" customFormat="1" ht="16.5" customHeight="1">
      <c r="A20" s="368">
        <v>11</v>
      </c>
      <c r="B20" s="286" t="s">
        <v>1713</v>
      </c>
      <c r="C20" s="220" t="s">
        <v>182</v>
      </c>
      <c r="D20" s="592" t="s">
        <v>2614</v>
      </c>
      <c r="E20" s="593" t="s">
        <v>2601</v>
      </c>
      <c r="F20" s="210" t="s">
        <v>11</v>
      </c>
      <c r="G20" s="289"/>
      <c r="H20" s="594"/>
      <c r="I20" s="594"/>
      <c r="J20" s="774"/>
      <c r="K20" s="596"/>
    </row>
    <row r="21" spans="1:12" s="75" customFormat="1" ht="16.5" customHeight="1">
      <c r="A21" s="368">
        <v>12</v>
      </c>
      <c r="B21" s="286" t="s">
        <v>1713</v>
      </c>
      <c r="C21" s="220" t="s">
        <v>182</v>
      </c>
      <c r="D21" s="592" t="s">
        <v>2609</v>
      </c>
      <c r="E21" s="593" t="s">
        <v>2601</v>
      </c>
      <c r="F21" s="210" t="s">
        <v>11</v>
      </c>
      <c r="G21" s="289"/>
      <c r="H21" s="594"/>
      <c r="I21" s="594"/>
      <c r="J21" s="774"/>
      <c r="K21" s="596"/>
    </row>
    <row r="22" spans="1:12" s="75" customFormat="1" ht="16.5" customHeight="1">
      <c r="A22" s="368">
        <v>13</v>
      </c>
      <c r="B22" s="286" t="s">
        <v>1713</v>
      </c>
      <c r="C22" s="220" t="s">
        <v>182</v>
      </c>
      <c r="D22" s="592" t="s">
        <v>2610</v>
      </c>
      <c r="E22" s="593" t="s">
        <v>2601</v>
      </c>
      <c r="F22" s="210" t="s">
        <v>11</v>
      </c>
      <c r="G22" s="289"/>
      <c r="H22" s="594"/>
      <c r="I22" s="594"/>
      <c r="J22" s="775"/>
      <c r="K22" s="596"/>
    </row>
    <row r="23" spans="1:12" s="75" customFormat="1" ht="16.5" customHeight="1">
      <c r="A23" s="368">
        <v>14</v>
      </c>
      <c r="B23" s="286" t="s">
        <v>1713</v>
      </c>
      <c r="C23" s="220" t="s">
        <v>182</v>
      </c>
      <c r="D23" s="592" t="s">
        <v>2643</v>
      </c>
      <c r="E23" s="593" t="s">
        <v>2601</v>
      </c>
      <c r="F23" s="210" t="s">
        <v>11</v>
      </c>
      <c r="G23" s="289"/>
      <c r="H23" s="594"/>
      <c r="I23" s="594"/>
      <c r="J23" s="773" t="s">
        <v>2686</v>
      </c>
      <c r="K23" s="596"/>
    </row>
    <row r="24" spans="1:12" s="75" customFormat="1" ht="16.5" customHeight="1">
      <c r="A24" s="368">
        <v>15</v>
      </c>
      <c r="B24" s="286" t="s">
        <v>1713</v>
      </c>
      <c r="C24" s="220" t="s">
        <v>182</v>
      </c>
      <c r="D24" s="592" t="s">
        <v>2638</v>
      </c>
      <c r="E24" s="593" t="s">
        <v>2601</v>
      </c>
      <c r="F24" s="210" t="s">
        <v>11</v>
      </c>
      <c r="G24" s="289"/>
      <c r="H24" s="594"/>
      <c r="I24" s="594"/>
      <c r="J24" s="774"/>
      <c r="K24" s="596"/>
    </row>
    <row r="25" spans="1:12" s="75" customFormat="1" ht="16.5" customHeight="1">
      <c r="A25" s="368">
        <v>16</v>
      </c>
      <c r="B25" s="286" t="s">
        <v>1713</v>
      </c>
      <c r="C25" s="220" t="s">
        <v>182</v>
      </c>
      <c r="D25" s="592" t="s">
        <v>2639</v>
      </c>
      <c r="E25" s="593" t="s">
        <v>2601</v>
      </c>
      <c r="F25" s="210" t="s">
        <v>11</v>
      </c>
      <c r="G25" s="289"/>
      <c r="H25" s="594"/>
      <c r="I25" s="594"/>
      <c r="J25" s="774"/>
      <c r="K25" s="596"/>
    </row>
    <row r="26" spans="1:12" s="75" customFormat="1" ht="16.5" customHeight="1">
      <c r="A26" s="368">
        <v>17</v>
      </c>
      <c r="B26" s="286" t="s">
        <v>1713</v>
      </c>
      <c r="C26" s="220" t="s">
        <v>182</v>
      </c>
      <c r="D26" s="592" t="s">
        <v>2640</v>
      </c>
      <c r="E26" s="593" t="s">
        <v>2601</v>
      </c>
      <c r="F26" s="210" t="s">
        <v>11</v>
      </c>
      <c r="G26" s="289"/>
      <c r="H26" s="594"/>
      <c r="I26" s="594"/>
      <c r="J26" s="775"/>
      <c r="K26" s="596"/>
    </row>
    <row r="27" spans="1:12" ht="17.100000000000001" customHeight="1">
      <c r="A27" s="368">
        <v>18</v>
      </c>
      <c r="B27" s="286" t="s">
        <v>1713</v>
      </c>
      <c r="C27" s="287" t="s">
        <v>26</v>
      </c>
      <c r="D27" s="292" t="s">
        <v>1443</v>
      </c>
      <c r="E27" s="285"/>
      <c r="F27" s="288" t="s">
        <v>11</v>
      </c>
      <c r="G27" s="289"/>
      <c r="H27" s="289" t="s">
        <v>1716</v>
      </c>
      <c r="I27" s="290"/>
      <c r="J27" s="299" t="s">
        <v>1811</v>
      </c>
      <c r="K27" s="369"/>
    </row>
    <row r="28" spans="1:12" ht="17.100000000000001" customHeight="1">
      <c r="A28" s="368">
        <v>19</v>
      </c>
      <c r="B28" s="286" t="s">
        <v>1713</v>
      </c>
      <c r="C28" s="287" t="s">
        <v>26</v>
      </c>
      <c r="D28" s="292" t="s">
        <v>1717</v>
      </c>
      <c r="E28" s="285"/>
      <c r="F28" s="288" t="s">
        <v>11</v>
      </c>
      <c r="G28" s="289"/>
      <c r="H28" s="285"/>
      <c r="I28" s="289"/>
      <c r="J28" s="299"/>
      <c r="K28" s="369"/>
      <c r="L28" s="159"/>
    </row>
    <row r="29" spans="1:12" ht="17.100000000000001" customHeight="1">
      <c r="A29" s="368">
        <v>20</v>
      </c>
      <c r="B29" s="286" t="s">
        <v>1713</v>
      </c>
      <c r="C29" s="287" t="s">
        <v>219</v>
      </c>
      <c r="D29" s="292" t="s">
        <v>220</v>
      </c>
      <c r="E29" s="285" t="s">
        <v>1718</v>
      </c>
      <c r="F29" s="288" t="s">
        <v>11</v>
      </c>
      <c r="G29" s="289"/>
      <c r="H29" s="289"/>
      <c r="I29" s="290"/>
      <c r="J29" s="299" t="s">
        <v>1719</v>
      </c>
      <c r="K29" s="369"/>
      <c r="L29" s="159"/>
    </row>
    <row r="30" spans="1:12" ht="17.100000000000001" customHeight="1">
      <c r="A30" s="368">
        <v>21</v>
      </c>
      <c r="B30" s="286" t="s">
        <v>1713</v>
      </c>
      <c r="C30" s="287" t="s">
        <v>219</v>
      </c>
      <c r="D30" s="292" t="s">
        <v>222</v>
      </c>
      <c r="E30" s="285" t="s">
        <v>223</v>
      </c>
      <c r="F30" s="288" t="s">
        <v>11</v>
      </c>
      <c r="G30" s="289"/>
      <c r="H30" s="289"/>
      <c r="I30" s="290"/>
      <c r="J30" s="299" t="s">
        <v>1720</v>
      </c>
      <c r="K30" s="369"/>
      <c r="L30" s="159"/>
    </row>
    <row r="31" spans="1:12" ht="17.100000000000001" customHeight="1">
      <c r="A31" s="368">
        <v>22</v>
      </c>
      <c r="B31" s="286" t="s">
        <v>1713</v>
      </c>
      <c r="C31" s="287" t="s">
        <v>219</v>
      </c>
      <c r="D31" s="300" t="s">
        <v>1607</v>
      </c>
      <c r="E31" s="285"/>
      <c r="F31" s="288" t="s">
        <v>11</v>
      </c>
      <c r="G31" s="289"/>
      <c r="H31" s="289"/>
      <c r="I31" s="290"/>
      <c r="J31" s="299" t="s">
        <v>2321</v>
      </c>
      <c r="K31" s="369"/>
      <c r="L31" s="159"/>
    </row>
    <row r="32" spans="1:12" ht="18" customHeight="1">
      <c r="A32" s="368">
        <v>23</v>
      </c>
      <c r="B32" s="286" t="s">
        <v>1713</v>
      </c>
      <c r="C32" s="287" t="s">
        <v>219</v>
      </c>
      <c r="D32" s="292" t="s">
        <v>226</v>
      </c>
      <c r="E32" s="301" t="s">
        <v>1721</v>
      </c>
      <c r="F32" s="288" t="s">
        <v>11</v>
      </c>
      <c r="G32" s="289"/>
      <c r="H32" s="289"/>
      <c r="I32" s="290"/>
      <c r="J32" s="299" t="s">
        <v>1722</v>
      </c>
      <c r="K32" s="369"/>
      <c r="L32" s="159"/>
    </row>
    <row r="33" spans="1:12" ht="18" customHeight="1">
      <c r="A33" s="368">
        <v>24</v>
      </c>
      <c r="B33" s="286" t="s">
        <v>1713</v>
      </c>
      <c r="C33" s="287" t="s">
        <v>219</v>
      </c>
      <c r="D33" s="292" t="s">
        <v>228</v>
      </c>
      <c r="E33" s="285" t="s">
        <v>1723</v>
      </c>
      <c r="F33" s="288" t="s">
        <v>11</v>
      </c>
      <c r="G33" s="289"/>
      <c r="H33" s="289"/>
      <c r="I33" s="290"/>
      <c r="J33" s="299"/>
      <c r="K33" s="369"/>
      <c r="L33" s="159"/>
    </row>
    <row r="34" spans="1:12" ht="18" customHeight="1">
      <c r="A34" s="368">
        <v>25</v>
      </c>
      <c r="B34" s="286" t="s">
        <v>1713</v>
      </c>
      <c r="C34" s="287" t="s">
        <v>219</v>
      </c>
      <c r="D34" s="292" t="s">
        <v>229</v>
      </c>
      <c r="E34" s="285" t="s">
        <v>1723</v>
      </c>
      <c r="F34" s="288" t="s">
        <v>11</v>
      </c>
      <c r="G34" s="289"/>
      <c r="H34" s="289"/>
      <c r="I34" s="290"/>
      <c r="J34" s="299"/>
      <c r="K34" s="369"/>
      <c r="L34" s="159"/>
    </row>
    <row r="35" spans="1:12" ht="18" customHeight="1">
      <c r="A35" s="368">
        <v>26</v>
      </c>
      <c r="B35" s="286" t="s">
        <v>1713</v>
      </c>
      <c r="C35" s="287" t="s">
        <v>219</v>
      </c>
      <c r="D35" s="292" t="s">
        <v>230</v>
      </c>
      <c r="E35" s="285" t="s">
        <v>1723</v>
      </c>
      <c r="F35" s="288" t="s">
        <v>11</v>
      </c>
      <c r="G35" s="289"/>
      <c r="H35" s="289"/>
      <c r="I35" s="290"/>
      <c r="J35" s="299"/>
      <c r="K35" s="369"/>
      <c r="L35" s="159"/>
    </row>
    <row r="36" spans="1:12" ht="18" customHeight="1">
      <c r="A36" s="368">
        <v>27</v>
      </c>
      <c r="B36" s="286" t="s">
        <v>1713</v>
      </c>
      <c r="C36" s="287" t="s">
        <v>219</v>
      </c>
      <c r="D36" s="292" t="s">
        <v>231</v>
      </c>
      <c r="E36" s="285" t="s">
        <v>1723</v>
      </c>
      <c r="F36" s="288" t="s">
        <v>11</v>
      </c>
      <c r="G36" s="289"/>
      <c r="H36" s="289"/>
      <c r="I36" s="290"/>
      <c r="J36" s="299"/>
      <c r="K36" s="369"/>
      <c r="L36" s="159"/>
    </row>
    <row r="37" spans="1:12" ht="18" customHeight="1">
      <c r="A37" s="368">
        <v>28</v>
      </c>
      <c r="B37" s="286" t="s">
        <v>1713</v>
      </c>
      <c r="C37" s="287" t="s">
        <v>219</v>
      </c>
      <c r="D37" s="292" t="s">
        <v>232</v>
      </c>
      <c r="E37" s="285" t="s">
        <v>1723</v>
      </c>
      <c r="F37" s="288" t="s">
        <v>11</v>
      </c>
      <c r="G37" s="289"/>
      <c r="H37" s="289"/>
      <c r="I37" s="290"/>
      <c r="J37" s="299"/>
      <c r="K37" s="369"/>
      <c r="L37" s="159"/>
    </row>
    <row r="38" spans="1:12" ht="18" customHeight="1">
      <c r="A38" s="368">
        <v>29</v>
      </c>
      <c r="B38" s="286" t="s">
        <v>1713</v>
      </c>
      <c r="C38" s="287" t="s">
        <v>219</v>
      </c>
      <c r="D38" s="302" t="s">
        <v>2408</v>
      </c>
      <c r="E38" s="303"/>
      <c r="F38" s="288" t="s">
        <v>11</v>
      </c>
      <c r="G38" s="289"/>
      <c r="H38" s="289"/>
      <c r="I38" s="290"/>
      <c r="J38" s="299"/>
      <c r="K38" s="371" t="s">
        <v>2398</v>
      </c>
      <c r="L38" s="159"/>
    </row>
    <row r="39" spans="1:12" s="158" customFormat="1" ht="16.5" customHeight="1">
      <c r="A39" s="368">
        <v>30</v>
      </c>
      <c r="B39" s="286" t="s">
        <v>1713</v>
      </c>
      <c r="C39" s="287" t="s">
        <v>66</v>
      </c>
      <c r="D39" s="287" t="s">
        <v>67</v>
      </c>
      <c r="E39" s="293" t="s">
        <v>68</v>
      </c>
      <c r="F39" s="304" t="s">
        <v>1706</v>
      </c>
      <c r="G39" s="294"/>
      <c r="H39" s="294"/>
      <c r="I39" s="305"/>
      <c r="J39" s="306" t="s">
        <v>1812</v>
      </c>
      <c r="K39" s="801"/>
    </row>
    <row r="40" spans="1:12" s="158" customFormat="1" ht="16.5" customHeight="1">
      <c r="A40" s="368">
        <v>31</v>
      </c>
      <c r="B40" s="286" t="s">
        <v>1713</v>
      </c>
      <c r="C40" s="287" t="s">
        <v>66</v>
      </c>
      <c r="D40" s="287" t="s">
        <v>1084</v>
      </c>
      <c r="E40" s="293" t="s">
        <v>873</v>
      </c>
      <c r="F40" s="304" t="s">
        <v>1706</v>
      </c>
      <c r="G40" s="294"/>
      <c r="H40" s="294"/>
      <c r="I40" s="305"/>
      <c r="J40" s="307" t="s">
        <v>2041</v>
      </c>
      <c r="K40" s="801"/>
    </row>
    <row r="41" spans="1:12" s="158" customFormat="1" ht="16.5" customHeight="1">
      <c r="A41" s="368">
        <v>32</v>
      </c>
      <c r="B41" s="286" t="s">
        <v>1713</v>
      </c>
      <c r="C41" s="287" t="s">
        <v>66</v>
      </c>
      <c r="D41" s="287" t="s">
        <v>1085</v>
      </c>
      <c r="E41" s="293" t="s">
        <v>876</v>
      </c>
      <c r="F41" s="304" t="s">
        <v>1706</v>
      </c>
      <c r="G41" s="294"/>
      <c r="H41" s="294"/>
      <c r="I41" s="305"/>
      <c r="J41" s="306" t="s">
        <v>2040</v>
      </c>
      <c r="K41" s="801"/>
    </row>
    <row r="42" spans="1:12" s="158" customFormat="1" ht="16.5" customHeight="1">
      <c r="A42" s="368">
        <v>33</v>
      </c>
      <c r="B42" s="286" t="s">
        <v>1713</v>
      </c>
      <c r="C42" s="287" t="s">
        <v>66</v>
      </c>
      <c r="D42" s="287" t="s">
        <v>1086</v>
      </c>
      <c r="E42" s="293" t="s">
        <v>70</v>
      </c>
      <c r="F42" s="288" t="s">
        <v>11</v>
      </c>
      <c r="G42" s="294"/>
      <c r="H42" s="294"/>
      <c r="I42" s="305"/>
      <c r="J42" s="601" t="s">
        <v>2662</v>
      </c>
      <c r="K42" s="372"/>
    </row>
    <row r="43" spans="1:12" s="158" customFormat="1" ht="16.5" customHeight="1">
      <c r="A43" s="368">
        <v>34</v>
      </c>
      <c r="B43" s="286" t="s">
        <v>1713</v>
      </c>
      <c r="C43" s="287" t="s">
        <v>66</v>
      </c>
      <c r="D43" s="287" t="s">
        <v>1087</v>
      </c>
      <c r="E43" s="293" t="s">
        <v>72</v>
      </c>
      <c r="F43" s="288" t="s">
        <v>11</v>
      </c>
      <c r="G43" s="294"/>
      <c r="H43" s="294"/>
      <c r="I43" s="305"/>
      <c r="J43" s="309" t="s">
        <v>1914</v>
      </c>
      <c r="K43" s="372"/>
    </row>
    <row r="44" spans="1:12" s="158" customFormat="1" ht="16.5" customHeight="1">
      <c r="A44" s="368">
        <v>35</v>
      </c>
      <c r="B44" s="286" t="s">
        <v>1713</v>
      </c>
      <c r="C44" s="287" t="s">
        <v>66</v>
      </c>
      <c r="D44" s="287" t="s">
        <v>1088</v>
      </c>
      <c r="E44" s="293" t="s">
        <v>73</v>
      </c>
      <c r="F44" s="288" t="s">
        <v>11</v>
      </c>
      <c r="G44" s="294"/>
      <c r="H44" s="294"/>
      <c r="I44" s="305"/>
      <c r="J44" s="310" t="s">
        <v>1945</v>
      </c>
      <c r="K44" s="372"/>
    </row>
    <row r="45" spans="1:12" s="158" customFormat="1" ht="16.5" customHeight="1">
      <c r="A45" s="368">
        <v>36</v>
      </c>
      <c r="B45" s="286" t="s">
        <v>1713</v>
      </c>
      <c r="C45" s="287" t="s">
        <v>66</v>
      </c>
      <c r="D45" s="287" t="s">
        <v>1089</v>
      </c>
      <c r="E45" s="293" t="s">
        <v>75</v>
      </c>
      <c r="F45" s="288" t="s">
        <v>11</v>
      </c>
      <c r="G45" s="294"/>
      <c r="H45" s="294"/>
      <c r="I45" s="305"/>
      <c r="J45" s="309" t="s">
        <v>1915</v>
      </c>
      <c r="K45" s="372"/>
    </row>
    <row r="46" spans="1:12" s="158" customFormat="1" ht="16.5" customHeight="1">
      <c r="A46" s="368">
        <v>37</v>
      </c>
      <c r="B46" s="286" t="s">
        <v>1713</v>
      </c>
      <c r="C46" s="287" t="s">
        <v>66</v>
      </c>
      <c r="D46" s="287" t="s">
        <v>1090</v>
      </c>
      <c r="E46" s="293"/>
      <c r="F46" s="304" t="s">
        <v>1706</v>
      </c>
      <c r="G46" s="294"/>
      <c r="H46" s="294"/>
      <c r="I46" s="305"/>
      <c r="J46" s="309" t="s">
        <v>1916</v>
      </c>
      <c r="K46" s="372"/>
    </row>
    <row r="47" spans="1:12" s="158" customFormat="1" ht="16.5" customHeight="1">
      <c r="A47" s="368">
        <v>38</v>
      </c>
      <c r="B47" s="286" t="s">
        <v>1713</v>
      </c>
      <c r="C47" s="287" t="s">
        <v>66</v>
      </c>
      <c r="D47" s="287" t="s">
        <v>1091</v>
      </c>
      <c r="E47" s="293"/>
      <c r="F47" s="304" t="s">
        <v>1706</v>
      </c>
      <c r="G47" s="294"/>
      <c r="H47" s="294"/>
      <c r="I47" s="305"/>
      <c r="J47" s="309" t="s">
        <v>1917</v>
      </c>
      <c r="K47" s="372"/>
    </row>
    <row r="48" spans="1:12" s="158" customFormat="1" ht="16.5" customHeight="1">
      <c r="A48" s="368">
        <v>39</v>
      </c>
      <c r="B48" s="286" t="s">
        <v>1713</v>
      </c>
      <c r="C48" s="287" t="s">
        <v>66</v>
      </c>
      <c r="D48" s="287" t="s">
        <v>1092</v>
      </c>
      <c r="E48" s="293" t="s">
        <v>79</v>
      </c>
      <c r="F48" s="288" t="s">
        <v>11</v>
      </c>
      <c r="G48" s="294"/>
      <c r="H48" s="294"/>
      <c r="I48" s="305"/>
      <c r="J48" s="309" t="s">
        <v>1918</v>
      </c>
      <c r="K48" s="372"/>
    </row>
    <row r="49" spans="1:11" s="158" customFormat="1" ht="16.5" customHeight="1">
      <c r="A49" s="368">
        <v>40</v>
      </c>
      <c r="B49" s="286" t="s">
        <v>1713</v>
      </c>
      <c r="C49" s="287" t="s">
        <v>66</v>
      </c>
      <c r="D49" s="287" t="s">
        <v>1093</v>
      </c>
      <c r="E49" s="293" t="s">
        <v>81</v>
      </c>
      <c r="F49" s="288" t="s">
        <v>11</v>
      </c>
      <c r="G49" s="294"/>
      <c r="H49" s="294"/>
      <c r="I49" s="305"/>
      <c r="J49" s="310" t="s">
        <v>1919</v>
      </c>
      <c r="K49" s="372"/>
    </row>
    <row r="50" spans="1:11" s="158" customFormat="1" ht="16.5" customHeight="1">
      <c r="A50" s="368">
        <v>41</v>
      </c>
      <c r="B50" s="286" t="s">
        <v>1713</v>
      </c>
      <c r="C50" s="287" t="s">
        <v>66</v>
      </c>
      <c r="D50" s="287" t="s">
        <v>82</v>
      </c>
      <c r="E50" s="293" t="s">
        <v>83</v>
      </c>
      <c r="F50" s="288" t="s">
        <v>11</v>
      </c>
      <c r="G50" s="294"/>
      <c r="H50" s="294"/>
      <c r="I50" s="305"/>
      <c r="J50" s="310" t="s">
        <v>1920</v>
      </c>
      <c r="K50" s="372"/>
    </row>
    <row r="51" spans="1:11" s="158" customFormat="1" ht="16.5" customHeight="1">
      <c r="A51" s="368">
        <v>42</v>
      </c>
      <c r="B51" s="286" t="s">
        <v>1713</v>
      </c>
      <c r="C51" s="287" t="s">
        <v>66</v>
      </c>
      <c r="D51" s="287" t="s">
        <v>84</v>
      </c>
      <c r="E51" s="293" t="s">
        <v>85</v>
      </c>
      <c r="F51" s="288" t="s">
        <v>11</v>
      </c>
      <c r="G51" s="294"/>
      <c r="H51" s="294"/>
      <c r="I51" s="305"/>
      <c r="J51" s="310" t="s">
        <v>1921</v>
      </c>
      <c r="K51" s="372"/>
    </row>
    <row r="52" spans="1:11" s="158" customFormat="1" ht="16.5" customHeight="1">
      <c r="A52" s="368">
        <v>43</v>
      </c>
      <c r="B52" s="286" t="s">
        <v>1713</v>
      </c>
      <c r="C52" s="287" t="s">
        <v>66</v>
      </c>
      <c r="D52" s="287" t="s">
        <v>1094</v>
      </c>
      <c r="E52" s="293" t="s">
        <v>87</v>
      </c>
      <c r="F52" s="288" t="s">
        <v>11</v>
      </c>
      <c r="G52" s="294"/>
      <c r="H52" s="294"/>
      <c r="I52" s="305"/>
      <c r="J52" s="310" t="s">
        <v>1921</v>
      </c>
      <c r="K52" s="372"/>
    </row>
    <row r="53" spans="1:11" s="158" customFormat="1" ht="16.5" customHeight="1">
      <c r="A53" s="368">
        <v>44</v>
      </c>
      <c r="B53" s="286" t="s">
        <v>1713</v>
      </c>
      <c r="C53" s="287" t="s">
        <v>66</v>
      </c>
      <c r="D53" s="287" t="s">
        <v>1095</v>
      </c>
      <c r="E53" s="293" t="s">
        <v>89</v>
      </c>
      <c r="F53" s="288" t="s">
        <v>11</v>
      </c>
      <c r="G53" s="294"/>
      <c r="H53" s="294"/>
      <c r="I53" s="305"/>
      <c r="J53" s="310" t="s">
        <v>1922</v>
      </c>
      <c r="K53" s="372"/>
    </row>
    <row r="54" spans="1:11" s="158" customFormat="1" ht="16.5" customHeight="1">
      <c r="A54" s="368">
        <v>45</v>
      </c>
      <c r="B54" s="286" t="s">
        <v>1713</v>
      </c>
      <c r="C54" s="287" t="s">
        <v>66</v>
      </c>
      <c r="D54" s="287" t="s">
        <v>1096</v>
      </c>
      <c r="E54" s="293" t="s">
        <v>91</v>
      </c>
      <c r="F54" s="288" t="s">
        <v>11</v>
      </c>
      <c r="G54" s="294"/>
      <c r="H54" s="294"/>
      <c r="I54" s="305"/>
      <c r="J54" s="310" t="s">
        <v>1941</v>
      </c>
      <c r="K54" s="372"/>
    </row>
    <row r="55" spans="1:11" s="158" customFormat="1" ht="16.5" customHeight="1">
      <c r="A55" s="368">
        <v>46</v>
      </c>
      <c r="B55" s="286" t="s">
        <v>1713</v>
      </c>
      <c r="C55" s="287" t="s">
        <v>66</v>
      </c>
      <c r="D55" s="287" t="s">
        <v>92</v>
      </c>
      <c r="E55" s="293" t="s">
        <v>93</v>
      </c>
      <c r="F55" s="288" t="s">
        <v>11</v>
      </c>
      <c r="G55" s="294"/>
      <c r="H55" s="294"/>
      <c r="I55" s="305"/>
      <c r="J55" s="310" t="s">
        <v>1923</v>
      </c>
      <c r="K55" s="372"/>
    </row>
    <row r="56" spans="1:11" s="158" customFormat="1" ht="16.5" customHeight="1">
      <c r="A56" s="368">
        <v>47</v>
      </c>
      <c r="B56" s="286" t="s">
        <v>1713</v>
      </c>
      <c r="C56" s="287" t="s">
        <v>66</v>
      </c>
      <c r="D56" s="287" t="s">
        <v>94</v>
      </c>
      <c r="E56" s="293" t="s">
        <v>93</v>
      </c>
      <c r="F56" s="288" t="s">
        <v>11</v>
      </c>
      <c r="G56" s="294"/>
      <c r="H56" s="294"/>
      <c r="I56" s="305"/>
      <c r="J56" s="309" t="s">
        <v>1924</v>
      </c>
      <c r="K56" s="372"/>
    </row>
    <row r="57" spans="1:11" s="158" customFormat="1" ht="16.5" customHeight="1">
      <c r="A57" s="368">
        <v>48</v>
      </c>
      <c r="B57" s="286" t="s">
        <v>1713</v>
      </c>
      <c r="C57" s="287" t="s">
        <v>66</v>
      </c>
      <c r="D57" s="287" t="s">
        <v>1097</v>
      </c>
      <c r="E57" s="293" t="s">
        <v>91</v>
      </c>
      <c r="F57" s="288" t="s">
        <v>11</v>
      </c>
      <c r="G57" s="294"/>
      <c r="H57" s="294"/>
      <c r="I57" s="305"/>
      <c r="J57" s="309" t="s">
        <v>1925</v>
      </c>
      <c r="K57" s="372"/>
    </row>
    <row r="58" spans="1:11" s="158" customFormat="1" ht="16.5" customHeight="1">
      <c r="A58" s="368">
        <v>49</v>
      </c>
      <c r="B58" s="286" t="s">
        <v>1713</v>
      </c>
      <c r="C58" s="287" t="s">
        <v>66</v>
      </c>
      <c r="D58" s="287" t="s">
        <v>96</v>
      </c>
      <c r="E58" s="293" t="s">
        <v>91</v>
      </c>
      <c r="F58" s="288" t="s">
        <v>11</v>
      </c>
      <c r="G58" s="294"/>
      <c r="H58" s="294"/>
      <c r="I58" s="305"/>
      <c r="J58" s="309" t="s">
        <v>1925</v>
      </c>
      <c r="K58" s="372"/>
    </row>
    <row r="59" spans="1:11" s="158" customFormat="1" ht="16.5" customHeight="1">
      <c r="A59" s="368">
        <v>50</v>
      </c>
      <c r="B59" s="286" t="s">
        <v>1713</v>
      </c>
      <c r="C59" s="287" t="s">
        <v>66</v>
      </c>
      <c r="D59" s="287" t="s">
        <v>1098</v>
      </c>
      <c r="E59" s="293" t="s">
        <v>91</v>
      </c>
      <c r="F59" s="288" t="s">
        <v>11</v>
      </c>
      <c r="G59" s="294"/>
      <c r="H59" s="294"/>
      <c r="I59" s="305"/>
      <c r="J59" s="309" t="s">
        <v>1924</v>
      </c>
      <c r="K59" s="372"/>
    </row>
    <row r="60" spans="1:11" s="158" customFormat="1" ht="16.5" customHeight="1">
      <c r="A60" s="368">
        <v>51</v>
      </c>
      <c r="B60" s="286" t="s">
        <v>1713</v>
      </c>
      <c r="C60" s="287" t="s">
        <v>66</v>
      </c>
      <c r="D60" s="287" t="s">
        <v>1099</v>
      </c>
      <c r="E60" s="293" t="s">
        <v>91</v>
      </c>
      <c r="F60" s="288" t="s">
        <v>11</v>
      </c>
      <c r="G60" s="294"/>
      <c r="H60" s="294"/>
      <c r="I60" s="305"/>
      <c r="J60" s="310" t="s">
        <v>1926</v>
      </c>
      <c r="K60" s="372"/>
    </row>
    <row r="61" spans="1:11" s="158" customFormat="1" ht="16.5" customHeight="1">
      <c r="A61" s="368">
        <v>52</v>
      </c>
      <c r="B61" s="286" t="s">
        <v>1713</v>
      </c>
      <c r="C61" s="287" t="s">
        <v>66</v>
      </c>
      <c r="D61" s="287" t="s">
        <v>1100</v>
      </c>
      <c r="E61" s="293" t="s">
        <v>100</v>
      </c>
      <c r="F61" s="288" t="s">
        <v>11</v>
      </c>
      <c r="G61" s="294"/>
      <c r="H61" s="294"/>
      <c r="I61" s="305"/>
      <c r="J61" s="309" t="s">
        <v>1942</v>
      </c>
      <c r="K61" s="372"/>
    </row>
    <row r="62" spans="1:11" s="158" customFormat="1" ht="16.5" customHeight="1">
      <c r="A62" s="368">
        <v>53</v>
      </c>
      <c r="B62" s="286" t="s">
        <v>1713</v>
      </c>
      <c r="C62" s="287" t="s">
        <v>66</v>
      </c>
      <c r="D62" s="287" t="s">
        <v>101</v>
      </c>
      <c r="E62" s="293" t="s">
        <v>102</v>
      </c>
      <c r="F62" s="288" t="s">
        <v>11</v>
      </c>
      <c r="G62" s="294"/>
      <c r="H62" s="294"/>
      <c r="I62" s="305"/>
      <c r="J62" s="309" t="s">
        <v>1942</v>
      </c>
      <c r="K62" s="372"/>
    </row>
    <row r="63" spans="1:11" s="158" customFormat="1" ht="16.5" customHeight="1">
      <c r="A63" s="368">
        <v>54</v>
      </c>
      <c r="B63" s="286" t="s">
        <v>1713</v>
      </c>
      <c r="C63" s="287" t="s">
        <v>66</v>
      </c>
      <c r="D63" s="287" t="s">
        <v>103</v>
      </c>
      <c r="E63" s="293" t="s">
        <v>104</v>
      </c>
      <c r="F63" s="304" t="s">
        <v>1706</v>
      </c>
      <c r="G63" s="294"/>
      <c r="H63" s="294"/>
      <c r="I63" s="305"/>
      <c r="J63" s="802" t="s">
        <v>2230</v>
      </c>
      <c r="K63" s="803" t="s">
        <v>2231</v>
      </c>
    </row>
    <row r="64" spans="1:11" s="158" customFormat="1" ht="16.5" customHeight="1">
      <c r="A64" s="368">
        <v>55</v>
      </c>
      <c r="B64" s="286" t="s">
        <v>1713</v>
      </c>
      <c r="C64" s="287" t="s">
        <v>66</v>
      </c>
      <c r="D64" s="287" t="s">
        <v>1101</v>
      </c>
      <c r="E64" s="293" t="s">
        <v>65</v>
      </c>
      <c r="F64" s="304" t="s">
        <v>1706</v>
      </c>
      <c r="G64" s="294"/>
      <c r="H64" s="294"/>
      <c r="I64" s="305"/>
      <c r="J64" s="802"/>
      <c r="K64" s="803"/>
    </row>
    <row r="65" spans="1:12" s="158" customFormat="1" ht="16.5" customHeight="1">
      <c r="A65" s="368">
        <v>56</v>
      </c>
      <c r="B65" s="286" t="s">
        <v>1713</v>
      </c>
      <c r="C65" s="287" t="s">
        <v>66</v>
      </c>
      <c r="D65" s="287" t="s">
        <v>107</v>
      </c>
      <c r="E65" s="293" t="s">
        <v>108</v>
      </c>
      <c r="F65" s="304" t="s">
        <v>1706</v>
      </c>
      <c r="G65" s="294"/>
      <c r="H65" s="294"/>
      <c r="I65" s="305"/>
      <c r="J65" s="802"/>
      <c r="K65" s="803"/>
    </row>
    <row r="66" spans="1:12" s="158" customFormat="1" ht="16.5" customHeight="1">
      <c r="A66" s="368">
        <v>57</v>
      </c>
      <c r="B66" s="286" t="s">
        <v>1713</v>
      </c>
      <c r="C66" s="287" t="s">
        <v>66</v>
      </c>
      <c r="D66" s="287" t="s">
        <v>1102</v>
      </c>
      <c r="E66" s="293" t="s">
        <v>93</v>
      </c>
      <c r="F66" s="304" t="s">
        <v>1706</v>
      </c>
      <c r="G66" s="294"/>
      <c r="H66" s="294"/>
      <c r="I66" s="305"/>
      <c r="J66" s="802"/>
      <c r="K66" s="803"/>
    </row>
    <row r="67" spans="1:12" s="158" customFormat="1" ht="16.5" customHeight="1">
      <c r="A67" s="368">
        <v>58</v>
      </c>
      <c r="B67" s="286" t="s">
        <v>1713</v>
      </c>
      <c r="C67" s="287" t="s">
        <v>66</v>
      </c>
      <c r="D67" s="287" t="s">
        <v>1103</v>
      </c>
      <c r="E67" s="293" t="s">
        <v>65</v>
      </c>
      <c r="F67" s="304" t="s">
        <v>1706</v>
      </c>
      <c r="G67" s="294"/>
      <c r="H67" s="294"/>
      <c r="I67" s="305"/>
      <c r="J67" s="802"/>
      <c r="K67" s="803"/>
    </row>
    <row r="68" spans="1:12" s="158" customFormat="1" ht="16.5" customHeight="1">
      <c r="A68" s="368">
        <v>59</v>
      </c>
      <c r="B68" s="286" t="s">
        <v>1713</v>
      </c>
      <c r="C68" s="287" t="s">
        <v>66</v>
      </c>
      <c r="D68" s="287" t="s">
        <v>1104</v>
      </c>
      <c r="E68" s="293" t="s">
        <v>75</v>
      </c>
      <c r="F68" s="304" t="s">
        <v>1706</v>
      </c>
      <c r="G68" s="294"/>
      <c r="H68" s="294"/>
      <c r="I68" s="305"/>
      <c r="J68" s="802"/>
      <c r="K68" s="803"/>
    </row>
    <row r="69" spans="1:12" s="158" customFormat="1" ht="16.5" customHeight="1">
      <c r="A69" s="368">
        <v>60</v>
      </c>
      <c r="B69" s="286" t="s">
        <v>1713</v>
      </c>
      <c r="C69" s="287" t="s">
        <v>66</v>
      </c>
      <c r="D69" s="287" t="s">
        <v>112</v>
      </c>
      <c r="E69" s="293" t="s">
        <v>93</v>
      </c>
      <c r="F69" s="304" t="s">
        <v>1706</v>
      </c>
      <c r="G69" s="294"/>
      <c r="H69" s="294"/>
      <c r="I69" s="305"/>
      <c r="J69" s="802"/>
      <c r="K69" s="803"/>
    </row>
    <row r="70" spans="1:12" s="158" customFormat="1" ht="16.5" customHeight="1">
      <c r="A70" s="368">
        <v>61</v>
      </c>
      <c r="B70" s="286" t="s">
        <v>1713</v>
      </c>
      <c r="C70" s="287" t="s">
        <v>66</v>
      </c>
      <c r="D70" s="287" t="s">
        <v>113</v>
      </c>
      <c r="E70" s="293" t="s">
        <v>114</v>
      </c>
      <c r="F70" s="304" t="s">
        <v>1706</v>
      </c>
      <c r="G70" s="294"/>
      <c r="H70" s="294"/>
      <c r="I70" s="305"/>
      <c r="J70" s="802"/>
      <c r="K70" s="803"/>
    </row>
    <row r="71" spans="1:12" s="158" customFormat="1" ht="16.5" customHeight="1">
      <c r="A71" s="368">
        <v>62</v>
      </c>
      <c r="B71" s="286" t="s">
        <v>1713</v>
      </c>
      <c r="C71" s="287" t="s">
        <v>66</v>
      </c>
      <c r="D71" s="287" t="s">
        <v>1105</v>
      </c>
      <c r="E71" s="293"/>
      <c r="F71" s="304" t="s">
        <v>1706</v>
      </c>
      <c r="G71" s="294"/>
      <c r="H71" s="294"/>
      <c r="I71" s="305"/>
      <c r="J71" s="311" t="s">
        <v>1106</v>
      </c>
      <c r="K71" s="803"/>
    </row>
    <row r="72" spans="1:12" s="158" customFormat="1" ht="16.5" customHeight="1">
      <c r="A72" s="368">
        <v>63</v>
      </c>
      <c r="B72" s="286" t="s">
        <v>1713</v>
      </c>
      <c r="C72" s="287" t="s">
        <v>296</v>
      </c>
      <c r="D72" s="287" t="s">
        <v>1324</v>
      </c>
      <c r="E72" s="293"/>
      <c r="F72" s="288" t="s">
        <v>11</v>
      </c>
      <c r="G72" s="294"/>
      <c r="H72" s="294"/>
      <c r="I72" s="305"/>
      <c r="J72" s="308" t="s">
        <v>1956</v>
      </c>
      <c r="K72" s="372"/>
    </row>
    <row r="73" spans="1:12" s="158" customFormat="1" ht="16.5" customHeight="1">
      <c r="A73" s="368">
        <v>64</v>
      </c>
      <c r="B73" s="286" t="s">
        <v>1713</v>
      </c>
      <c r="C73" s="287" t="s">
        <v>296</v>
      </c>
      <c r="D73" s="287" t="s">
        <v>291</v>
      </c>
      <c r="E73" s="293"/>
      <c r="F73" s="288" t="s">
        <v>11</v>
      </c>
      <c r="G73" s="294"/>
      <c r="H73" s="294"/>
      <c r="I73" s="305"/>
      <c r="J73" s="308" t="s">
        <v>1430</v>
      </c>
      <c r="K73" s="372"/>
    </row>
    <row r="74" spans="1:12" s="158" customFormat="1" ht="16.5" customHeight="1">
      <c r="A74" s="368">
        <v>65</v>
      </c>
      <c r="B74" s="286" t="s">
        <v>1713</v>
      </c>
      <c r="C74" s="287" t="s">
        <v>296</v>
      </c>
      <c r="D74" s="287" t="s">
        <v>1032</v>
      </c>
      <c r="E74" s="293"/>
      <c r="F74" s="288" t="s">
        <v>11</v>
      </c>
      <c r="G74" s="294"/>
      <c r="H74" s="294"/>
      <c r="I74" s="305"/>
      <c r="J74" s="308"/>
      <c r="K74" s="372"/>
    </row>
    <row r="75" spans="1:12" s="158" customFormat="1" ht="16.5" customHeight="1">
      <c r="A75" s="368">
        <v>66</v>
      </c>
      <c r="B75" s="286" t="s">
        <v>1713</v>
      </c>
      <c r="C75" s="287" t="s">
        <v>296</v>
      </c>
      <c r="D75" s="287" t="s">
        <v>1033</v>
      </c>
      <c r="E75" s="293"/>
      <c r="F75" s="288" t="s">
        <v>11</v>
      </c>
      <c r="G75" s="294"/>
      <c r="H75" s="294"/>
      <c r="I75" s="305"/>
      <c r="J75" s="308" t="s">
        <v>1957</v>
      </c>
      <c r="K75" s="372"/>
    </row>
    <row r="76" spans="1:12" s="158" customFormat="1" ht="16.5" customHeight="1">
      <c r="A76" s="368">
        <v>67</v>
      </c>
      <c r="B76" s="286" t="s">
        <v>1713</v>
      </c>
      <c r="C76" s="287" t="s">
        <v>296</v>
      </c>
      <c r="D76" s="287" t="s">
        <v>1348</v>
      </c>
      <c r="E76" s="312" t="s">
        <v>1724</v>
      </c>
      <c r="F76" s="288" t="s">
        <v>11</v>
      </c>
      <c r="G76" s="313"/>
      <c r="H76" s="313"/>
      <c r="I76" s="314"/>
      <c r="J76" s="796" t="s">
        <v>2232</v>
      </c>
      <c r="K76" s="800"/>
      <c r="L76" s="160"/>
    </row>
    <row r="77" spans="1:12" s="158" customFormat="1" ht="16.5" customHeight="1">
      <c r="A77" s="368">
        <v>68</v>
      </c>
      <c r="B77" s="286" t="s">
        <v>1713</v>
      </c>
      <c r="C77" s="287" t="s">
        <v>296</v>
      </c>
      <c r="D77" s="287" t="s">
        <v>1349</v>
      </c>
      <c r="E77" s="312" t="s">
        <v>1725</v>
      </c>
      <c r="F77" s="288" t="s">
        <v>11</v>
      </c>
      <c r="G77" s="313"/>
      <c r="H77" s="313"/>
      <c r="I77" s="314"/>
      <c r="J77" s="796"/>
      <c r="K77" s="800"/>
      <c r="L77" s="160"/>
    </row>
    <row r="78" spans="1:12" s="158" customFormat="1" ht="16.5" customHeight="1">
      <c r="A78" s="368">
        <v>69</v>
      </c>
      <c r="B78" s="286" t="s">
        <v>1713</v>
      </c>
      <c r="C78" s="287" t="s">
        <v>296</v>
      </c>
      <c r="D78" s="287" t="s">
        <v>1350</v>
      </c>
      <c r="E78" s="312" t="s">
        <v>1726</v>
      </c>
      <c r="F78" s="288" t="s">
        <v>11</v>
      </c>
      <c r="G78" s="313"/>
      <c r="H78" s="313"/>
      <c r="I78" s="314"/>
      <c r="J78" s="796"/>
      <c r="K78" s="800"/>
      <c r="L78" s="160"/>
    </row>
    <row r="79" spans="1:12" s="158" customFormat="1" ht="16.5" customHeight="1">
      <c r="A79" s="368">
        <v>70</v>
      </c>
      <c r="B79" s="286" t="s">
        <v>1713</v>
      </c>
      <c r="C79" s="287" t="s">
        <v>296</v>
      </c>
      <c r="D79" s="287" t="s">
        <v>1351</v>
      </c>
      <c r="E79" s="312" t="s">
        <v>1724</v>
      </c>
      <c r="F79" s="288" t="s">
        <v>11</v>
      </c>
      <c r="G79" s="313"/>
      <c r="H79" s="313"/>
      <c r="I79" s="314"/>
      <c r="J79" s="796"/>
      <c r="K79" s="800"/>
      <c r="L79" s="160"/>
    </row>
    <row r="80" spans="1:12" s="158" customFormat="1" ht="16.5" customHeight="1">
      <c r="A80" s="368">
        <v>71</v>
      </c>
      <c r="B80" s="286" t="s">
        <v>1713</v>
      </c>
      <c r="C80" s="287" t="s">
        <v>296</v>
      </c>
      <c r="D80" s="287" t="s">
        <v>1352</v>
      </c>
      <c r="E80" s="312" t="s">
        <v>977</v>
      </c>
      <c r="F80" s="288" t="s">
        <v>11</v>
      </c>
      <c r="G80" s="313"/>
      <c r="H80" s="313"/>
      <c r="I80" s="314"/>
      <c r="J80" s="796"/>
      <c r="K80" s="800"/>
      <c r="L80" s="160"/>
    </row>
    <row r="81" spans="1:12" s="158" customFormat="1" ht="16.5" customHeight="1">
      <c r="A81" s="368">
        <v>72</v>
      </c>
      <c r="B81" s="286" t="s">
        <v>1713</v>
      </c>
      <c r="C81" s="287" t="s">
        <v>296</v>
      </c>
      <c r="D81" s="287" t="s">
        <v>1353</v>
      </c>
      <c r="E81" s="312" t="s">
        <v>1036</v>
      </c>
      <c r="F81" s="288" t="s">
        <v>11</v>
      </c>
      <c r="G81" s="313"/>
      <c r="H81" s="313"/>
      <c r="I81" s="314"/>
      <c r="J81" s="796"/>
      <c r="K81" s="800"/>
      <c r="L81" s="160"/>
    </row>
    <row r="82" spans="1:12" s="158" customFormat="1" ht="16.5" customHeight="1">
      <c r="A82" s="368">
        <v>73</v>
      </c>
      <c r="B82" s="286" t="s">
        <v>1713</v>
      </c>
      <c r="C82" s="287" t="s">
        <v>296</v>
      </c>
      <c r="D82" s="287" t="s">
        <v>1354</v>
      </c>
      <c r="E82" s="312" t="s">
        <v>1727</v>
      </c>
      <c r="F82" s="288" t="s">
        <v>11</v>
      </c>
      <c r="G82" s="313"/>
      <c r="H82" s="313"/>
      <c r="I82" s="314"/>
      <c r="J82" s="796"/>
      <c r="K82" s="800"/>
      <c r="L82" s="160"/>
    </row>
    <row r="83" spans="1:12" s="158" customFormat="1" ht="16.5" customHeight="1">
      <c r="A83" s="368">
        <v>74</v>
      </c>
      <c r="B83" s="286" t="s">
        <v>1713</v>
      </c>
      <c r="C83" s="287" t="s">
        <v>296</v>
      </c>
      <c r="D83" s="287" t="s">
        <v>1355</v>
      </c>
      <c r="E83" s="312" t="s">
        <v>978</v>
      </c>
      <c r="F83" s="288" t="s">
        <v>11</v>
      </c>
      <c r="G83" s="313"/>
      <c r="H83" s="313"/>
      <c r="I83" s="314"/>
      <c r="J83" s="796"/>
      <c r="K83" s="800"/>
      <c r="L83" s="160"/>
    </row>
    <row r="84" spans="1:12" s="158" customFormat="1" ht="16.5" customHeight="1">
      <c r="A84" s="368">
        <v>75</v>
      </c>
      <c r="B84" s="286" t="s">
        <v>1713</v>
      </c>
      <c r="C84" s="287" t="s">
        <v>296</v>
      </c>
      <c r="D84" s="287" t="s">
        <v>1356</v>
      </c>
      <c r="E84" s="312" t="s">
        <v>979</v>
      </c>
      <c r="F84" s="288" t="s">
        <v>11</v>
      </c>
      <c r="G84" s="313"/>
      <c r="H84" s="313"/>
      <c r="I84" s="314"/>
      <c r="J84" s="796"/>
      <c r="K84" s="800"/>
      <c r="L84" s="160"/>
    </row>
    <row r="85" spans="1:12" s="158" customFormat="1" ht="16.5" customHeight="1">
      <c r="A85" s="368">
        <v>76</v>
      </c>
      <c r="B85" s="286" t="s">
        <v>1713</v>
      </c>
      <c r="C85" s="287" t="s">
        <v>296</v>
      </c>
      <c r="D85" s="287" t="s">
        <v>1357</v>
      </c>
      <c r="E85" s="312" t="s">
        <v>976</v>
      </c>
      <c r="F85" s="288" t="s">
        <v>11</v>
      </c>
      <c r="G85" s="313"/>
      <c r="H85" s="313"/>
      <c r="I85" s="314"/>
      <c r="J85" s="796"/>
      <c r="K85" s="800"/>
      <c r="L85" s="161"/>
    </row>
    <row r="86" spans="1:12" s="158" customFormat="1" ht="16.5" customHeight="1">
      <c r="A86" s="368">
        <v>77</v>
      </c>
      <c r="B86" s="286" t="s">
        <v>1713</v>
      </c>
      <c r="C86" s="287" t="s">
        <v>296</v>
      </c>
      <c r="D86" s="287" t="s">
        <v>1358</v>
      </c>
      <c r="E86" s="312" t="s">
        <v>1038</v>
      </c>
      <c r="F86" s="288" t="s">
        <v>11</v>
      </c>
      <c r="G86" s="313"/>
      <c r="H86" s="313"/>
      <c r="I86" s="314"/>
      <c r="J86" s="796"/>
      <c r="K86" s="800"/>
      <c r="L86" s="161"/>
    </row>
    <row r="87" spans="1:12" s="158" customFormat="1" ht="16.5" customHeight="1">
      <c r="A87" s="368">
        <v>78</v>
      </c>
      <c r="B87" s="286" t="s">
        <v>1713</v>
      </c>
      <c r="C87" s="287" t="s">
        <v>296</v>
      </c>
      <c r="D87" s="287" t="s">
        <v>1359</v>
      </c>
      <c r="E87" s="312" t="s">
        <v>1039</v>
      </c>
      <c r="F87" s="288" t="s">
        <v>11</v>
      </c>
      <c r="G87" s="313"/>
      <c r="H87" s="313"/>
      <c r="I87" s="314"/>
      <c r="J87" s="796"/>
      <c r="K87" s="800"/>
      <c r="L87" s="161"/>
    </row>
    <row r="88" spans="1:12" s="158" customFormat="1" ht="16.5" customHeight="1">
      <c r="A88" s="368">
        <v>79</v>
      </c>
      <c r="B88" s="286" t="s">
        <v>1713</v>
      </c>
      <c r="C88" s="287" t="s">
        <v>296</v>
      </c>
      <c r="D88" s="287" t="s">
        <v>1360</v>
      </c>
      <c r="E88" s="312" t="s">
        <v>1039</v>
      </c>
      <c r="F88" s="288" t="s">
        <v>11</v>
      </c>
      <c r="G88" s="313"/>
      <c r="H88" s="313"/>
      <c r="I88" s="314"/>
      <c r="J88" s="796"/>
      <c r="K88" s="800"/>
      <c r="L88" s="161"/>
    </row>
    <row r="89" spans="1:12" s="158" customFormat="1" ht="16.5" customHeight="1">
      <c r="A89" s="368">
        <v>80</v>
      </c>
      <c r="B89" s="286" t="s">
        <v>1713</v>
      </c>
      <c r="C89" s="287" t="s">
        <v>296</v>
      </c>
      <c r="D89" s="287" t="s">
        <v>1361</v>
      </c>
      <c r="E89" s="312" t="s">
        <v>975</v>
      </c>
      <c r="F89" s="288" t="s">
        <v>11</v>
      </c>
      <c r="G89" s="313"/>
      <c r="H89" s="313"/>
      <c r="I89" s="314"/>
      <c r="J89" s="796"/>
      <c r="K89" s="800"/>
      <c r="L89" s="161"/>
    </row>
    <row r="90" spans="1:12" s="158" customFormat="1" ht="16.5" customHeight="1">
      <c r="A90" s="368">
        <v>81</v>
      </c>
      <c r="B90" s="286" t="s">
        <v>1713</v>
      </c>
      <c r="C90" s="287" t="s">
        <v>296</v>
      </c>
      <c r="D90" s="287" t="s">
        <v>1362</v>
      </c>
      <c r="E90" s="312" t="s">
        <v>977</v>
      </c>
      <c r="F90" s="288" t="s">
        <v>11</v>
      </c>
      <c r="G90" s="313"/>
      <c r="H90" s="313"/>
      <c r="I90" s="314"/>
      <c r="J90" s="796"/>
      <c r="K90" s="800"/>
      <c r="L90" s="161"/>
    </row>
    <row r="91" spans="1:12" s="158" customFormat="1" ht="16.5" customHeight="1">
      <c r="A91" s="368">
        <v>82</v>
      </c>
      <c r="B91" s="286" t="s">
        <v>1713</v>
      </c>
      <c r="C91" s="287" t="s">
        <v>296</v>
      </c>
      <c r="D91" s="287" t="s">
        <v>1363</v>
      </c>
      <c r="E91" s="312" t="s">
        <v>1038</v>
      </c>
      <c r="F91" s="288" t="s">
        <v>11</v>
      </c>
      <c r="G91" s="313"/>
      <c r="H91" s="313"/>
      <c r="I91" s="314"/>
      <c r="J91" s="796"/>
      <c r="K91" s="800"/>
      <c r="L91" s="161"/>
    </row>
    <row r="92" spans="1:12" s="158" customFormat="1" ht="16.5" customHeight="1">
      <c r="A92" s="368">
        <v>83</v>
      </c>
      <c r="B92" s="286" t="s">
        <v>1713</v>
      </c>
      <c r="C92" s="287" t="s">
        <v>296</v>
      </c>
      <c r="D92" s="287" t="s">
        <v>1364</v>
      </c>
      <c r="E92" s="312" t="s">
        <v>1039</v>
      </c>
      <c r="F92" s="288" t="s">
        <v>11</v>
      </c>
      <c r="G92" s="313"/>
      <c r="H92" s="313"/>
      <c r="I92" s="314"/>
      <c r="J92" s="796"/>
      <c r="K92" s="800"/>
      <c r="L92" s="162"/>
    </row>
    <row r="93" spans="1:12" s="158" customFormat="1" ht="16.5" customHeight="1">
      <c r="A93" s="368">
        <v>84</v>
      </c>
      <c r="B93" s="286" t="s">
        <v>1713</v>
      </c>
      <c r="C93" s="287" t="s">
        <v>296</v>
      </c>
      <c r="D93" s="287" t="s">
        <v>1040</v>
      </c>
      <c r="E93" s="293"/>
      <c r="F93" s="288" t="s">
        <v>11</v>
      </c>
      <c r="G93" s="294"/>
      <c r="H93" s="294"/>
      <c r="I93" s="305"/>
      <c r="J93" s="306" t="s">
        <v>1958</v>
      </c>
      <c r="K93" s="373"/>
    </row>
    <row r="94" spans="1:12" s="158" customFormat="1" ht="18" customHeight="1">
      <c r="A94" s="368">
        <v>85</v>
      </c>
      <c r="B94" s="286" t="s">
        <v>1713</v>
      </c>
      <c r="C94" s="287" t="s">
        <v>1115</v>
      </c>
      <c r="D94" s="287" t="s">
        <v>1116</v>
      </c>
      <c r="E94" s="293" t="s">
        <v>1117</v>
      </c>
      <c r="F94" s="288" t="s">
        <v>11</v>
      </c>
      <c r="G94" s="294"/>
      <c r="H94" s="305"/>
      <c r="I94" s="305"/>
      <c r="J94" s="306" t="s">
        <v>1728</v>
      </c>
      <c r="K94" s="374"/>
    </row>
    <row r="95" spans="1:12" s="158" customFormat="1" ht="18" customHeight="1">
      <c r="A95" s="368">
        <v>86</v>
      </c>
      <c r="B95" s="286" t="s">
        <v>1713</v>
      </c>
      <c r="C95" s="287" t="s">
        <v>1115</v>
      </c>
      <c r="D95" s="287" t="s">
        <v>1118</v>
      </c>
      <c r="E95" s="293" t="s">
        <v>1119</v>
      </c>
      <c r="F95" s="288" t="s">
        <v>11</v>
      </c>
      <c r="G95" s="294"/>
      <c r="H95" s="305"/>
      <c r="I95" s="305"/>
      <c r="J95" s="306" t="s">
        <v>1729</v>
      </c>
      <c r="K95" s="374"/>
    </row>
    <row r="96" spans="1:12" s="158" customFormat="1" ht="18" customHeight="1">
      <c r="A96" s="368">
        <v>87</v>
      </c>
      <c r="B96" s="286" t="s">
        <v>1713</v>
      </c>
      <c r="C96" s="287" t="s">
        <v>1115</v>
      </c>
      <c r="D96" s="287" t="s">
        <v>1120</v>
      </c>
      <c r="E96" s="293"/>
      <c r="F96" s="288" t="s">
        <v>11</v>
      </c>
      <c r="G96" s="294"/>
      <c r="H96" s="305"/>
      <c r="I96" s="305"/>
      <c r="J96" s="306" t="s">
        <v>1730</v>
      </c>
      <c r="K96" s="374"/>
    </row>
    <row r="97" spans="1:11" s="158" customFormat="1" ht="18" customHeight="1">
      <c r="A97" s="368">
        <v>88</v>
      </c>
      <c r="B97" s="286" t="s">
        <v>1713</v>
      </c>
      <c r="C97" s="287" t="s">
        <v>1115</v>
      </c>
      <c r="D97" s="287" t="s">
        <v>1121</v>
      </c>
      <c r="E97" s="293" t="s">
        <v>1057</v>
      </c>
      <c r="F97" s="288" t="s">
        <v>11</v>
      </c>
      <c r="G97" s="294"/>
      <c r="H97" s="305"/>
      <c r="I97" s="305"/>
      <c r="J97" s="306" t="s">
        <v>1731</v>
      </c>
      <c r="K97" s="374"/>
    </row>
    <row r="98" spans="1:11" s="158" customFormat="1" ht="18" customHeight="1">
      <c r="A98" s="368">
        <v>89</v>
      </c>
      <c r="B98" s="286" t="s">
        <v>1713</v>
      </c>
      <c r="C98" s="287" t="s">
        <v>1115</v>
      </c>
      <c r="D98" s="287" t="s">
        <v>1122</v>
      </c>
      <c r="E98" s="293"/>
      <c r="F98" s="288" t="s">
        <v>11</v>
      </c>
      <c r="G98" s="294"/>
      <c r="H98" s="305"/>
      <c r="I98" s="305"/>
      <c r="J98" s="306" t="s">
        <v>1732</v>
      </c>
      <c r="K98" s="374"/>
    </row>
    <row r="99" spans="1:11" s="158" customFormat="1" ht="18" customHeight="1">
      <c r="A99" s="368">
        <v>90</v>
      </c>
      <c r="B99" s="286" t="s">
        <v>1713</v>
      </c>
      <c r="C99" s="287" t="s">
        <v>1115</v>
      </c>
      <c r="D99" s="287" t="s">
        <v>1123</v>
      </c>
      <c r="E99" s="293"/>
      <c r="F99" s="288" t="s">
        <v>11</v>
      </c>
      <c r="G99" s="294"/>
      <c r="H99" s="305"/>
      <c r="I99" s="305"/>
      <c r="J99" s="306" t="s">
        <v>1733</v>
      </c>
      <c r="K99" s="374"/>
    </row>
    <row r="100" spans="1:11" s="158" customFormat="1" ht="18" customHeight="1">
      <c r="A100" s="368">
        <v>91</v>
      </c>
      <c r="B100" s="286" t="s">
        <v>1713</v>
      </c>
      <c r="C100" s="287" t="s">
        <v>1115</v>
      </c>
      <c r="D100" s="287" t="s">
        <v>1124</v>
      </c>
      <c r="E100" s="293"/>
      <c r="F100" s="288" t="s">
        <v>11</v>
      </c>
      <c r="G100" s="294"/>
      <c r="H100" s="305"/>
      <c r="I100" s="305"/>
      <c r="J100" s="306" t="s">
        <v>1734</v>
      </c>
      <c r="K100" s="374"/>
    </row>
    <row r="101" spans="1:11" s="158" customFormat="1" ht="18" customHeight="1">
      <c r="A101" s="368">
        <v>92</v>
      </c>
      <c r="B101" s="286" t="s">
        <v>1713</v>
      </c>
      <c r="C101" s="287" t="s">
        <v>1115</v>
      </c>
      <c r="D101" s="287" t="s">
        <v>1125</v>
      </c>
      <c r="E101" s="315" t="s">
        <v>1735</v>
      </c>
      <c r="F101" s="288" t="s">
        <v>11</v>
      </c>
      <c r="G101" s="294"/>
      <c r="H101" s="305"/>
      <c r="I101" s="305"/>
      <c r="J101" s="792" t="s">
        <v>1736</v>
      </c>
      <c r="K101" s="374"/>
    </row>
    <row r="102" spans="1:11" s="158" customFormat="1" ht="18" customHeight="1">
      <c r="A102" s="368">
        <v>93</v>
      </c>
      <c r="B102" s="286" t="s">
        <v>1713</v>
      </c>
      <c r="C102" s="287" t="s">
        <v>1115</v>
      </c>
      <c r="D102" s="287" t="s">
        <v>1666</v>
      </c>
      <c r="E102" s="293" t="s">
        <v>1737</v>
      </c>
      <c r="F102" s="288" t="s">
        <v>11</v>
      </c>
      <c r="G102" s="294"/>
      <c r="H102" s="305"/>
      <c r="I102" s="305"/>
      <c r="J102" s="792"/>
      <c r="K102" s="374"/>
    </row>
    <row r="103" spans="1:11" s="158" customFormat="1" ht="18" customHeight="1">
      <c r="A103" s="368">
        <v>94</v>
      </c>
      <c r="B103" s="286" t="s">
        <v>1713</v>
      </c>
      <c r="C103" s="287" t="s">
        <v>1115</v>
      </c>
      <c r="D103" s="287" t="s">
        <v>1738</v>
      </c>
      <c r="E103" s="293" t="s">
        <v>1128</v>
      </c>
      <c r="F103" s="288" t="s">
        <v>11</v>
      </c>
      <c r="G103" s="294"/>
      <c r="H103" s="305"/>
      <c r="I103" s="305"/>
      <c r="J103" s="792"/>
      <c r="K103" s="374"/>
    </row>
    <row r="104" spans="1:11" s="158" customFormat="1" ht="18" customHeight="1">
      <c r="A104" s="368">
        <v>95</v>
      </c>
      <c r="B104" s="286" t="s">
        <v>1713</v>
      </c>
      <c r="C104" s="287" t="s">
        <v>1115</v>
      </c>
      <c r="D104" s="287" t="s">
        <v>1667</v>
      </c>
      <c r="E104" s="293" t="s">
        <v>1129</v>
      </c>
      <c r="F104" s="288" t="s">
        <v>11</v>
      </c>
      <c r="G104" s="294"/>
      <c r="H104" s="305"/>
      <c r="I104" s="305"/>
      <c r="J104" s="792"/>
      <c r="K104" s="374"/>
    </row>
    <row r="105" spans="1:11" s="158" customFormat="1" ht="18" customHeight="1">
      <c r="A105" s="368">
        <v>96</v>
      </c>
      <c r="B105" s="286" t="s">
        <v>1713</v>
      </c>
      <c r="C105" s="287" t="s">
        <v>1115</v>
      </c>
      <c r="D105" s="287" t="s">
        <v>1668</v>
      </c>
      <c r="E105" s="293" t="s">
        <v>1130</v>
      </c>
      <c r="F105" s="288" t="s">
        <v>11</v>
      </c>
      <c r="G105" s="294"/>
      <c r="H105" s="305"/>
      <c r="I105" s="305"/>
      <c r="J105" s="792"/>
      <c r="K105" s="374"/>
    </row>
    <row r="106" spans="1:11" s="158" customFormat="1" ht="18" customHeight="1">
      <c r="A106" s="368">
        <v>97</v>
      </c>
      <c r="B106" s="286"/>
      <c r="C106" s="287" t="s">
        <v>803</v>
      </c>
      <c r="D106" s="292" t="s">
        <v>804</v>
      </c>
      <c r="E106" s="293"/>
      <c r="F106" s="288" t="s">
        <v>11</v>
      </c>
      <c r="G106" s="294"/>
      <c r="H106" s="305"/>
      <c r="I106" s="305"/>
      <c r="J106" s="296" t="s">
        <v>1435</v>
      </c>
      <c r="K106" s="374"/>
    </row>
    <row r="107" spans="1:11" s="113" customFormat="1" ht="16.5" customHeight="1">
      <c r="A107" s="368">
        <v>98</v>
      </c>
      <c r="B107" s="286" t="s">
        <v>1713</v>
      </c>
      <c r="C107" s="287" t="s">
        <v>806</v>
      </c>
      <c r="D107" s="292" t="s">
        <v>804</v>
      </c>
      <c r="E107" s="316"/>
      <c r="F107" s="288" t="s">
        <v>11</v>
      </c>
      <c r="G107" s="317"/>
      <c r="H107" s="316"/>
      <c r="I107" s="318"/>
      <c r="J107" s="319" t="s">
        <v>1739</v>
      </c>
      <c r="K107" s="375"/>
    </row>
    <row r="108" spans="1:11" s="113" customFormat="1" ht="16.5" customHeight="1">
      <c r="A108" s="368">
        <v>99</v>
      </c>
      <c r="B108" s="286" t="s">
        <v>1713</v>
      </c>
      <c r="C108" s="287" t="s">
        <v>803</v>
      </c>
      <c r="D108" s="292" t="s">
        <v>808</v>
      </c>
      <c r="E108" s="316" t="s">
        <v>809</v>
      </c>
      <c r="F108" s="288" t="s">
        <v>11</v>
      </c>
      <c r="G108" s="318"/>
      <c r="H108" s="316"/>
      <c r="I108" s="318"/>
      <c r="J108" s="320" t="s">
        <v>1740</v>
      </c>
      <c r="K108" s="375"/>
    </row>
    <row r="109" spans="1:11" s="113" customFormat="1" ht="16.5" customHeight="1">
      <c r="A109" s="368">
        <v>100</v>
      </c>
      <c r="B109" s="286" t="s">
        <v>1713</v>
      </c>
      <c r="C109" s="287" t="s">
        <v>803</v>
      </c>
      <c r="D109" s="292" t="s">
        <v>811</v>
      </c>
      <c r="E109" s="316" t="s">
        <v>809</v>
      </c>
      <c r="F109" s="288" t="s">
        <v>11</v>
      </c>
      <c r="G109" s="318"/>
      <c r="H109" s="316"/>
      <c r="I109" s="318"/>
      <c r="J109" s="320"/>
      <c r="K109" s="375"/>
    </row>
    <row r="110" spans="1:11" s="113" customFormat="1" ht="16.5" customHeight="1">
      <c r="A110" s="368">
        <v>101</v>
      </c>
      <c r="B110" s="286" t="s">
        <v>1713</v>
      </c>
      <c r="C110" s="287" t="s">
        <v>803</v>
      </c>
      <c r="D110" s="292" t="s">
        <v>813</v>
      </c>
      <c r="E110" s="316" t="s">
        <v>440</v>
      </c>
      <c r="F110" s="288" t="s">
        <v>11</v>
      </c>
      <c r="G110" s="318"/>
      <c r="H110" s="316"/>
      <c r="I110" s="318"/>
      <c r="J110" s="320"/>
      <c r="K110" s="375"/>
    </row>
    <row r="111" spans="1:11" s="113" customFormat="1" ht="16.5" customHeight="1">
      <c r="A111" s="368">
        <v>102</v>
      </c>
      <c r="B111" s="286" t="s">
        <v>1713</v>
      </c>
      <c r="C111" s="287" t="s">
        <v>803</v>
      </c>
      <c r="D111" s="292" t="s">
        <v>815</v>
      </c>
      <c r="E111" s="316" t="s">
        <v>816</v>
      </c>
      <c r="F111" s="288" t="s">
        <v>11</v>
      </c>
      <c r="G111" s="318"/>
      <c r="H111" s="316"/>
      <c r="I111" s="318"/>
      <c r="J111" s="320"/>
      <c r="K111" s="375"/>
    </row>
    <row r="112" spans="1:11" s="113" customFormat="1" ht="16.5" customHeight="1">
      <c r="A112" s="368">
        <v>103</v>
      </c>
      <c r="B112" s="286" t="s">
        <v>1713</v>
      </c>
      <c r="C112" s="287" t="s">
        <v>803</v>
      </c>
      <c r="D112" s="292" t="s">
        <v>818</v>
      </c>
      <c r="E112" s="316" t="s">
        <v>816</v>
      </c>
      <c r="F112" s="288" t="s">
        <v>11</v>
      </c>
      <c r="G112" s="318"/>
      <c r="H112" s="316"/>
      <c r="I112" s="318"/>
      <c r="J112" s="320"/>
      <c r="K112" s="375"/>
    </row>
    <row r="113" spans="1:11" s="113" customFormat="1" ht="16.5" customHeight="1">
      <c r="A113" s="368">
        <v>104</v>
      </c>
      <c r="B113" s="286" t="s">
        <v>1713</v>
      </c>
      <c r="C113" s="287" t="s">
        <v>803</v>
      </c>
      <c r="D113" s="292" t="s">
        <v>820</v>
      </c>
      <c r="E113" s="316" t="s">
        <v>816</v>
      </c>
      <c r="F113" s="288" t="s">
        <v>11</v>
      </c>
      <c r="G113" s="318"/>
      <c r="H113" s="316"/>
      <c r="I113" s="318"/>
      <c r="J113" s="320"/>
      <c r="K113" s="375"/>
    </row>
    <row r="114" spans="1:11" s="113" customFormat="1" ht="16.5" customHeight="1">
      <c r="A114" s="368">
        <v>105</v>
      </c>
      <c r="B114" s="286" t="s">
        <v>1713</v>
      </c>
      <c r="C114" s="287" t="s">
        <v>806</v>
      </c>
      <c r="D114" s="292" t="s">
        <v>822</v>
      </c>
      <c r="E114" s="316" t="s">
        <v>823</v>
      </c>
      <c r="F114" s="288" t="s">
        <v>11</v>
      </c>
      <c r="G114" s="318"/>
      <c r="H114" s="316"/>
      <c r="I114" s="318"/>
      <c r="J114" s="320"/>
      <c r="K114" s="375"/>
    </row>
    <row r="115" spans="1:11" s="113" customFormat="1" ht="16.5" customHeight="1">
      <c r="A115" s="368">
        <v>106</v>
      </c>
      <c r="B115" s="286" t="s">
        <v>1713</v>
      </c>
      <c r="C115" s="287" t="s">
        <v>806</v>
      </c>
      <c r="D115" s="292" t="s">
        <v>825</v>
      </c>
      <c r="E115" s="316" t="s">
        <v>826</v>
      </c>
      <c r="F115" s="288" t="s">
        <v>11</v>
      </c>
      <c r="G115" s="318"/>
      <c r="H115" s="316"/>
      <c r="I115" s="318"/>
      <c r="J115" s="320"/>
      <c r="K115" s="375"/>
    </row>
    <row r="116" spans="1:11" s="113" customFormat="1" ht="16.5" customHeight="1">
      <c r="A116" s="368">
        <v>107</v>
      </c>
      <c r="B116" s="286" t="s">
        <v>1713</v>
      </c>
      <c r="C116" s="287" t="s">
        <v>806</v>
      </c>
      <c r="D116" s="292" t="s">
        <v>828</v>
      </c>
      <c r="E116" s="316" t="s">
        <v>826</v>
      </c>
      <c r="F116" s="288" t="s">
        <v>11</v>
      </c>
      <c r="G116" s="318"/>
      <c r="H116" s="316"/>
      <c r="I116" s="318"/>
      <c r="J116" s="320"/>
      <c r="K116" s="375"/>
    </row>
    <row r="117" spans="1:11" s="113" customFormat="1" ht="16.5" customHeight="1">
      <c r="A117" s="368">
        <v>108</v>
      </c>
      <c r="B117" s="286" t="s">
        <v>1713</v>
      </c>
      <c r="C117" s="287" t="s">
        <v>806</v>
      </c>
      <c r="D117" s="292" t="s">
        <v>830</v>
      </c>
      <c r="E117" s="316" t="s">
        <v>826</v>
      </c>
      <c r="F117" s="288" t="s">
        <v>11</v>
      </c>
      <c r="G117" s="318"/>
      <c r="H117" s="316"/>
      <c r="I117" s="318"/>
      <c r="J117" s="320"/>
      <c r="K117" s="375"/>
    </row>
    <row r="118" spans="1:11" s="113" customFormat="1" ht="16.5" customHeight="1">
      <c r="A118" s="368">
        <v>109</v>
      </c>
      <c r="B118" s="286" t="s">
        <v>1713</v>
      </c>
      <c r="C118" s="287" t="s">
        <v>806</v>
      </c>
      <c r="D118" s="292" t="s">
        <v>815</v>
      </c>
      <c r="E118" s="316" t="s">
        <v>832</v>
      </c>
      <c r="F118" s="288" t="s">
        <v>11</v>
      </c>
      <c r="G118" s="318"/>
      <c r="H118" s="316"/>
      <c r="I118" s="318"/>
      <c r="J118" s="320"/>
      <c r="K118" s="375"/>
    </row>
    <row r="119" spans="1:11" s="113" customFormat="1" ht="16.5" customHeight="1">
      <c r="A119" s="368">
        <v>110</v>
      </c>
      <c r="B119" s="286" t="s">
        <v>1713</v>
      </c>
      <c r="C119" s="287" t="s">
        <v>806</v>
      </c>
      <c r="D119" s="292" t="s">
        <v>818</v>
      </c>
      <c r="E119" s="316" t="s">
        <v>832</v>
      </c>
      <c r="F119" s="288" t="s">
        <v>11</v>
      </c>
      <c r="G119" s="318"/>
      <c r="H119" s="316"/>
      <c r="I119" s="318"/>
      <c r="J119" s="320"/>
      <c r="K119" s="375"/>
    </row>
    <row r="120" spans="1:11" s="113" customFormat="1" ht="16.5" customHeight="1">
      <c r="A120" s="368">
        <v>111</v>
      </c>
      <c r="B120" s="286" t="s">
        <v>1713</v>
      </c>
      <c r="C120" s="287" t="s">
        <v>806</v>
      </c>
      <c r="D120" s="292" t="s">
        <v>820</v>
      </c>
      <c r="E120" s="316" t="s">
        <v>832</v>
      </c>
      <c r="F120" s="288" t="s">
        <v>11</v>
      </c>
      <c r="G120" s="318"/>
      <c r="H120" s="316"/>
      <c r="I120" s="318"/>
      <c r="J120" s="320"/>
      <c r="K120" s="375"/>
    </row>
    <row r="121" spans="1:11" s="113" customFormat="1" ht="16.5" customHeight="1">
      <c r="A121" s="368">
        <v>112</v>
      </c>
      <c r="B121" s="286" t="s">
        <v>1713</v>
      </c>
      <c r="C121" s="287" t="s">
        <v>803</v>
      </c>
      <c r="D121" s="292" t="s">
        <v>836</v>
      </c>
      <c r="E121" s="316"/>
      <c r="F121" s="288" t="s">
        <v>11</v>
      </c>
      <c r="G121" s="317"/>
      <c r="H121" s="316"/>
      <c r="I121" s="318"/>
      <c r="J121" s="319" t="s">
        <v>1741</v>
      </c>
      <c r="K121" s="375"/>
    </row>
    <row r="122" spans="1:11" s="113" customFormat="1" ht="16.5" customHeight="1">
      <c r="A122" s="368">
        <v>113</v>
      </c>
      <c r="B122" s="286" t="s">
        <v>1713</v>
      </c>
      <c r="C122" s="287" t="s">
        <v>806</v>
      </c>
      <c r="D122" s="292" t="s">
        <v>836</v>
      </c>
      <c r="E122" s="316"/>
      <c r="F122" s="288" t="s">
        <v>11</v>
      </c>
      <c r="G122" s="317"/>
      <c r="H122" s="316"/>
      <c r="I122" s="318"/>
      <c r="J122" s="319" t="s">
        <v>1742</v>
      </c>
      <c r="K122" s="375"/>
    </row>
    <row r="123" spans="1:11" s="158" customFormat="1" ht="18" customHeight="1">
      <c r="A123" s="368">
        <v>114</v>
      </c>
      <c r="B123" s="286" t="s">
        <v>1713</v>
      </c>
      <c r="C123" s="287" t="s">
        <v>839</v>
      </c>
      <c r="D123" s="292" t="s">
        <v>840</v>
      </c>
      <c r="E123" s="293"/>
      <c r="F123" s="288" t="s">
        <v>11</v>
      </c>
      <c r="G123" s="305"/>
      <c r="H123" s="305"/>
      <c r="I123" s="295"/>
      <c r="J123" s="306" t="s">
        <v>1743</v>
      </c>
      <c r="K123" s="374"/>
    </row>
    <row r="124" spans="1:11" s="158" customFormat="1" ht="18" customHeight="1">
      <c r="A124" s="368">
        <v>115</v>
      </c>
      <c r="B124" s="286" t="s">
        <v>1713</v>
      </c>
      <c r="C124" s="287" t="s">
        <v>839</v>
      </c>
      <c r="D124" s="292" t="s">
        <v>842</v>
      </c>
      <c r="E124" s="293"/>
      <c r="F124" s="288" t="s">
        <v>11</v>
      </c>
      <c r="G124" s="305"/>
      <c r="H124" s="305"/>
      <c r="I124" s="295"/>
      <c r="J124" s="306" t="s">
        <v>1744</v>
      </c>
      <c r="K124" s="374"/>
    </row>
    <row r="125" spans="1:11" s="158" customFormat="1" ht="18" customHeight="1">
      <c r="A125" s="368">
        <v>116</v>
      </c>
      <c r="B125" s="286" t="s">
        <v>1713</v>
      </c>
      <c r="C125" s="287" t="s">
        <v>839</v>
      </c>
      <c r="D125" s="292" t="s">
        <v>836</v>
      </c>
      <c r="E125" s="293"/>
      <c r="F125" s="288" t="s">
        <v>11</v>
      </c>
      <c r="G125" s="305"/>
      <c r="H125" s="305"/>
      <c r="I125" s="295"/>
      <c r="J125" s="306" t="s">
        <v>1745</v>
      </c>
      <c r="K125" s="374"/>
    </row>
    <row r="126" spans="1:11" s="158" customFormat="1" ht="18" customHeight="1">
      <c r="A126" s="368">
        <v>117</v>
      </c>
      <c r="B126" s="286" t="s">
        <v>1713</v>
      </c>
      <c r="C126" s="287" t="s">
        <v>1746</v>
      </c>
      <c r="D126" s="300" t="s">
        <v>845</v>
      </c>
      <c r="E126" s="293" t="s">
        <v>1747</v>
      </c>
      <c r="F126" s="288" t="s">
        <v>11</v>
      </c>
      <c r="G126" s="305"/>
      <c r="H126" s="305"/>
      <c r="I126" s="295"/>
      <c r="J126" s="306" t="s">
        <v>1748</v>
      </c>
      <c r="K126" s="374"/>
    </row>
    <row r="127" spans="1:11" s="158" customFormat="1" ht="18" customHeight="1">
      <c r="A127" s="368">
        <v>118</v>
      </c>
      <c r="B127" s="286" t="s">
        <v>1749</v>
      </c>
      <c r="C127" s="287" t="s">
        <v>1853</v>
      </c>
      <c r="D127" s="300" t="s">
        <v>1854</v>
      </c>
      <c r="E127" s="321" t="s">
        <v>2405</v>
      </c>
      <c r="F127" s="288" t="s">
        <v>11</v>
      </c>
      <c r="G127" s="295"/>
      <c r="H127" s="305"/>
      <c r="I127" s="295"/>
      <c r="J127" s="322" t="s">
        <v>1750</v>
      </c>
      <c r="K127" s="374"/>
    </row>
    <row r="128" spans="1:11" s="158" customFormat="1" ht="18" customHeight="1">
      <c r="A128" s="368">
        <v>119</v>
      </c>
      <c r="B128" s="286" t="s">
        <v>1749</v>
      </c>
      <c r="C128" s="287" t="s">
        <v>839</v>
      </c>
      <c r="D128" s="300" t="s">
        <v>851</v>
      </c>
      <c r="E128" s="303" t="s">
        <v>93</v>
      </c>
      <c r="F128" s="323" t="s">
        <v>11</v>
      </c>
      <c r="G128" s="305"/>
      <c r="H128" s="305"/>
      <c r="I128" s="295"/>
      <c r="J128" s="324" t="s">
        <v>1751</v>
      </c>
      <c r="K128" s="374"/>
    </row>
    <row r="129" spans="1:12" s="158" customFormat="1" ht="18" customHeight="1">
      <c r="A129" s="368">
        <v>120</v>
      </c>
      <c r="B129" s="286" t="s">
        <v>1749</v>
      </c>
      <c r="C129" s="287" t="s">
        <v>839</v>
      </c>
      <c r="D129" s="292" t="s">
        <v>853</v>
      </c>
      <c r="E129" s="303" t="s">
        <v>854</v>
      </c>
      <c r="F129" s="323" t="s">
        <v>11</v>
      </c>
      <c r="G129" s="305"/>
      <c r="H129" s="305"/>
      <c r="I129" s="295"/>
      <c r="J129" s="306" t="s">
        <v>1752</v>
      </c>
      <c r="K129" s="374"/>
    </row>
    <row r="130" spans="1:12" s="113" customFormat="1" ht="16.5" customHeight="1">
      <c r="A130" s="368">
        <v>121</v>
      </c>
      <c r="B130" s="286" t="s">
        <v>1749</v>
      </c>
      <c r="C130" s="287" t="s">
        <v>839</v>
      </c>
      <c r="D130" s="292" t="s">
        <v>856</v>
      </c>
      <c r="E130" s="303" t="s">
        <v>857</v>
      </c>
      <c r="F130" s="323" t="s">
        <v>11</v>
      </c>
      <c r="G130" s="318"/>
      <c r="H130" s="316"/>
      <c r="I130" s="318"/>
      <c r="J130" s="793"/>
      <c r="K130" s="375"/>
    </row>
    <row r="131" spans="1:12" s="113" customFormat="1" ht="16.5" customHeight="1">
      <c r="A131" s="368">
        <v>122</v>
      </c>
      <c r="B131" s="286" t="s">
        <v>1749</v>
      </c>
      <c r="C131" s="287" t="s">
        <v>839</v>
      </c>
      <c r="D131" s="292" t="s">
        <v>859</v>
      </c>
      <c r="E131" s="303" t="s">
        <v>857</v>
      </c>
      <c r="F131" s="323" t="s">
        <v>11</v>
      </c>
      <c r="G131" s="318"/>
      <c r="H131" s="316"/>
      <c r="I131" s="318"/>
      <c r="J131" s="793"/>
      <c r="K131" s="375"/>
    </row>
    <row r="132" spans="1:12" s="113" customFormat="1" ht="16.5" customHeight="1">
      <c r="A132" s="368">
        <v>123</v>
      </c>
      <c r="B132" s="286" t="s">
        <v>1749</v>
      </c>
      <c r="C132" s="287" t="s">
        <v>839</v>
      </c>
      <c r="D132" s="292" t="s">
        <v>861</v>
      </c>
      <c r="E132" s="303" t="s">
        <v>857</v>
      </c>
      <c r="F132" s="323" t="s">
        <v>11</v>
      </c>
      <c r="G132" s="318"/>
      <c r="H132" s="316"/>
      <c r="I132" s="318"/>
      <c r="J132" s="793"/>
      <c r="K132" s="375"/>
    </row>
    <row r="133" spans="1:12" s="113" customFormat="1" ht="16.5" customHeight="1">
      <c r="A133" s="368">
        <v>124</v>
      </c>
      <c r="B133" s="286" t="s">
        <v>1749</v>
      </c>
      <c r="C133" s="287" t="s">
        <v>839</v>
      </c>
      <c r="D133" s="292" t="s">
        <v>863</v>
      </c>
      <c r="E133" s="321" t="s">
        <v>1857</v>
      </c>
      <c r="F133" s="323" t="s">
        <v>11</v>
      </c>
      <c r="G133" s="318"/>
      <c r="H133" s="316"/>
      <c r="I133" s="318"/>
      <c r="J133" s="793"/>
      <c r="K133" s="375"/>
    </row>
    <row r="134" spans="1:12" s="113" customFormat="1" ht="16.5" customHeight="1">
      <c r="A134" s="368">
        <v>125</v>
      </c>
      <c r="B134" s="286" t="s">
        <v>1749</v>
      </c>
      <c r="C134" s="287" t="s">
        <v>839</v>
      </c>
      <c r="D134" s="292" t="s">
        <v>865</v>
      </c>
      <c r="E134" s="321" t="s">
        <v>1851</v>
      </c>
      <c r="F134" s="323" t="s">
        <v>11</v>
      </c>
      <c r="G134" s="318"/>
      <c r="H134" s="316"/>
      <c r="I134" s="318"/>
      <c r="J134" s="793"/>
      <c r="K134" s="375"/>
    </row>
    <row r="135" spans="1:12" s="113" customFormat="1" ht="16.5" customHeight="1">
      <c r="A135" s="368">
        <v>126</v>
      </c>
      <c r="B135" s="286" t="s">
        <v>1749</v>
      </c>
      <c r="C135" s="287" t="s">
        <v>839</v>
      </c>
      <c r="D135" s="292" t="s">
        <v>867</v>
      </c>
      <c r="E135" s="321" t="s">
        <v>1851</v>
      </c>
      <c r="F135" s="323" t="s">
        <v>11</v>
      </c>
      <c r="G135" s="318"/>
      <c r="H135" s="316"/>
      <c r="I135" s="318"/>
      <c r="J135" s="793"/>
      <c r="K135" s="375"/>
    </row>
    <row r="136" spans="1:12" s="113" customFormat="1" ht="16.5" customHeight="1">
      <c r="A136" s="368">
        <v>127</v>
      </c>
      <c r="B136" s="286" t="s">
        <v>1749</v>
      </c>
      <c r="C136" s="287" t="s">
        <v>839</v>
      </c>
      <c r="D136" s="292" t="s">
        <v>869</v>
      </c>
      <c r="E136" s="316" t="s">
        <v>870</v>
      </c>
      <c r="F136" s="288" t="s">
        <v>11</v>
      </c>
      <c r="G136" s="318"/>
      <c r="H136" s="316"/>
      <c r="I136" s="318"/>
      <c r="J136" s="793"/>
      <c r="K136" s="375"/>
    </row>
    <row r="137" spans="1:12" ht="18" customHeight="1">
      <c r="A137" s="368">
        <v>128</v>
      </c>
      <c r="B137" s="286" t="s">
        <v>1749</v>
      </c>
      <c r="C137" s="287" t="s">
        <v>1753</v>
      </c>
      <c r="D137" s="287" t="s">
        <v>56</v>
      </c>
      <c r="E137" s="285"/>
      <c r="F137" s="258" t="s">
        <v>11</v>
      </c>
      <c r="G137" s="289"/>
      <c r="H137" s="289"/>
      <c r="I137" s="290"/>
      <c r="J137" s="310" t="s">
        <v>1754</v>
      </c>
      <c r="K137" s="369"/>
    </row>
    <row r="138" spans="1:12" ht="16.5" customHeight="1">
      <c r="A138" s="368">
        <v>129</v>
      </c>
      <c r="B138" s="286" t="s">
        <v>1749</v>
      </c>
      <c r="C138" s="287" t="s">
        <v>55</v>
      </c>
      <c r="D138" s="287" t="s">
        <v>57</v>
      </c>
      <c r="E138" s="285"/>
      <c r="F138" s="288" t="s">
        <v>11</v>
      </c>
      <c r="G138" s="289"/>
      <c r="H138" s="289"/>
      <c r="I138" s="290"/>
      <c r="J138" s="299" t="s">
        <v>1755</v>
      </c>
      <c r="K138" s="369"/>
      <c r="L138" s="163"/>
    </row>
    <row r="139" spans="1:12" ht="16.5" customHeight="1">
      <c r="A139" s="368">
        <v>130</v>
      </c>
      <c r="B139" s="286" t="s">
        <v>1749</v>
      </c>
      <c r="C139" s="287" t="s">
        <v>55</v>
      </c>
      <c r="D139" s="326" t="s">
        <v>64</v>
      </c>
      <c r="E139" s="285"/>
      <c r="F139" s="325" t="s">
        <v>1710</v>
      </c>
      <c r="G139" s="289"/>
      <c r="H139" s="289"/>
      <c r="I139" s="290"/>
      <c r="J139" s="327" t="s">
        <v>1756</v>
      </c>
      <c r="K139" s="376"/>
      <c r="L139" s="163"/>
    </row>
    <row r="140" spans="1:12" ht="16.5" customHeight="1">
      <c r="A140" s="368">
        <v>131</v>
      </c>
      <c r="B140" s="286" t="s">
        <v>1749</v>
      </c>
      <c r="C140" s="287" t="s">
        <v>55</v>
      </c>
      <c r="D140" s="287" t="s">
        <v>1113</v>
      </c>
      <c r="E140" s="285"/>
      <c r="F140" s="288" t="s">
        <v>11</v>
      </c>
      <c r="G140" s="289"/>
      <c r="H140" s="289"/>
      <c r="I140" s="290"/>
      <c r="J140" s="299" t="s">
        <v>59</v>
      </c>
      <c r="K140" s="369"/>
      <c r="L140" s="159"/>
    </row>
    <row r="141" spans="1:12" ht="16.5" customHeight="1">
      <c r="A141" s="368">
        <v>132</v>
      </c>
      <c r="B141" s="286" t="s">
        <v>1749</v>
      </c>
      <c r="C141" s="287" t="s">
        <v>55</v>
      </c>
      <c r="D141" s="287" t="s">
        <v>60</v>
      </c>
      <c r="E141" s="285"/>
      <c r="F141" s="288" t="s">
        <v>11</v>
      </c>
      <c r="G141" s="289"/>
      <c r="H141" s="289"/>
      <c r="I141" s="290"/>
      <c r="J141" s="299" t="s">
        <v>61</v>
      </c>
      <c r="K141" s="369"/>
      <c r="L141" s="163"/>
    </row>
    <row r="142" spans="1:12" ht="16.5" customHeight="1">
      <c r="A142" s="368">
        <v>133</v>
      </c>
      <c r="B142" s="286" t="s">
        <v>1749</v>
      </c>
      <c r="C142" s="287" t="s">
        <v>55</v>
      </c>
      <c r="D142" s="287" t="s">
        <v>2646</v>
      </c>
      <c r="E142" s="285"/>
      <c r="F142" s="288" t="s">
        <v>11</v>
      </c>
      <c r="G142" s="289"/>
      <c r="H142" s="289"/>
      <c r="I142" s="290"/>
      <c r="J142" s="299" t="s">
        <v>2645</v>
      </c>
      <c r="K142" s="369"/>
      <c r="L142" s="159"/>
    </row>
    <row r="143" spans="1:12" s="113" customFormat="1" ht="16.5" customHeight="1">
      <c r="A143" s="368">
        <v>134</v>
      </c>
      <c r="B143" s="286" t="s">
        <v>1713</v>
      </c>
      <c r="C143" s="328" t="s">
        <v>180</v>
      </c>
      <c r="D143" s="287" t="s">
        <v>1466</v>
      </c>
      <c r="E143" s="316" t="s">
        <v>1966</v>
      </c>
      <c r="F143" s="155" t="s">
        <v>10</v>
      </c>
      <c r="G143" s="316"/>
      <c r="H143" s="316"/>
      <c r="I143" s="329"/>
      <c r="J143" s="330" t="s">
        <v>2682</v>
      </c>
      <c r="K143" s="377"/>
      <c r="L143" s="112"/>
    </row>
    <row r="144" spans="1:12" s="113" customFormat="1" ht="16.5" customHeight="1">
      <c r="A144" s="368">
        <v>135</v>
      </c>
      <c r="B144" s="286" t="s">
        <v>1713</v>
      </c>
      <c r="C144" s="328" t="s">
        <v>180</v>
      </c>
      <c r="D144" s="328" t="s">
        <v>1467</v>
      </c>
      <c r="E144" s="316" t="s">
        <v>1967</v>
      </c>
      <c r="F144" s="288" t="s">
        <v>11</v>
      </c>
      <c r="G144" s="316"/>
      <c r="H144" s="316"/>
      <c r="I144" s="329"/>
      <c r="J144" s="330" t="s">
        <v>1973</v>
      </c>
      <c r="K144" s="377"/>
      <c r="L144" s="112"/>
    </row>
    <row r="145" spans="1:12" s="113" customFormat="1" ht="16.5" customHeight="1">
      <c r="A145" s="368">
        <v>136</v>
      </c>
      <c r="B145" s="286" t="s">
        <v>1713</v>
      </c>
      <c r="C145" s="328" t="s">
        <v>180</v>
      </c>
      <c r="D145" s="328" t="s">
        <v>1468</v>
      </c>
      <c r="E145" s="316" t="s">
        <v>1970</v>
      </c>
      <c r="F145" s="288" t="s">
        <v>11</v>
      </c>
      <c r="G145" s="316"/>
      <c r="H145" s="316"/>
      <c r="I145" s="329"/>
      <c r="J145" s="330" t="s">
        <v>1987</v>
      </c>
      <c r="K145" s="377"/>
      <c r="L145" s="112"/>
    </row>
    <row r="146" spans="1:12" s="113" customFormat="1" ht="16.5" customHeight="1">
      <c r="A146" s="368">
        <v>137</v>
      </c>
      <c r="B146" s="286" t="s">
        <v>1713</v>
      </c>
      <c r="C146" s="328" t="s">
        <v>180</v>
      </c>
      <c r="D146" s="328" t="s">
        <v>1968</v>
      </c>
      <c r="E146" s="316" t="s">
        <v>1970</v>
      </c>
      <c r="F146" s="288" t="s">
        <v>11</v>
      </c>
      <c r="G146" s="316"/>
      <c r="H146" s="316"/>
      <c r="I146" s="329"/>
      <c r="J146" s="330" t="s">
        <v>2233</v>
      </c>
      <c r="K146" s="377"/>
      <c r="L146" s="112"/>
    </row>
    <row r="147" spans="1:12" s="113" customFormat="1" ht="16.5" customHeight="1">
      <c r="A147" s="368">
        <v>138</v>
      </c>
      <c r="B147" s="286" t="s">
        <v>1713</v>
      </c>
      <c r="C147" s="328" t="s">
        <v>180</v>
      </c>
      <c r="D147" s="328" t="s">
        <v>1969</v>
      </c>
      <c r="E147" s="316" t="s">
        <v>1970</v>
      </c>
      <c r="F147" s="288" t="s">
        <v>11</v>
      </c>
      <c r="G147" s="316"/>
      <c r="H147" s="316"/>
      <c r="I147" s="329"/>
      <c r="J147" s="330" t="s">
        <v>2234</v>
      </c>
      <c r="K147" s="377"/>
      <c r="L147" s="112"/>
    </row>
    <row r="148" spans="1:12" ht="16.5" customHeight="1">
      <c r="A148" s="368">
        <v>139</v>
      </c>
      <c r="B148" s="286" t="s">
        <v>1713</v>
      </c>
      <c r="C148" s="287" t="s">
        <v>180</v>
      </c>
      <c r="D148" s="287" t="s">
        <v>1389</v>
      </c>
      <c r="E148" s="316" t="s">
        <v>1970</v>
      </c>
      <c r="F148" s="288" t="s">
        <v>11</v>
      </c>
      <c r="G148" s="289"/>
      <c r="H148" s="289"/>
      <c r="I148" s="290"/>
      <c r="J148" s="331" t="s">
        <v>2653</v>
      </c>
      <c r="K148" s="369"/>
    </row>
    <row r="149" spans="1:12" s="113" customFormat="1" ht="16.5" customHeight="1">
      <c r="A149" s="368">
        <v>140</v>
      </c>
      <c r="B149" s="286" t="s">
        <v>1713</v>
      </c>
      <c r="C149" s="328" t="s">
        <v>180</v>
      </c>
      <c r="D149" s="328" t="s">
        <v>2001</v>
      </c>
      <c r="E149" s="316" t="s">
        <v>181</v>
      </c>
      <c r="F149" s="288" t="s">
        <v>11</v>
      </c>
      <c r="G149" s="316"/>
      <c r="H149" s="316"/>
      <c r="I149" s="332" t="s">
        <v>1993</v>
      </c>
      <c r="J149" s="797" t="s">
        <v>2235</v>
      </c>
      <c r="K149" s="377"/>
      <c r="L149" s="112"/>
    </row>
    <row r="150" spans="1:12" s="113" customFormat="1" ht="16.5" customHeight="1">
      <c r="A150" s="368">
        <v>141</v>
      </c>
      <c r="B150" s="286" t="s">
        <v>1713</v>
      </c>
      <c r="C150" s="328" t="s">
        <v>180</v>
      </c>
      <c r="D150" s="328" t="s">
        <v>2002</v>
      </c>
      <c r="E150" s="316" t="s">
        <v>181</v>
      </c>
      <c r="F150" s="288" t="s">
        <v>11</v>
      </c>
      <c r="G150" s="316"/>
      <c r="H150" s="316"/>
      <c r="I150" s="333"/>
      <c r="J150" s="797"/>
      <c r="K150" s="377"/>
      <c r="L150" s="112"/>
    </row>
    <row r="151" spans="1:12" s="113" customFormat="1" ht="16.5" customHeight="1">
      <c r="A151" s="368">
        <v>142</v>
      </c>
      <c r="B151" s="286" t="s">
        <v>1713</v>
      </c>
      <c r="C151" s="328" t="s">
        <v>180</v>
      </c>
      <c r="D151" s="328" t="s">
        <v>2003</v>
      </c>
      <c r="E151" s="316" t="s">
        <v>181</v>
      </c>
      <c r="F151" s="288" t="s">
        <v>11</v>
      </c>
      <c r="G151" s="316"/>
      <c r="H151" s="316"/>
      <c r="I151" s="333"/>
      <c r="J151" s="797"/>
      <c r="K151" s="377"/>
      <c r="L151" s="112"/>
    </row>
    <row r="152" spans="1:12" s="113" customFormat="1" ht="16.5" customHeight="1">
      <c r="A152" s="368">
        <v>143</v>
      </c>
      <c r="B152" s="286" t="s">
        <v>1713</v>
      </c>
      <c r="C152" s="328" t="s">
        <v>180</v>
      </c>
      <c r="D152" s="328" t="s">
        <v>2000</v>
      </c>
      <c r="E152" s="316" t="s">
        <v>181</v>
      </c>
      <c r="F152" s="288" t="s">
        <v>11</v>
      </c>
      <c r="G152" s="316"/>
      <c r="H152" s="316"/>
      <c r="I152" s="333"/>
      <c r="J152" s="797"/>
      <c r="K152" s="377"/>
      <c r="L152" s="112"/>
    </row>
    <row r="153" spans="1:12" s="113" customFormat="1" ht="16.5" customHeight="1">
      <c r="A153" s="368">
        <v>144</v>
      </c>
      <c r="B153" s="286" t="s">
        <v>1713</v>
      </c>
      <c r="C153" s="328" t="s">
        <v>180</v>
      </c>
      <c r="D153" s="328" t="s">
        <v>2004</v>
      </c>
      <c r="E153" s="316" t="s">
        <v>181</v>
      </c>
      <c r="F153" s="288" t="s">
        <v>11</v>
      </c>
      <c r="G153" s="316"/>
      <c r="H153" s="316"/>
      <c r="I153" s="333"/>
      <c r="J153" s="797"/>
      <c r="K153" s="377"/>
      <c r="L153" s="112"/>
    </row>
    <row r="154" spans="1:12" s="113" customFormat="1" ht="16.5" customHeight="1">
      <c r="A154" s="368">
        <v>145</v>
      </c>
      <c r="B154" s="286" t="s">
        <v>1713</v>
      </c>
      <c r="C154" s="328" t="s">
        <v>180</v>
      </c>
      <c r="D154" s="328" t="s">
        <v>2005</v>
      </c>
      <c r="E154" s="316" t="s">
        <v>1970</v>
      </c>
      <c r="F154" s="288" t="s">
        <v>11</v>
      </c>
      <c r="G154" s="316"/>
      <c r="H154" s="316"/>
      <c r="I154" s="333"/>
      <c r="J154" s="797"/>
      <c r="K154" s="377"/>
      <c r="L154" s="112"/>
    </row>
    <row r="155" spans="1:12" s="113" customFormat="1" ht="16.5" customHeight="1">
      <c r="A155" s="368">
        <v>146</v>
      </c>
      <c r="B155" s="286" t="s">
        <v>1713</v>
      </c>
      <c r="C155" s="328" t="s">
        <v>180</v>
      </c>
      <c r="D155" s="328" t="s">
        <v>1470</v>
      </c>
      <c r="E155" s="316" t="s">
        <v>1966</v>
      </c>
      <c r="F155" s="288" t="s">
        <v>11</v>
      </c>
      <c r="G155" s="316"/>
      <c r="H155" s="316"/>
      <c r="I155" s="333"/>
      <c r="J155" s="334" t="s">
        <v>2236</v>
      </c>
      <c r="K155" s="377"/>
      <c r="L155" s="112"/>
    </row>
    <row r="156" spans="1:12" s="113" customFormat="1" ht="16.5" customHeight="1">
      <c r="A156" s="368">
        <v>147</v>
      </c>
      <c r="B156" s="286" t="s">
        <v>1713</v>
      </c>
      <c r="C156" s="328" t="s">
        <v>180</v>
      </c>
      <c r="D156" s="328" t="s">
        <v>1472</v>
      </c>
      <c r="E156" s="316" t="s">
        <v>1967</v>
      </c>
      <c r="F156" s="288" t="s">
        <v>11</v>
      </c>
      <c r="G156" s="316"/>
      <c r="H156" s="316"/>
      <c r="I156" s="333"/>
      <c r="J156" s="330" t="s">
        <v>2237</v>
      </c>
      <c r="K156" s="377"/>
      <c r="L156" s="112"/>
    </row>
    <row r="157" spans="1:12" s="113" customFormat="1" ht="16.5" customHeight="1">
      <c r="A157" s="368">
        <v>148</v>
      </c>
      <c r="B157" s="286" t="s">
        <v>1713</v>
      </c>
      <c r="C157" s="328" t="s">
        <v>180</v>
      </c>
      <c r="D157" s="328" t="s">
        <v>1473</v>
      </c>
      <c r="E157" s="316" t="s">
        <v>1970</v>
      </c>
      <c r="F157" s="288" t="s">
        <v>11</v>
      </c>
      <c r="G157" s="316"/>
      <c r="H157" s="316"/>
      <c r="I157" s="333"/>
      <c r="J157" s="330" t="s">
        <v>2238</v>
      </c>
      <c r="K157" s="377"/>
      <c r="L157" s="112"/>
    </row>
    <row r="158" spans="1:12" s="113" customFormat="1" ht="16.5" customHeight="1">
      <c r="A158" s="368">
        <v>149</v>
      </c>
      <c r="B158" s="286" t="s">
        <v>1713</v>
      </c>
      <c r="C158" s="328" t="s">
        <v>180</v>
      </c>
      <c r="D158" s="328" t="s">
        <v>1971</v>
      </c>
      <c r="E158" s="316" t="s">
        <v>1970</v>
      </c>
      <c r="F158" s="288" t="s">
        <v>11</v>
      </c>
      <c r="G158" s="316"/>
      <c r="H158" s="316"/>
      <c r="I158" s="333"/>
      <c r="J158" s="330" t="s">
        <v>2239</v>
      </c>
      <c r="K158" s="377"/>
      <c r="L158" s="112"/>
    </row>
    <row r="159" spans="1:12" s="113" customFormat="1" ht="16.5" customHeight="1">
      <c r="A159" s="368">
        <v>150</v>
      </c>
      <c r="B159" s="286" t="s">
        <v>1713</v>
      </c>
      <c r="C159" s="328" t="s">
        <v>180</v>
      </c>
      <c r="D159" s="328" t="s">
        <v>1972</v>
      </c>
      <c r="E159" s="316" t="s">
        <v>1970</v>
      </c>
      <c r="F159" s="288" t="s">
        <v>11</v>
      </c>
      <c r="G159" s="316"/>
      <c r="H159" s="316"/>
      <c r="I159" s="333"/>
      <c r="J159" s="330" t="s">
        <v>2240</v>
      </c>
      <c r="K159" s="377"/>
      <c r="L159" s="112"/>
    </row>
    <row r="160" spans="1:12" ht="16.5" customHeight="1">
      <c r="A160" s="368">
        <v>151</v>
      </c>
      <c r="B160" s="286" t="s">
        <v>1713</v>
      </c>
      <c r="C160" s="328" t="s">
        <v>180</v>
      </c>
      <c r="D160" s="287" t="s">
        <v>1390</v>
      </c>
      <c r="E160" s="316" t="s">
        <v>1970</v>
      </c>
      <c r="F160" s="288" t="s">
        <v>11</v>
      </c>
      <c r="G160" s="289"/>
      <c r="H160" s="289"/>
      <c r="I160" s="290"/>
      <c r="J160" s="331" t="s">
        <v>2181</v>
      </c>
      <c r="K160" s="369"/>
    </row>
    <row r="161" spans="1:12" s="113" customFormat="1" ht="16.5" customHeight="1">
      <c r="A161" s="368">
        <v>152</v>
      </c>
      <c r="B161" s="286" t="s">
        <v>1713</v>
      </c>
      <c r="C161" s="328" t="s">
        <v>180</v>
      </c>
      <c r="D161" s="328" t="s">
        <v>2006</v>
      </c>
      <c r="E161" s="316" t="s">
        <v>181</v>
      </c>
      <c r="F161" s="288" t="s">
        <v>11</v>
      </c>
      <c r="G161" s="316"/>
      <c r="H161" s="316"/>
      <c r="I161" s="332" t="s">
        <v>2015</v>
      </c>
      <c r="J161" s="797" t="s">
        <v>1992</v>
      </c>
      <c r="K161" s="377"/>
      <c r="L161" s="112"/>
    </row>
    <row r="162" spans="1:12" s="113" customFormat="1" ht="16.5" customHeight="1">
      <c r="A162" s="368">
        <v>153</v>
      </c>
      <c r="B162" s="286" t="s">
        <v>1713</v>
      </c>
      <c r="C162" s="328" t="s">
        <v>180</v>
      </c>
      <c r="D162" s="328" t="s">
        <v>2007</v>
      </c>
      <c r="E162" s="316" t="s">
        <v>181</v>
      </c>
      <c r="F162" s="288" t="s">
        <v>11</v>
      </c>
      <c r="G162" s="316"/>
      <c r="H162" s="316"/>
      <c r="I162" s="333"/>
      <c r="J162" s="797"/>
      <c r="K162" s="377"/>
      <c r="L162" s="112"/>
    </row>
    <row r="163" spans="1:12" s="113" customFormat="1" ht="16.5" customHeight="1">
      <c r="A163" s="368">
        <v>154</v>
      </c>
      <c r="B163" s="286" t="s">
        <v>1713</v>
      </c>
      <c r="C163" s="328" t="s">
        <v>180</v>
      </c>
      <c r="D163" s="328" t="s">
        <v>2008</v>
      </c>
      <c r="E163" s="316" t="s">
        <v>181</v>
      </c>
      <c r="F163" s="288" t="s">
        <v>11</v>
      </c>
      <c r="G163" s="316"/>
      <c r="H163" s="316"/>
      <c r="I163" s="333"/>
      <c r="J163" s="797"/>
      <c r="K163" s="377"/>
      <c r="L163" s="112"/>
    </row>
    <row r="164" spans="1:12" s="113" customFormat="1" ht="16.5" customHeight="1">
      <c r="A164" s="368">
        <v>155</v>
      </c>
      <c r="B164" s="286" t="s">
        <v>1713</v>
      </c>
      <c r="C164" s="328" t="s">
        <v>180</v>
      </c>
      <c r="D164" s="328" t="s">
        <v>2009</v>
      </c>
      <c r="E164" s="316" t="s">
        <v>181</v>
      </c>
      <c r="F164" s="288" t="s">
        <v>11</v>
      </c>
      <c r="G164" s="316"/>
      <c r="H164" s="316"/>
      <c r="I164" s="332"/>
      <c r="J164" s="797"/>
      <c r="K164" s="377"/>
      <c r="L164" s="112"/>
    </row>
    <row r="165" spans="1:12" s="113" customFormat="1" ht="16.5" customHeight="1">
      <c r="A165" s="368">
        <v>156</v>
      </c>
      <c r="B165" s="286" t="s">
        <v>1713</v>
      </c>
      <c r="C165" s="328" t="s">
        <v>180</v>
      </c>
      <c r="D165" s="328" t="s">
        <v>2010</v>
      </c>
      <c r="E165" s="316" t="s">
        <v>181</v>
      </c>
      <c r="F165" s="288" t="s">
        <v>11</v>
      </c>
      <c r="G165" s="316"/>
      <c r="H165" s="316"/>
      <c r="I165" s="332"/>
      <c r="J165" s="797"/>
      <c r="K165" s="377"/>
      <c r="L165" s="112"/>
    </row>
    <row r="166" spans="1:12" s="113" customFormat="1" ht="16.5" customHeight="1">
      <c r="A166" s="368">
        <v>157</v>
      </c>
      <c r="B166" s="286" t="s">
        <v>1713</v>
      </c>
      <c r="C166" s="328" t="s">
        <v>180</v>
      </c>
      <c r="D166" s="328" t="s">
        <v>2011</v>
      </c>
      <c r="E166" s="316" t="s">
        <v>1970</v>
      </c>
      <c r="F166" s="288" t="s">
        <v>11</v>
      </c>
      <c r="G166" s="316"/>
      <c r="H166" s="316"/>
      <c r="I166" s="332"/>
      <c r="J166" s="797"/>
      <c r="K166" s="377"/>
      <c r="L166" s="112"/>
    </row>
    <row r="167" spans="1:12" s="113" customFormat="1" ht="16.5" customHeight="1">
      <c r="A167" s="368">
        <v>158</v>
      </c>
      <c r="B167" s="286" t="s">
        <v>1713</v>
      </c>
      <c r="C167" s="328" t="s">
        <v>180</v>
      </c>
      <c r="D167" s="328" t="s">
        <v>2021</v>
      </c>
      <c r="E167" s="316" t="s">
        <v>2356</v>
      </c>
      <c r="F167" s="288" t="s">
        <v>11</v>
      </c>
      <c r="G167" s="316"/>
      <c r="H167" s="316"/>
      <c r="I167" s="332" t="s">
        <v>1474</v>
      </c>
      <c r="J167" s="798" t="s">
        <v>2661</v>
      </c>
      <c r="K167" s="377"/>
      <c r="L167" s="112"/>
    </row>
    <row r="168" spans="1:12" s="113" customFormat="1" ht="16.5" customHeight="1">
      <c r="A168" s="368">
        <v>159</v>
      </c>
      <c r="B168" s="286" t="s">
        <v>1713</v>
      </c>
      <c r="C168" s="328" t="s">
        <v>180</v>
      </c>
      <c r="D168" s="328" t="s">
        <v>2022</v>
      </c>
      <c r="E168" s="316" t="s">
        <v>2356</v>
      </c>
      <c r="F168" s="288" t="s">
        <v>11</v>
      </c>
      <c r="G168" s="316"/>
      <c r="H168" s="316"/>
      <c r="I168" s="333"/>
      <c r="J168" s="798"/>
      <c r="K168" s="377"/>
      <c r="L168" s="112"/>
    </row>
    <row r="169" spans="1:12" s="113" customFormat="1" ht="16.5" customHeight="1">
      <c r="A169" s="368">
        <v>160</v>
      </c>
      <c r="B169" s="286" t="s">
        <v>1713</v>
      </c>
      <c r="C169" s="328" t="s">
        <v>180</v>
      </c>
      <c r="D169" s="328" t="s">
        <v>2023</v>
      </c>
      <c r="E169" s="316" t="s">
        <v>2356</v>
      </c>
      <c r="F169" s="288" t="s">
        <v>11</v>
      </c>
      <c r="G169" s="316"/>
      <c r="H169" s="316"/>
      <c r="I169" s="333"/>
      <c r="J169" s="798"/>
      <c r="K169" s="377"/>
      <c r="L169" s="112"/>
    </row>
    <row r="170" spans="1:12" s="113" customFormat="1" ht="16.5" customHeight="1">
      <c r="A170" s="368">
        <v>161</v>
      </c>
      <c r="B170" s="286" t="s">
        <v>1713</v>
      </c>
      <c r="C170" s="328" t="s">
        <v>180</v>
      </c>
      <c r="D170" s="328" t="s">
        <v>2024</v>
      </c>
      <c r="E170" s="316" t="s">
        <v>2356</v>
      </c>
      <c r="F170" s="288" t="s">
        <v>11</v>
      </c>
      <c r="G170" s="316"/>
      <c r="H170" s="316"/>
      <c r="I170" s="332"/>
      <c r="J170" s="798"/>
      <c r="K170" s="377"/>
      <c r="L170" s="112"/>
    </row>
    <row r="171" spans="1:12" s="113" customFormat="1" ht="16.5" customHeight="1">
      <c r="A171" s="368">
        <v>162</v>
      </c>
      <c r="B171" s="286" t="s">
        <v>1713</v>
      </c>
      <c r="C171" s="328" t="s">
        <v>180</v>
      </c>
      <c r="D171" s="328" t="s">
        <v>2025</v>
      </c>
      <c r="E171" s="316" t="s">
        <v>2356</v>
      </c>
      <c r="F171" s="288" t="s">
        <v>11</v>
      </c>
      <c r="G171" s="316"/>
      <c r="H171" s="316"/>
      <c r="I171" s="332"/>
      <c r="J171" s="798"/>
      <c r="K171" s="377"/>
      <c r="L171" s="112"/>
    </row>
    <row r="172" spans="1:12" s="113" customFormat="1" ht="16.5" customHeight="1">
      <c r="A172" s="368">
        <v>163</v>
      </c>
      <c r="B172" s="286" t="s">
        <v>1713</v>
      </c>
      <c r="C172" s="328" t="s">
        <v>180</v>
      </c>
      <c r="D172" s="328" t="s">
        <v>2026</v>
      </c>
      <c r="E172" s="316" t="s">
        <v>2356</v>
      </c>
      <c r="F172" s="288" t="s">
        <v>11</v>
      </c>
      <c r="G172" s="316"/>
      <c r="H172" s="316"/>
      <c r="I172" s="332"/>
      <c r="J172" s="798" t="s">
        <v>2454</v>
      </c>
      <c r="K172" s="378"/>
      <c r="L172" s="112"/>
    </row>
    <row r="173" spans="1:12" s="113" customFormat="1" ht="16.5" customHeight="1">
      <c r="A173" s="368">
        <v>164</v>
      </c>
      <c r="B173" s="286" t="s">
        <v>1713</v>
      </c>
      <c r="C173" s="328" t="s">
        <v>180</v>
      </c>
      <c r="D173" s="328" t="s">
        <v>2027</v>
      </c>
      <c r="E173" s="316" t="s">
        <v>2356</v>
      </c>
      <c r="F173" s="288" t="s">
        <v>11</v>
      </c>
      <c r="G173" s="316"/>
      <c r="H173" s="316"/>
      <c r="I173" s="332"/>
      <c r="J173" s="798"/>
      <c r="K173" s="378"/>
      <c r="L173" s="112"/>
    </row>
    <row r="174" spans="1:12" s="113" customFormat="1" ht="16.5" customHeight="1">
      <c r="A174" s="368">
        <v>165</v>
      </c>
      <c r="B174" s="286" t="s">
        <v>1713</v>
      </c>
      <c r="C174" s="328" t="s">
        <v>180</v>
      </c>
      <c r="D174" s="328" t="s">
        <v>2028</v>
      </c>
      <c r="E174" s="316" t="s">
        <v>2356</v>
      </c>
      <c r="F174" s="288" t="s">
        <v>11</v>
      </c>
      <c r="G174" s="316"/>
      <c r="H174" s="316"/>
      <c r="I174" s="332"/>
      <c r="J174" s="798"/>
      <c r="K174" s="378"/>
      <c r="L174" s="112"/>
    </row>
    <row r="175" spans="1:12" s="113" customFormat="1" ht="16.5" customHeight="1">
      <c r="A175" s="368">
        <v>166</v>
      </c>
      <c r="B175" s="286" t="s">
        <v>1713</v>
      </c>
      <c r="C175" s="328" t="s">
        <v>180</v>
      </c>
      <c r="D175" s="328" t="s">
        <v>2029</v>
      </c>
      <c r="E175" s="316" t="s">
        <v>2356</v>
      </c>
      <c r="F175" s="288" t="s">
        <v>11</v>
      </c>
      <c r="G175" s="316"/>
      <c r="H175" s="316"/>
      <c r="I175" s="332"/>
      <c r="J175" s="798"/>
      <c r="K175" s="378"/>
      <c r="L175" s="112"/>
    </row>
    <row r="176" spans="1:12" s="113" customFormat="1" ht="16.5" customHeight="1">
      <c r="A176" s="368">
        <v>167</v>
      </c>
      <c r="B176" s="286" t="s">
        <v>1713</v>
      </c>
      <c r="C176" s="328" t="s">
        <v>180</v>
      </c>
      <c r="D176" s="328" t="s">
        <v>2456</v>
      </c>
      <c r="E176" s="316" t="s">
        <v>2356</v>
      </c>
      <c r="F176" s="288" t="s">
        <v>11</v>
      </c>
      <c r="G176" s="316"/>
      <c r="H176" s="316"/>
      <c r="I176" s="332"/>
      <c r="J176" s="798"/>
      <c r="K176" s="378"/>
      <c r="L176" s="112"/>
    </row>
    <row r="177" spans="1:12" s="113" customFormat="1" ht="16.5" customHeight="1">
      <c r="A177" s="368">
        <v>168</v>
      </c>
      <c r="B177" s="286" t="s">
        <v>1713</v>
      </c>
      <c r="C177" s="328" t="s">
        <v>180</v>
      </c>
      <c r="D177" s="328" t="s">
        <v>2031</v>
      </c>
      <c r="E177" s="316" t="s">
        <v>2356</v>
      </c>
      <c r="F177" s="288" t="s">
        <v>11</v>
      </c>
      <c r="G177" s="316"/>
      <c r="H177" s="316"/>
      <c r="I177" s="335"/>
      <c r="J177" s="798" t="s">
        <v>2455</v>
      </c>
      <c r="K177" s="378"/>
      <c r="L177" s="112"/>
    </row>
    <row r="178" spans="1:12" s="113" customFormat="1" ht="16.5" customHeight="1">
      <c r="A178" s="368">
        <v>169</v>
      </c>
      <c r="B178" s="286" t="s">
        <v>1713</v>
      </c>
      <c r="C178" s="328" t="s">
        <v>180</v>
      </c>
      <c r="D178" s="328" t="s">
        <v>2032</v>
      </c>
      <c r="E178" s="316" t="s">
        <v>2356</v>
      </c>
      <c r="F178" s="288" t="s">
        <v>11</v>
      </c>
      <c r="G178" s="316"/>
      <c r="H178" s="316"/>
      <c r="I178" s="335"/>
      <c r="J178" s="798"/>
      <c r="K178" s="378"/>
      <c r="L178" s="112"/>
    </row>
    <row r="179" spans="1:12" s="113" customFormat="1" ht="16.5" customHeight="1">
      <c r="A179" s="368">
        <v>170</v>
      </c>
      <c r="B179" s="286" t="s">
        <v>1713</v>
      </c>
      <c r="C179" s="328" t="s">
        <v>180</v>
      </c>
      <c r="D179" s="328" t="s">
        <v>1459</v>
      </c>
      <c r="E179" s="316" t="s">
        <v>2356</v>
      </c>
      <c r="F179" s="288" t="s">
        <v>11</v>
      </c>
      <c r="G179" s="316"/>
      <c r="H179" s="316"/>
      <c r="I179" s="335"/>
      <c r="J179" s="798"/>
      <c r="K179" s="378"/>
      <c r="L179" s="112"/>
    </row>
    <row r="180" spans="1:12" s="113" customFormat="1" ht="16.5" customHeight="1">
      <c r="A180" s="368">
        <v>171</v>
      </c>
      <c r="B180" s="286" t="s">
        <v>1713</v>
      </c>
      <c r="C180" s="328" t="s">
        <v>180</v>
      </c>
      <c r="D180" s="328" t="s">
        <v>2033</v>
      </c>
      <c r="E180" s="316" t="s">
        <v>2356</v>
      </c>
      <c r="F180" s="288" t="s">
        <v>11</v>
      </c>
      <c r="G180" s="316"/>
      <c r="H180" s="316"/>
      <c r="I180" s="335"/>
      <c r="J180" s="798"/>
      <c r="K180" s="378"/>
      <c r="L180" s="112"/>
    </row>
    <row r="181" spans="1:12" s="113" customFormat="1" ht="16.5" customHeight="1">
      <c r="A181" s="368">
        <v>172</v>
      </c>
      <c r="B181" s="286" t="s">
        <v>1713</v>
      </c>
      <c r="C181" s="328" t="s">
        <v>180</v>
      </c>
      <c r="D181" s="328" t="s">
        <v>2034</v>
      </c>
      <c r="E181" s="316" t="s">
        <v>2356</v>
      </c>
      <c r="F181" s="288" t="s">
        <v>11</v>
      </c>
      <c r="G181" s="316"/>
      <c r="H181" s="316"/>
      <c r="I181" s="335"/>
      <c r="J181" s="798"/>
      <c r="K181" s="378"/>
      <c r="L181" s="112"/>
    </row>
    <row r="182" spans="1:12" s="113" customFormat="1" ht="16.5" customHeight="1">
      <c r="A182" s="368">
        <v>173</v>
      </c>
      <c r="B182" s="286" t="s">
        <v>1713</v>
      </c>
      <c r="C182" s="328" t="s">
        <v>180</v>
      </c>
      <c r="D182" s="328" t="s">
        <v>2035</v>
      </c>
      <c r="E182" s="316" t="s">
        <v>2356</v>
      </c>
      <c r="F182" s="71" t="s">
        <v>10</v>
      </c>
      <c r="G182" s="316"/>
      <c r="H182" s="316"/>
      <c r="I182" s="335"/>
      <c r="J182" s="798" t="s">
        <v>2676</v>
      </c>
      <c r="K182" s="378"/>
      <c r="L182" s="112"/>
    </row>
    <row r="183" spans="1:12" s="113" customFormat="1" ht="16.5" customHeight="1">
      <c r="A183" s="368">
        <v>174</v>
      </c>
      <c r="B183" s="286" t="s">
        <v>1713</v>
      </c>
      <c r="C183" s="328" t="s">
        <v>180</v>
      </c>
      <c r="D183" s="328" t="s">
        <v>2036</v>
      </c>
      <c r="E183" s="316" t="s">
        <v>2356</v>
      </c>
      <c r="F183" s="288" t="s">
        <v>11</v>
      </c>
      <c r="G183" s="316"/>
      <c r="H183" s="316"/>
      <c r="I183" s="335"/>
      <c r="J183" s="798"/>
      <c r="K183" s="378"/>
      <c r="L183" s="112"/>
    </row>
    <row r="184" spans="1:12" s="113" customFormat="1" ht="16.5" customHeight="1">
      <c r="A184" s="368">
        <v>175</v>
      </c>
      <c r="B184" s="286" t="s">
        <v>1713</v>
      </c>
      <c r="C184" s="328" t="s">
        <v>180</v>
      </c>
      <c r="D184" s="328" t="s">
        <v>1464</v>
      </c>
      <c r="E184" s="316" t="s">
        <v>2356</v>
      </c>
      <c r="F184" s="288" t="s">
        <v>11</v>
      </c>
      <c r="G184" s="316"/>
      <c r="H184" s="316"/>
      <c r="I184" s="335"/>
      <c r="J184" s="798"/>
      <c r="K184" s="378"/>
      <c r="L184" s="112"/>
    </row>
    <row r="185" spans="1:12" s="113" customFormat="1" ht="16.5" customHeight="1">
      <c r="A185" s="368">
        <v>176</v>
      </c>
      <c r="B185" s="286" t="s">
        <v>1713</v>
      </c>
      <c r="C185" s="328" t="s">
        <v>180</v>
      </c>
      <c r="D185" s="328" t="s">
        <v>2037</v>
      </c>
      <c r="E185" s="316" t="s">
        <v>2356</v>
      </c>
      <c r="F185" s="288" t="s">
        <v>11</v>
      </c>
      <c r="G185" s="316"/>
      <c r="H185" s="316"/>
      <c r="I185" s="335"/>
      <c r="J185" s="798"/>
      <c r="K185" s="378"/>
      <c r="L185" s="112"/>
    </row>
    <row r="186" spans="1:12" s="113" customFormat="1" ht="16.5" customHeight="1">
      <c r="A186" s="368">
        <v>177</v>
      </c>
      <c r="B186" s="286" t="s">
        <v>1713</v>
      </c>
      <c r="C186" s="328" t="s">
        <v>180</v>
      </c>
      <c r="D186" s="328" t="s">
        <v>2038</v>
      </c>
      <c r="E186" s="316" t="s">
        <v>2356</v>
      </c>
      <c r="F186" s="288" t="s">
        <v>11</v>
      </c>
      <c r="G186" s="316"/>
      <c r="H186" s="316"/>
      <c r="I186" s="335" t="s">
        <v>2357</v>
      </c>
      <c r="J186" s="798"/>
      <c r="K186" s="378"/>
      <c r="L186" s="112"/>
    </row>
    <row r="187" spans="1:12" ht="16.5" customHeight="1">
      <c r="A187" s="368">
        <v>178</v>
      </c>
      <c r="B187" s="286" t="s">
        <v>1713</v>
      </c>
      <c r="C187" s="287" t="s">
        <v>924</v>
      </c>
      <c r="D187" s="300" t="s">
        <v>1297</v>
      </c>
      <c r="E187" s="285"/>
      <c r="F187" s="323" t="s">
        <v>11</v>
      </c>
      <c r="G187" s="289"/>
      <c r="H187" s="289"/>
      <c r="I187" s="336" t="s">
        <v>1962</v>
      </c>
      <c r="J187" s="299" t="s">
        <v>1757</v>
      </c>
      <c r="K187" s="369"/>
      <c r="L187" s="164"/>
    </row>
    <row r="188" spans="1:12" ht="16.5" customHeight="1">
      <c r="A188" s="368">
        <v>179</v>
      </c>
      <c r="B188" s="286" t="s">
        <v>1713</v>
      </c>
      <c r="C188" s="287" t="s">
        <v>924</v>
      </c>
      <c r="D188" s="300" t="s">
        <v>1298</v>
      </c>
      <c r="E188" s="285"/>
      <c r="F188" s="323" t="s">
        <v>11</v>
      </c>
      <c r="G188" s="289"/>
      <c r="H188" s="289"/>
      <c r="I188" s="337" t="s">
        <v>1963</v>
      </c>
      <c r="J188" s="299" t="s">
        <v>1757</v>
      </c>
      <c r="K188" s="369"/>
      <c r="L188" s="164"/>
    </row>
    <row r="189" spans="1:12" ht="16.5" customHeight="1">
      <c r="A189" s="368">
        <v>180</v>
      </c>
      <c r="B189" s="286" t="s">
        <v>1713</v>
      </c>
      <c r="C189" s="287" t="s">
        <v>924</v>
      </c>
      <c r="D189" s="300" t="s">
        <v>1299</v>
      </c>
      <c r="E189" s="285"/>
      <c r="F189" s="323" t="s">
        <v>11</v>
      </c>
      <c r="G189" s="289"/>
      <c r="H189" s="289"/>
      <c r="I189" s="336" t="s">
        <v>1964</v>
      </c>
      <c r="J189" s="299" t="s">
        <v>1758</v>
      </c>
      <c r="K189" s="369"/>
      <c r="L189" s="164"/>
    </row>
    <row r="190" spans="1:12" ht="16.5" customHeight="1">
      <c r="A190" s="368">
        <v>181</v>
      </c>
      <c r="B190" s="286" t="s">
        <v>1713</v>
      </c>
      <c r="C190" s="287" t="s">
        <v>924</v>
      </c>
      <c r="D190" s="300" t="s">
        <v>1300</v>
      </c>
      <c r="E190" s="285"/>
      <c r="F190" s="323" t="s">
        <v>11</v>
      </c>
      <c r="G190" s="289"/>
      <c r="H190" s="289"/>
      <c r="I190" s="337" t="s">
        <v>1965</v>
      </c>
      <c r="J190" s="327" t="s">
        <v>1758</v>
      </c>
      <c r="K190" s="369"/>
      <c r="L190" s="164"/>
    </row>
    <row r="191" spans="1:12" ht="16.5" customHeight="1">
      <c r="A191" s="368">
        <v>182</v>
      </c>
      <c r="B191" s="286" t="s">
        <v>1713</v>
      </c>
      <c r="C191" s="287" t="s">
        <v>1577</v>
      </c>
      <c r="D191" s="338" t="s">
        <v>1131</v>
      </c>
      <c r="E191" s="339"/>
      <c r="F191" s="323" t="s">
        <v>11</v>
      </c>
      <c r="G191" s="289"/>
      <c r="H191" s="289"/>
      <c r="I191" s="298"/>
      <c r="J191" s="340" t="s">
        <v>1611</v>
      </c>
      <c r="K191" s="379" t="s">
        <v>1845</v>
      </c>
      <c r="L191" s="165"/>
    </row>
    <row r="192" spans="1:12" ht="16.5" customHeight="1">
      <c r="A192" s="368">
        <v>183</v>
      </c>
      <c r="B192" s="286" t="s">
        <v>1713</v>
      </c>
      <c r="C192" s="287" t="s">
        <v>1577</v>
      </c>
      <c r="D192" s="338" t="s">
        <v>1615</v>
      </c>
      <c r="E192" s="339"/>
      <c r="F192" s="323" t="s">
        <v>11</v>
      </c>
      <c r="G192" s="289"/>
      <c r="H192" s="289"/>
      <c r="I192" s="298"/>
      <c r="J192" s="341" t="s">
        <v>1566</v>
      </c>
      <c r="K192" s="380" t="s">
        <v>1846</v>
      </c>
      <c r="L192" s="165"/>
    </row>
    <row r="193" spans="1:13" ht="16.5" customHeight="1">
      <c r="A193" s="368">
        <v>184</v>
      </c>
      <c r="B193" s="286" t="s">
        <v>1713</v>
      </c>
      <c r="C193" s="287" t="s">
        <v>1577</v>
      </c>
      <c r="D193" s="338" t="s">
        <v>1132</v>
      </c>
      <c r="E193" s="339"/>
      <c r="F193" s="323" t="s">
        <v>11</v>
      </c>
      <c r="G193" s="289"/>
      <c r="H193" s="289"/>
      <c r="I193" s="298"/>
      <c r="J193" s="340" t="s">
        <v>1567</v>
      </c>
      <c r="K193" s="379" t="s">
        <v>1671</v>
      </c>
      <c r="L193" s="165"/>
    </row>
    <row r="194" spans="1:13" ht="16.5" customHeight="1">
      <c r="A194" s="368">
        <v>185</v>
      </c>
      <c r="B194" s="286" t="s">
        <v>1713</v>
      </c>
      <c r="C194" s="287" t="s">
        <v>1577</v>
      </c>
      <c r="D194" s="338" t="s">
        <v>1133</v>
      </c>
      <c r="E194" s="339"/>
      <c r="F194" s="323" t="s">
        <v>11</v>
      </c>
      <c r="G194" s="289"/>
      <c r="H194" s="289"/>
      <c r="I194" s="298"/>
      <c r="J194" s="341" t="s">
        <v>1613</v>
      </c>
      <c r="K194" s="380" t="s">
        <v>1847</v>
      </c>
      <c r="L194" s="166"/>
    </row>
    <row r="195" spans="1:13" ht="16.5" customHeight="1">
      <c r="A195" s="368">
        <v>186</v>
      </c>
      <c r="B195" s="286" t="s">
        <v>1713</v>
      </c>
      <c r="C195" s="287" t="s">
        <v>1577</v>
      </c>
      <c r="D195" s="338" t="s">
        <v>2311</v>
      </c>
      <c r="E195" s="339"/>
      <c r="F195" s="323" t="s">
        <v>11</v>
      </c>
      <c r="G195" s="289"/>
      <c r="H195" s="289"/>
      <c r="I195" s="298"/>
      <c r="J195" s="600" t="s">
        <v>2656</v>
      </c>
      <c r="K195" s="381" t="s">
        <v>2309</v>
      </c>
      <c r="L195" s="165"/>
    </row>
    <row r="196" spans="1:13" ht="16.5" customHeight="1">
      <c r="A196" s="368">
        <v>187</v>
      </c>
      <c r="B196" s="286" t="s">
        <v>1713</v>
      </c>
      <c r="C196" s="287" t="s">
        <v>1577</v>
      </c>
      <c r="D196" s="338" t="s">
        <v>1616</v>
      </c>
      <c r="E196" s="339"/>
      <c r="F196" s="323" t="s">
        <v>11</v>
      </c>
      <c r="G196" s="289"/>
      <c r="H196" s="289"/>
      <c r="I196" s="298"/>
      <c r="J196" s="341" t="s">
        <v>1617</v>
      </c>
      <c r="K196" s="380" t="s">
        <v>1848</v>
      </c>
      <c r="L196" s="165"/>
    </row>
    <row r="197" spans="1:13" ht="16.5" customHeight="1">
      <c r="A197" s="368">
        <v>188</v>
      </c>
      <c r="B197" s="286" t="s">
        <v>1713</v>
      </c>
      <c r="C197" s="287" t="s">
        <v>1577</v>
      </c>
      <c r="D197" s="338" t="s">
        <v>1134</v>
      </c>
      <c r="E197" s="339"/>
      <c r="F197" s="323" t="s">
        <v>11</v>
      </c>
      <c r="G197" s="289"/>
      <c r="H197" s="289"/>
      <c r="I197" s="298"/>
      <c r="J197" s="340" t="s">
        <v>1571</v>
      </c>
      <c r="K197" s="379" t="s">
        <v>1849</v>
      </c>
      <c r="L197" s="165"/>
    </row>
    <row r="198" spans="1:13" ht="16.5" customHeight="1">
      <c r="A198" s="368">
        <v>189</v>
      </c>
      <c r="B198" s="286" t="s">
        <v>1713</v>
      </c>
      <c r="C198" s="287" t="s">
        <v>1577</v>
      </c>
      <c r="D198" s="338" t="s">
        <v>1569</v>
      </c>
      <c r="E198" s="339"/>
      <c r="F198" s="323" t="s">
        <v>11</v>
      </c>
      <c r="G198" s="289"/>
      <c r="H198" s="289"/>
      <c r="I198" s="298"/>
      <c r="J198" s="340" t="s">
        <v>1568</v>
      </c>
      <c r="K198" s="379" t="s">
        <v>1672</v>
      </c>
      <c r="L198" s="165"/>
    </row>
    <row r="199" spans="1:13" ht="16.5" customHeight="1">
      <c r="A199" s="368">
        <v>190</v>
      </c>
      <c r="B199" s="286" t="s">
        <v>1713</v>
      </c>
      <c r="C199" s="287" t="s">
        <v>1577</v>
      </c>
      <c r="D199" s="338" t="s">
        <v>1135</v>
      </c>
      <c r="E199" s="339"/>
      <c r="F199" s="323" t="s">
        <v>11</v>
      </c>
      <c r="G199" s="289"/>
      <c r="H199" s="289"/>
      <c r="I199" s="298"/>
      <c r="J199" s="340" t="s">
        <v>1570</v>
      </c>
      <c r="K199" s="379" t="s">
        <v>1850</v>
      </c>
      <c r="L199" s="165"/>
    </row>
    <row r="200" spans="1:13" ht="16.5" customHeight="1">
      <c r="A200" s="368">
        <v>191</v>
      </c>
      <c r="B200" s="286" t="s">
        <v>1713</v>
      </c>
      <c r="C200" s="287" t="s">
        <v>1577</v>
      </c>
      <c r="D200" s="338" t="s">
        <v>1136</v>
      </c>
      <c r="E200" s="339"/>
      <c r="F200" s="323" t="s">
        <v>11</v>
      </c>
      <c r="G200" s="289"/>
      <c r="H200" s="289"/>
      <c r="I200" s="298"/>
      <c r="J200" s="340" t="s">
        <v>1612</v>
      </c>
      <c r="K200" s="379" t="s">
        <v>1673</v>
      </c>
      <c r="L200" s="165"/>
    </row>
    <row r="201" spans="1:13" ht="16.5" customHeight="1">
      <c r="A201" s="368">
        <v>192</v>
      </c>
      <c r="B201" s="286" t="s">
        <v>1713</v>
      </c>
      <c r="C201" s="343" t="s">
        <v>1759</v>
      </c>
      <c r="D201" s="343" t="s">
        <v>1760</v>
      </c>
      <c r="E201" s="285"/>
      <c r="F201" s="304" t="s">
        <v>1706</v>
      </c>
      <c r="G201" s="289"/>
      <c r="H201" s="289"/>
      <c r="I201" s="298"/>
      <c r="J201" s="327" t="s">
        <v>1761</v>
      </c>
      <c r="K201" s="369"/>
      <c r="L201" s="167"/>
    </row>
    <row r="202" spans="1:13" ht="16.5" customHeight="1">
      <c r="A202" s="368">
        <v>193</v>
      </c>
      <c r="B202" s="286" t="s">
        <v>1713</v>
      </c>
      <c r="C202" s="287" t="s">
        <v>182</v>
      </c>
      <c r="D202" s="292" t="s">
        <v>903</v>
      </c>
      <c r="E202" s="285"/>
      <c r="F202" s="288" t="s">
        <v>11</v>
      </c>
      <c r="G202" s="289"/>
      <c r="H202" s="289"/>
      <c r="I202" s="298"/>
      <c r="J202" s="299" t="s">
        <v>2647</v>
      </c>
      <c r="K202" s="369"/>
      <c r="L202" s="168"/>
      <c r="M202" s="167"/>
    </row>
    <row r="203" spans="1:13" s="158" customFormat="1" ht="16.5" customHeight="1">
      <c r="A203" s="368">
        <v>194</v>
      </c>
      <c r="B203" s="286" t="s">
        <v>1713</v>
      </c>
      <c r="C203" s="287" t="s">
        <v>360</v>
      </c>
      <c r="D203" s="292" t="s">
        <v>361</v>
      </c>
      <c r="E203" s="344" t="s">
        <v>362</v>
      </c>
      <c r="F203" s="345" t="s">
        <v>11</v>
      </c>
      <c r="G203" s="346"/>
      <c r="H203" s="347"/>
      <c r="I203" s="348" t="s">
        <v>363</v>
      </c>
      <c r="J203" s="349" t="s">
        <v>1762</v>
      </c>
      <c r="K203" s="794"/>
      <c r="L203" s="169"/>
    </row>
    <row r="204" spans="1:13" s="158" customFormat="1" ht="16.5" customHeight="1">
      <c r="A204" s="368">
        <v>195</v>
      </c>
      <c r="B204" s="286" t="s">
        <v>1713</v>
      </c>
      <c r="C204" s="287" t="s">
        <v>360</v>
      </c>
      <c r="D204" s="292" t="s">
        <v>364</v>
      </c>
      <c r="E204" s="344" t="s">
        <v>362</v>
      </c>
      <c r="F204" s="345" t="s">
        <v>11</v>
      </c>
      <c r="G204" s="346"/>
      <c r="H204" s="347"/>
      <c r="I204" s="348" t="s">
        <v>365</v>
      </c>
      <c r="J204" s="349" t="s">
        <v>1763</v>
      </c>
      <c r="K204" s="795"/>
      <c r="L204" s="169"/>
    </row>
    <row r="205" spans="1:13" s="158" customFormat="1" ht="16.5" customHeight="1">
      <c r="A205" s="368">
        <v>196</v>
      </c>
      <c r="B205" s="286" t="s">
        <v>1713</v>
      </c>
      <c r="C205" s="287" t="s">
        <v>360</v>
      </c>
      <c r="D205" s="292" t="s">
        <v>366</v>
      </c>
      <c r="E205" s="344" t="s">
        <v>362</v>
      </c>
      <c r="F205" s="345" t="s">
        <v>11</v>
      </c>
      <c r="G205" s="346"/>
      <c r="H205" s="347"/>
      <c r="I205" s="348" t="s">
        <v>367</v>
      </c>
      <c r="J205" s="349" t="s">
        <v>1764</v>
      </c>
      <c r="K205" s="795"/>
      <c r="L205" s="169"/>
    </row>
    <row r="206" spans="1:13" s="158" customFormat="1" ht="16.5" customHeight="1">
      <c r="A206" s="368">
        <v>197</v>
      </c>
      <c r="B206" s="286" t="s">
        <v>1713</v>
      </c>
      <c r="C206" s="287" t="s">
        <v>360</v>
      </c>
      <c r="D206" s="292" t="s">
        <v>368</v>
      </c>
      <c r="E206" s="350"/>
      <c r="F206" s="345" t="s">
        <v>11</v>
      </c>
      <c r="G206" s="346"/>
      <c r="H206" s="347"/>
      <c r="I206" s="348" t="s">
        <v>1765</v>
      </c>
      <c r="J206" s="351"/>
      <c r="K206" s="795"/>
      <c r="L206" s="169"/>
    </row>
    <row r="207" spans="1:13" s="158" customFormat="1" ht="16.5" customHeight="1">
      <c r="A207" s="368">
        <v>198</v>
      </c>
      <c r="B207" s="286" t="s">
        <v>1713</v>
      </c>
      <c r="C207" s="287" t="s">
        <v>360</v>
      </c>
      <c r="D207" s="292" t="s">
        <v>369</v>
      </c>
      <c r="E207" s="350"/>
      <c r="F207" s="345" t="s">
        <v>11</v>
      </c>
      <c r="G207" s="346"/>
      <c r="H207" s="347"/>
      <c r="I207" s="352"/>
      <c r="J207" s="349" t="s">
        <v>1766</v>
      </c>
      <c r="K207" s="795"/>
      <c r="L207" s="169"/>
    </row>
    <row r="208" spans="1:13" s="158" customFormat="1" ht="16.5" customHeight="1">
      <c r="A208" s="368">
        <v>199</v>
      </c>
      <c r="B208" s="286" t="s">
        <v>1713</v>
      </c>
      <c r="C208" s="287" t="s">
        <v>360</v>
      </c>
      <c r="D208" s="292" t="s">
        <v>370</v>
      </c>
      <c r="E208" s="350"/>
      <c r="F208" s="345" t="s">
        <v>11</v>
      </c>
      <c r="G208" s="346"/>
      <c r="H208" s="347"/>
      <c r="I208" s="348" t="s">
        <v>371</v>
      </c>
      <c r="J208" s="349" t="s">
        <v>1767</v>
      </c>
      <c r="K208" s="795"/>
      <c r="L208" s="169"/>
    </row>
    <row r="209" spans="1:12" s="158" customFormat="1" ht="16.5" customHeight="1">
      <c r="A209" s="368">
        <v>200</v>
      </c>
      <c r="B209" s="286" t="s">
        <v>1713</v>
      </c>
      <c r="C209" s="287" t="s">
        <v>360</v>
      </c>
      <c r="D209" s="292" t="s">
        <v>372</v>
      </c>
      <c r="E209" s="344" t="s">
        <v>373</v>
      </c>
      <c r="F209" s="345" t="s">
        <v>11</v>
      </c>
      <c r="G209" s="346"/>
      <c r="H209" s="347"/>
      <c r="I209" s="348" t="s">
        <v>374</v>
      </c>
      <c r="J209" s="349"/>
      <c r="K209" s="795"/>
      <c r="L209" s="169"/>
    </row>
    <row r="210" spans="1:12" s="158" customFormat="1" ht="16.5" customHeight="1">
      <c r="A210" s="368">
        <v>201</v>
      </c>
      <c r="B210" s="286" t="s">
        <v>1713</v>
      </c>
      <c r="C210" s="287" t="s">
        <v>360</v>
      </c>
      <c r="D210" s="292" t="s">
        <v>375</v>
      </c>
      <c r="E210" s="344" t="s">
        <v>376</v>
      </c>
      <c r="F210" s="345" t="s">
        <v>11</v>
      </c>
      <c r="G210" s="346"/>
      <c r="H210" s="347"/>
      <c r="I210" s="348" t="s">
        <v>377</v>
      </c>
      <c r="J210" s="349"/>
      <c r="K210" s="795"/>
      <c r="L210" s="169"/>
    </row>
    <row r="211" spans="1:12" s="158" customFormat="1" ht="16.5" customHeight="1">
      <c r="A211" s="368">
        <v>202</v>
      </c>
      <c r="B211" s="286" t="s">
        <v>1713</v>
      </c>
      <c r="C211" s="287" t="s">
        <v>360</v>
      </c>
      <c r="D211" s="292" t="s">
        <v>378</v>
      </c>
      <c r="E211" s="344" t="s">
        <v>379</v>
      </c>
      <c r="F211" s="345" t="s">
        <v>11</v>
      </c>
      <c r="G211" s="346"/>
      <c r="H211" s="347"/>
      <c r="I211" s="348" t="s">
        <v>374</v>
      </c>
      <c r="J211" s="349"/>
      <c r="K211" s="795"/>
      <c r="L211" s="169"/>
    </row>
    <row r="212" spans="1:12" s="158" customFormat="1" ht="16.5" customHeight="1">
      <c r="A212" s="368">
        <v>203</v>
      </c>
      <c r="B212" s="286" t="s">
        <v>1713</v>
      </c>
      <c r="C212" s="287" t="s">
        <v>360</v>
      </c>
      <c r="D212" s="292" t="s">
        <v>380</v>
      </c>
      <c r="E212" s="344" t="s">
        <v>373</v>
      </c>
      <c r="F212" s="345" t="s">
        <v>11</v>
      </c>
      <c r="G212" s="346"/>
      <c r="H212" s="347"/>
      <c r="I212" s="348" t="s">
        <v>381</v>
      </c>
      <c r="J212" s="349"/>
      <c r="K212" s="795"/>
      <c r="L212" s="169"/>
    </row>
    <row r="213" spans="1:12" s="158" customFormat="1" ht="16.5" customHeight="1">
      <c r="A213" s="368">
        <v>204</v>
      </c>
      <c r="B213" s="286" t="s">
        <v>1713</v>
      </c>
      <c r="C213" s="287" t="s">
        <v>360</v>
      </c>
      <c r="D213" s="292" t="s">
        <v>382</v>
      </c>
      <c r="E213" s="344" t="s">
        <v>383</v>
      </c>
      <c r="F213" s="345" t="s">
        <v>11</v>
      </c>
      <c r="G213" s="346"/>
      <c r="H213" s="347"/>
      <c r="I213" s="348" t="s">
        <v>384</v>
      </c>
      <c r="J213" s="349"/>
      <c r="K213" s="795"/>
      <c r="L213" s="169"/>
    </row>
    <row r="214" spans="1:12" s="158" customFormat="1" ht="16.5" customHeight="1">
      <c r="A214" s="368">
        <v>205</v>
      </c>
      <c r="B214" s="286" t="s">
        <v>1713</v>
      </c>
      <c r="C214" s="287" t="s">
        <v>360</v>
      </c>
      <c r="D214" s="292" t="s">
        <v>385</v>
      </c>
      <c r="E214" s="344" t="s">
        <v>386</v>
      </c>
      <c r="F214" s="345" t="s">
        <v>11</v>
      </c>
      <c r="G214" s="346"/>
      <c r="H214" s="347"/>
      <c r="I214" s="348" t="s">
        <v>374</v>
      </c>
      <c r="J214" s="349"/>
      <c r="K214" s="795"/>
      <c r="L214" s="169"/>
    </row>
    <row r="215" spans="1:12" s="158" customFormat="1" ht="16.5" customHeight="1">
      <c r="A215" s="368">
        <v>206</v>
      </c>
      <c r="B215" s="286" t="s">
        <v>1713</v>
      </c>
      <c r="C215" s="287" t="s">
        <v>360</v>
      </c>
      <c r="D215" s="292" t="s">
        <v>387</v>
      </c>
      <c r="E215" s="344" t="s">
        <v>388</v>
      </c>
      <c r="F215" s="345" t="s">
        <v>11</v>
      </c>
      <c r="G215" s="346"/>
      <c r="H215" s="347"/>
      <c r="I215" s="353" t="s">
        <v>1768</v>
      </c>
      <c r="J215" s="349"/>
      <c r="K215" s="795"/>
      <c r="L215" s="169"/>
    </row>
    <row r="216" spans="1:12" s="158" customFormat="1" ht="16.5" customHeight="1">
      <c r="A216" s="368">
        <v>207</v>
      </c>
      <c r="B216" s="286" t="s">
        <v>1713</v>
      </c>
      <c r="C216" s="287" t="s">
        <v>360</v>
      </c>
      <c r="D216" s="292" t="s">
        <v>389</v>
      </c>
      <c r="E216" s="344" t="s">
        <v>390</v>
      </c>
      <c r="F216" s="345" t="s">
        <v>11</v>
      </c>
      <c r="G216" s="346"/>
      <c r="H216" s="347"/>
      <c r="I216" s="348" t="s">
        <v>391</v>
      </c>
      <c r="J216" s="349"/>
      <c r="K216" s="795"/>
      <c r="L216" s="169"/>
    </row>
    <row r="217" spans="1:12" s="158" customFormat="1" ht="16.5" customHeight="1">
      <c r="A217" s="368">
        <v>208</v>
      </c>
      <c r="B217" s="286" t="s">
        <v>1713</v>
      </c>
      <c r="C217" s="287" t="s">
        <v>360</v>
      </c>
      <c r="D217" s="292" t="s">
        <v>392</v>
      </c>
      <c r="E217" s="350"/>
      <c r="F217" s="345" t="s">
        <v>11</v>
      </c>
      <c r="G217" s="346"/>
      <c r="H217" s="347"/>
      <c r="I217" s="352"/>
      <c r="J217" s="349" t="s">
        <v>1769</v>
      </c>
      <c r="K217" s="795"/>
      <c r="L217" s="169"/>
    </row>
    <row r="218" spans="1:12" s="158" customFormat="1" ht="16.5" customHeight="1">
      <c r="A218" s="368">
        <v>209</v>
      </c>
      <c r="B218" s="286" t="s">
        <v>1713</v>
      </c>
      <c r="C218" s="287" t="s">
        <v>360</v>
      </c>
      <c r="D218" s="300" t="s">
        <v>393</v>
      </c>
      <c r="E218" s="350"/>
      <c r="F218" s="345" t="s">
        <v>11</v>
      </c>
      <c r="G218" s="346"/>
      <c r="H218" s="347"/>
      <c r="I218" s="354"/>
      <c r="J218" s="349" t="s">
        <v>1770</v>
      </c>
      <c r="K218" s="795"/>
      <c r="L218" s="169"/>
    </row>
    <row r="219" spans="1:12" s="158" customFormat="1" ht="16.5" customHeight="1">
      <c r="A219" s="368">
        <v>210</v>
      </c>
      <c r="B219" s="286" t="s">
        <v>1713</v>
      </c>
      <c r="C219" s="287" t="s">
        <v>360</v>
      </c>
      <c r="D219" s="300" t="s">
        <v>1771</v>
      </c>
      <c r="E219" s="350"/>
      <c r="F219" s="345" t="s">
        <v>11</v>
      </c>
      <c r="G219" s="346"/>
      <c r="H219" s="347"/>
      <c r="I219" s="348" t="s">
        <v>394</v>
      </c>
      <c r="J219" s="349" t="s">
        <v>1772</v>
      </c>
      <c r="K219" s="795"/>
      <c r="L219" s="169"/>
    </row>
    <row r="220" spans="1:12" s="158" customFormat="1" ht="16.5" customHeight="1">
      <c r="A220" s="368">
        <v>211</v>
      </c>
      <c r="B220" s="286" t="s">
        <v>1713</v>
      </c>
      <c r="C220" s="287" t="s">
        <v>360</v>
      </c>
      <c r="D220" s="300" t="s">
        <v>1773</v>
      </c>
      <c r="E220" s="350"/>
      <c r="F220" s="304" t="s">
        <v>1706</v>
      </c>
      <c r="G220" s="346"/>
      <c r="H220" s="347"/>
      <c r="I220" s="348" t="s">
        <v>395</v>
      </c>
      <c r="J220" s="349" t="s">
        <v>1774</v>
      </c>
      <c r="K220" s="795"/>
      <c r="L220" s="170"/>
    </row>
    <row r="221" spans="1:12" s="158" customFormat="1" ht="16.5" customHeight="1">
      <c r="A221" s="368">
        <v>212</v>
      </c>
      <c r="B221" s="286" t="s">
        <v>1713</v>
      </c>
      <c r="C221" s="287" t="s">
        <v>360</v>
      </c>
      <c r="D221" s="300" t="s">
        <v>1775</v>
      </c>
      <c r="E221" s="350"/>
      <c r="F221" s="345" t="s">
        <v>11</v>
      </c>
      <c r="G221" s="346"/>
      <c r="H221" s="347"/>
      <c r="I221" s="348" t="s">
        <v>396</v>
      </c>
      <c r="J221" s="349" t="s">
        <v>1776</v>
      </c>
      <c r="K221" s="795"/>
      <c r="L221" s="169"/>
    </row>
    <row r="222" spans="1:12" s="158" customFormat="1" ht="16.5" customHeight="1">
      <c r="A222" s="368">
        <v>213</v>
      </c>
      <c r="B222" s="286" t="s">
        <v>1713</v>
      </c>
      <c r="C222" s="287" t="s">
        <v>360</v>
      </c>
      <c r="D222" s="300" t="s">
        <v>398</v>
      </c>
      <c r="E222" s="350"/>
      <c r="F222" s="345" t="s">
        <v>11</v>
      </c>
      <c r="G222" s="346"/>
      <c r="H222" s="347"/>
      <c r="I222" s="348" t="s">
        <v>399</v>
      </c>
      <c r="J222" s="349"/>
      <c r="K222" s="795"/>
      <c r="L222" s="169"/>
    </row>
    <row r="223" spans="1:12" s="158" customFormat="1" ht="16.5" customHeight="1">
      <c r="A223" s="368">
        <v>214</v>
      </c>
      <c r="B223" s="286" t="s">
        <v>1713</v>
      </c>
      <c r="C223" s="287" t="s">
        <v>360</v>
      </c>
      <c r="D223" s="300" t="s">
        <v>400</v>
      </c>
      <c r="E223" s="350"/>
      <c r="F223" s="345" t="s">
        <v>11</v>
      </c>
      <c r="G223" s="346"/>
      <c r="H223" s="347"/>
      <c r="I223" s="354"/>
      <c r="J223" s="349" t="s">
        <v>1777</v>
      </c>
      <c r="K223" s="795"/>
      <c r="L223" s="170"/>
    </row>
    <row r="224" spans="1:12" s="158" customFormat="1" ht="16.5" customHeight="1">
      <c r="A224" s="368">
        <v>215</v>
      </c>
      <c r="B224" s="286" t="s">
        <v>1713</v>
      </c>
      <c r="C224" s="287" t="s">
        <v>360</v>
      </c>
      <c r="D224" s="300" t="s">
        <v>401</v>
      </c>
      <c r="E224" s="344" t="s">
        <v>402</v>
      </c>
      <c r="F224" s="345" t="s">
        <v>11</v>
      </c>
      <c r="G224" s="346"/>
      <c r="H224" s="347"/>
      <c r="I224" s="348" t="s">
        <v>403</v>
      </c>
      <c r="J224" s="349" t="s">
        <v>1778</v>
      </c>
      <c r="K224" s="795"/>
      <c r="L224" s="169"/>
    </row>
    <row r="225" spans="1:40" s="158" customFormat="1" ht="16.5" customHeight="1">
      <c r="A225" s="368">
        <v>216</v>
      </c>
      <c r="B225" s="286" t="s">
        <v>1713</v>
      </c>
      <c r="C225" s="287" t="s">
        <v>360</v>
      </c>
      <c r="D225" s="300" t="s">
        <v>404</v>
      </c>
      <c r="E225" s="350"/>
      <c r="F225" s="345" t="s">
        <v>11</v>
      </c>
      <c r="G225" s="346"/>
      <c r="H225" s="347"/>
      <c r="I225" s="352"/>
      <c r="J225" s="349" t="s">
        <v>397</v>
      </c>
      <c r="K225" s="795"/>
      <c r="L225" s="169"/>
    </row>
    <row r="226" spans="1:40" s="158" customFormat="1" ht="16.5" customHeight="1">
      <c r="A226" s="368">
        <v>217</v>
      </c>
      <c r="B226" s="286" t="s">
        <v>1713</v>
      </c>
      <c r="C226" s="287" t="s">
        <v>360</v>
      </c>
      <c r="D226" s="300" t="s">
        <v>405</v>
      </c>
      <c r="E226" s="344" t="s">
        <v>406</v>
      </c>
      <c r="F226" s="345" t="s">
        <v>11</v>
      </c>
      <c r="G226" s="346"/>
      <c r="H226" s="347"/>
      <c r="I226" s="348" t="s">
        <v>407</v>
      </c>
      <c r="J226" s="349" t="s">
        <v>1779</v>
      </c>
      <c r="K226" s="795"/>
      <c r="L226" s="169"/>
    </row>
    <row r="227" spans="1:40" s="158" customFormat="1" ht="16.5" customHeight="1">
      <c r="A227" s="368">
        <v>218</v>
      </c>
      <c r="B227" s="286" t="s">
        <v>1713</v>
      </c>
      <c r="C227" s="287" t="s">
        <v>360</v>
      </c>
      <c r="D227" s="300" t="s">
        <v>408</v>
      </c>
      <c r="E227" s="344" t="s">
        <v>409</v>
      </c>
      <c r="F227" s="345" t="s">
        <v>11</v>
      </c>
      <c r="G227" s="346"/>
      <c r="H227" s="347"/>
      <c r="I227" s="348" t="s">
        <v>410</v>
      </c>
      <c r="J227" s="349" t="s">
        <v>2474</v>
      </c>
      <c r="K227" s="795"/>
      <c r="L227" s="169"/>
    </row>
    <row r="228" spans="1:40" s="158" customFormat="1" ht="16.5" customHeight="1">
      <c r="A228" s="368">
        <v>219</v>
      </c>
      <c r="B228" s="286" t="s">
        <v>1713</v>
      </c>
      <c r="C228" s="287" t="s">
        <v>360</v>
      </c>
      <c r="D228" s="300" t="s">
        <v>411</v>
      </c>
      <c r="E228" s="344" t="s">
        <v>406</v>
      </c>
      <c r="F228" s="345" t="s">
        <v>11</v>
      </c>
      <c r="G228" s="346"/>
      <c r="H228" s="347"/>
      <c r="I228" s="348" t="s">
        <v>407</v>
      </c>
      <c r="J228" s="349" t="s">
        <v>2473</v>
      </c>
      <c r="K228" s="795"/>
      <c r="L228" s="169"/>
    </row>
    <row r="229" spans="1:40" s="158" customFormat="1" ht="16.5" customHeight="1">
      <c r="A229" s="368">
        <v>220</v>
      </c>
      <c r="B229" s="286" t="s">
        <v>1713</v>
      </c>
      <c r="C229" s="287" t="s">
        <v>360</v>
      </c>
      <c r="D229" s="300" t="s">
        <v>412</v>
      </c>
      <c r="E229" s="355"/>
      <c r="F229" s="345" t="s">
        <v>11</v>
      </c>
      <c r="G229" s="356"/>
      <c r="H229" s="347"/>
      <c r="I229" s="354"/>
      <c r="J229" s="357" t="s">
        <v>1780</v>
      </c>
      <c r="K229" s="795"/>
      <c r="L229" s="169"/>
    </row>
    <row r="230" spans="1:40" s="158" customFormat="1" ht="16.5" customHeight="1">
      <c r="A230" s="368">
        <v>221</v>
      </c>
      <c r="B230" s="286" t="s">
        <v>1713</v>
      </c>
      <c r="C230" s="287" t="s">
        <v>360</v>
      </c>
      <c r="D230" s="300" t="s">
        <v>413</v>
      </c>
      <c r="E230" s="350"/>
      <c r="F230" s="345" t="s">
        <v>11</v>
      </c>
      <c r="G230" s="346"/>
      <c r="H230" s="347"/>
      <c r="I230" s="354"/>
      <c r="J230" s="349" t="s">
        <v>1781</v>
      </c>
      <c r="K230" s="795"/>
      <c r="L230" s="169"/>
    </row>
    <row r="231" spans="1:40" s="158" customFormat="1" ht="16.5" customHeight="1">
      <c r="A231" s="368">
        <v>222</v>
      </c>
      <c r="B231" s="286" t="s">
        <v>1713</v>
      </c>
      <c r="C231" s="287" t="s">
        <v>360</v>
      </c>
      <c r="D231" s="300" t="s">
        <v>414</v>
      </c>
      <c r="E231" s="350"/>
      <c r="F231" s="345" t="s">
        <v>11</v>
      </c>
      <c r="G231" s="346"/>
      <c r="H231" s="347"/>
      <c r="I231" s="354"/>
      <c r="J231" s="349" t="s">
        <v>1782</v>
      </c>
      <c r="K231" s="795"/>
      <c r="L231" s="169"/>
    </row>
    <row r="232" spans="1:40" s="158" customFormat="1" ht="16.5" customHeight="1">
      <c r="A232" s="368">
        <v>223</v>
      </c>
      <c r="B232" s="286" t="s">
        <v>1713</v>
      </c>
      <c r="C232" s="287" t="s">
        <v>360</v>
      </c>
      <c r="D232" s="300" t="s">
        <v>415</v>
      </c>
      <c r="E232" s="350"/>
      <c r="F232" s="345" t="s">
        <v>11</v>
      </c>
      <c r="G232" s="346"/>
      <c r="H232" s="347"/>
      <c r="I232" s="348" t="s">
        <v>394</v>
      </c>
      <c r="J232" s="349" t="s">
        <v>1783</v>
      </c>
      <c r="K232" s="795"/>
      <c r="L232" s="169"/>
    </row>
    <row r="233" spans="1:40" s="158" customFormat="1" ht="16.5" customHeight="1">
      <c r="A233" s="368">
        <v>224</v>
      </c>
      <c r="B233" s="286" t="s">
        <v>1713</v>
      </c>
      <c r="C233" s="287" t="s">
        <v>360</v>
      </c>
      <c r="D233" s="300" t="s">
        <v>416</v>
      </c>
      <c r="E233" s="350"/>
      <c r="F233" s="304" t="s">
        <v>1706</v>
      </c>
      <c r="G233" s="346"/>
      <c r="H233" s="347"/>
      <c r="I233" s="348" t="s">
        <v>395</v>
      </c>
      <c r="J233" s="349" t="s">
        <v>1784</v>
      </c>
      <c r="K233" s="795"/>
      <c r="L233" s="169"/>
    </row>
    <row r="234" spans="1:40" s="158" customFormat="1" ht="16.5" customHeight="1">
      <c r="A234" s="368">
        <v>225</v>
      </c>
      <c r="B234" s="286" t="s">
        <v>1713</v>
      </c>
      <c r="C234" s="287" t="s">
        <v>360</v>
      </c>
      <c r="D234" s="292" t="s">
        <v>417</v>
      </c>
      <c r="E234" s="350"/>
      <c r="F234" s="345" t="s">
        <v>11</v>
      </c>
      <c r="G234" s="346"/>
      <c r="H234" s="347"/>
      <c r="I234" s="348" t="s">
        <v>418</v>
      </c>
      <c r="J234" s="349" t="s">
        <v>1785</v>
      </c>
      <c r="K234" s="795"/>
      <c r="L234" s="169"/>
    </row>
    <row r="235" spans="1:40" s="158" customFormat="1" ht="16.5" customHeight="1">
      <c r="A235" s="368">
        <v>226</v>
      </c>
      <c r="B235" s="286" t="s">
        <v>1713</v>
      </c>
      <c r="C235" s="287" t="s">
        <v>360</v>
      </c>
      <c r="D235" s="292" t="s">
        <v>419</v>
      </c>
      <c r="E235" s="350"/>
      <c r="F235" s="345" t="s">
        <v>11</v>
      </c>
      <c r="G235" s="346"/>
      <c r="H235" s="347"/>
      <c r="I235" s="348" t="s">
        <v>420</v>
      </c>
      <c r="J235" s="349"/>
      <c r="K235" s="795"/>
      <c r="L235" s="170"/>
    </row>
    <row r="236" spans="1:40" s="172" customFormat="1" ht="16.5" customHeight="1">
      <c r="A236" s="368">
        <v>227</v>
      </c>
      <c r="B236" s="286" t="s">
        <v>1713</v>
      </c>
      <c r="C236" s="287" t="s">
        <v>447</v>
      </c>
      <c r="D236" s="292" t="s">
        <v>931</v>
      </c>
      <c r="E236" s="358"/>
      <c r="F236" s="345" t="s">
        <v>11</v>
      </c>
      <c r="G236" s="336"/>
      <c r="H236" s="336"/>
      <c r="I236" s="336"/>
      <c r="J236" s="790" t="s">
        <v>2627</v>
      </c>
      <c r="K236" s="382"/>
      <c r="L236" s="171"/>
      <c r="M236" s="171"/>
      <c r="N236" s="171"/>
      <c r="O236" s="171"/>
      <c r="P236" s="171"/>
      <c r="Q236" s="171"/>
      <c r="R236" s="171"/>
      <c r="S236" s="171"/>
      <c r="T236" s="171"/>
      <c r="U236" s="171"/>
      <c r="V236" s="171"/>
      <c r="W236" s="171"/>
      <c r="X236" s="171"/>
      <c r="Y236" s="171"/>
      <c r="Z236" s="171"/>
      <c r="AA236" s="171"/>
      <c r="AB236" s="171"/>
      <c r="AC236" s="171"/>
      <c r="AD236" s="171"/>
      <c r="AE236" s="171"/>
      <c r="AF236" s="171"/>
      <c r="AG236" s="171"/>
      <c r="AH236" s="171"/>
      <c r="AI236" s="171"/>
      <c r="AJ236" s="171"/>
      <c r="AK236" s="171"/>
      <c r="AL236" s="171"/>
      <c r="AM236" s="171"/>
      <c r="AN236" s="171"/>
    </row>
    <row r="237" spans="1:40" s="172" customFormat="1" ht="16.5" customHeight="1">
      <c r="A237" s="368">
        <v>228</v>
      </c>
      <c r="B237" s="286" t="s">
        <v>1713</v>
      </c>
      <c r="C237" s="287" t="s">
        <v>447</v>
      </c>
      <c r="D237" s="292" t="s">
        <v>1301</v>
      </c>
      <c r="E237" s="358" t="s">
        <v>449</v>
      </c>
      <c r="F237" s="345" t="s">
        <v>11</v>
      </c>
      <c r="G237" s="336"/>
      <c r="H237" s="336"/>
      <c r="I237" s="336"/>
      <c r="J237" s="790"/>
      <c r="K237" s="382"/>
      <c r="L237" s="171"/>
      <c r="M237" s="171"/>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1"/>
      <c r="AL237" s="171"/>
      <c r="AM237" s="171"/>
      <c r="AN237" s="171"/>
    </row>
    <row r="238" spans="1:40" s="172" customFormat="1" ht="16.5" customHeight="1">
      <c r="A238" s="368">
        <v>229</v>
      </c>
      <c r="B238" s="286" t="s">
        <v>1713</v>
      </c>
      <c r="C238" s="287" t="s">
        <v>447</v>
      </c>
      <c r="D238" s="292" t="s">
        <v>1302</v>
      </c>
      <c r="E238" s="358" t="s">
        <v>449</v>
      </c>
      <c r="F238" s="345" t="s">
        <v>11</v>
      </c>
      <c r="G238" s="336"/>
      <c r="H238" s="336"/>
      <c r="I238" s="336"/>
      <c r="J238" s="790"/>
      <c r="K238" s="382"/>
      <c r="L238" s="171"/>
      <c r="M238" s="171"/>
      <c r="N238" s="171"/>
      <c r="O238" s="171"/>
      <c r="P238" s="171"/>
      <c r="Q238" s="171"/>
      <c r="R238" s="171"/>
      <c r="S238" s="171"/>
      <c r="T238" s="171"/>
      <c r="U238" s="171"/>
      <c r="V238" s="171"/>
      <c r="W238" s="171"/>
      <c r="X238" s="171"/>
      <c r="Y238" s="171"/>
      <c r="Z238" s="171"/>
      <c r="AA238" s="171"/>
      <c r="AB238" s="171"/>
      <c r="AC238" s="171"/>
      <c r="AD238" s="171"/>
      <c r="AE238" s="171"/>
      <c r="AF238" s="171"/>
      <c r="AG238" s="171"/>
      <c r="AH238" s="171"/>
      <c r="AI238" s="171"/>
      <c r="AJ238" s="171"/>
      <c r="AK238" s="171"/>
      <c r="AL238" s="171"/>
      <c r="AM238" s="171"/>
      <c r="AN238" s="171"/>
    </row>
    <row r="239" spans="1:40" s="172" customFormat="1" ht="16.5" customHeight="1">
      <c r="A239" s="368">
        <v>230</v>
      </c>
      <c r="B239" s="286" t="s">
        <v>1713</v>
      </c>
      <c r="C239" s="287" t="s">
        <v>447</v>
      </c>
      <c r="D239" s="292" t="s">
        <v>451</v>
      </c>
      <c r="E239" s="358" t="s">
        <v>449</v>
      </c>
      <c r="F239" s="345" t="s">
        <v>11</v>
      </c>
      <c r="G239" s="336"/>
      <c r="H239" s="336"/>
      <c r="I239" s="336"/>
      <c r="J239" s="790"/>
      <c r="K239" s="382"/>
      <c r="L239" s="171"/>
      <c r="M239" s="171"/>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1"/>
      <c r="AL239" s="171"/>
      <c r="AM239" s="171"/>
      <c r="AN239" s="171"/>
    </row>
    <row r="240" spans="1:40" s="172" customFormat="1" ht="16.5" customHeight="1">
      <c r="A240" s="368">
        <v>231</v>
      </c>
      <c r="B240" s="286" t="s">
        <v>1713</v>
      </c>
      <c r="C240" s="287" t="s">
        <v>447</v>
      </c>
      <c r="D240" s="292" t="s">
        <v>452</v>
      </c>
      <c r="E240" s="358" t="s">
        <v>1786</v>
      </c>
      <c r="F240" s="345" t="s">
        <v>11</v>
      </c>
      <c r="G240" s="336"/>
      <c r="H240" s="336"/>
      <c r="I240" s="336"/>
      <c r="J240" s="790"/>
      <c r="K240" s="382"/>
      <c r="L240" s="171"/>
      <c r="M240" s="171"/>
      <c r="N240" s="171"/>
      <c r="O240" s="171"/>
      <c r="P240" s="171"/>
      <c r="Q240" s="171"/>
      <c r="R240" s="171"/>
      <c r="S240" s="171"/>
      <c r="T240" s="171"/>
      <c r="U240" s="171"/>
      <c r="V240" s="171"/>
      <c r="W240" s="171"/>
      <c r="X240" s="171"/>
      <c r="Y240" s="171"/>
      <c r="Z240" s="171"/>
      <c r="AA240" s="171"/>
      <c r="AB240" s="171"/>
      <c r="AC240" s="171"/>
      <c r="AD240" s="171"/>
      <c r="AE240" s="171"/>
      <c r="AF240" s="171"/>
      <c r="AG240" s="171"/>
      <c r="AH240" s="171"/>
      <c r="AI240" s="171"/>
      <c r="AJ240" s="171"/>
      <c r="AK240" s="171"/>
      <c r="AL240" s="171"/>
      <c r="AM240" s="171"/>
      <c r="AN240" s="171"/>
    </row>
    <row r="241" spans="1:40" s="172" customFormat="1" ht="16.5" customHeight="1">
      <c r="A241" s="368">
        <v>232</v>
      </c>
      <c r="B241" s="286" t="s">
        <v>1713</v>
      </c>
      <c r="C241" s="287" t="s">
        <v>447</v>
      </c>
      <c r="D241" s="292" t="s">
        <v>1303</v>
      </c>
      <c r="E241" s="358" t="s">
        <v>1787</v>
      </c>
      <c r="F241" s="345" t="s">
        <v>11</v>
      </c>
      <c r="G241" s="336"/>
      <c r="H241" s="336"/>
      <c r="I241" s="336"/>
      <c r="J241" s="790"/>
      <c r="K241" s="382"/>
      <c r="L241" s="171"/>
      <c r="M241" s="171"/>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1"/>
      <c r="AL241" s="171"/>
      <c r="AM241" s="171"/>
      <c r="AN241" s="171"/>
    </row>
    <row r="242" spans="1:40" s="172" customFormat="1" ht="16.5" customHeight="1">
      <c r="A242" s="368">
        <v>233</v>
      </c>
      <c r="B242" s="286" t="s">
        <v>1713</v>
      </c>
      <c r="C242" s="287" t="s">
        <v>447</v>
      </c>
      <c r="D242" s="292" t="s">
        <v>1304</v>
      </c>
      <c r="E242" s="358" t="s">
        <v>1787</v>
      </c>
      <c r="F242" s="345" t="s">
        <v>11</v>
      </c>
      <c r="G242" s="336"/>
      <c r="H242" s="336"/>
      <c r="I242" s="336"/>
      <c r="J242" s="790"/>
      <c r="K242" s="382"/>
      <c r="L242" s="171"/>
      <c r="M242" s="171"/>
      <c r="N242" s="171"/>
      <c r="O242" s="171"/>
      <c r="P242" s="171"/>
      <c r="Q242" s="171"/>
      <c r="R242" s="171"/>
      <c r="S242" s="171"/>
      <c r="T242" s="171"/>
      <c r="U242" s="171"/>
      <c r="V242" s="171"/>
      <c r="W242" s="171"/>
      <c r="X242" s="171"/>
      <c r="Y242" s="171"/>
      <c r="Z242" s="171"/>
      <c r="AA242" s="171"/>
      <c r="AB242" s="171"/>
      <c r="AC242" s="171"/>
      <c r="AD242" s="171"/>
      <c r="AE242" s="171"/>
      <c r="AF242" s="171"/>
      <c r="AG242" s="171"/>
      <c r="AH242" s="171"/>
      <c r="AI242" s="171"/>
      <c r="AJ242" s="171"/>
      <c r="AK242" s="171"/>
      <c r="AL242" s="171"/>
      <c r="AM242" s="171"/>
      <c r="AN242" s="171"/>
    </row>
    <row r="243" spans="1:40" s="172" customFormat="1" ht="16.5" customHeight="1">
      <c r="A243" s="368">
        <v>234</v>
      </c>
      <c r="B243" s="286" t="s">
        <v>1713</v>
      </c>
      <c r="C243" s="287" t="s">
        <v>447</v>
      </c>
      <c r="D243" s="292" t="s">
        <v>455</v>
      </c>
      <c r="E243" s="358" t="s">
        <v>1787</v>
      </c>
      <c r="F243" s="345" t="s">
        <v>11</v>
      </c>
      <c r="G243" s="336"/>
      <c r="H243" s="336"/>
      <c r="I243" s="336"/>
      <c r="J243" s="790"/>
      <c r="K243" s="382"/>
      <c r="L243" s="171"/>
      <c r="M243" s="171"/>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1"/>
      <c r="AL243" s="171"/>
      <c r="AM243" s="171"/>
      <c r="AN243" s="171"/>
    </row>
    <row r="244" spans="1:40" s="172" customFormat="1" ht="16.5" customHeight="1">
      <c r="A244" s="368">
        <v>235</v>
      </c>
      <c r="B244" s="286" t="s">
        <v>1713</v>
      </c>
      <c r="C244" s="287" t="s">
        <v>447</v>
      </c>
      <c r="D244" s="292" t="s">
        <v>456</v>
      </c>
      <c r="E244" s="358" t="s">
        <v>1787</v>
      </c>
      <c r="F244" s="345" t="s">
        <v>11</v>
      </c>
      <c r="G244" s="336"/>
      <c r="H244" s="336"/>
      <c r="I244" s="336"/>
      <c r="J244" s="790"/>
      <c r="K244" s="382"/>
      <c r="L244" s="171"/>
      <c r="M244" s="171"/>
      <c r="N244" s="171"/>
      <c r="O244" s="171"/>
      <c r="P244" s="171"/>
      <c r="Q244" s="171"/>
      <c r="R244" s="171"/>
      <c r="S244" s="171"/>
      <c r="T244" s="171"/>
      <c r="U244" s="171"/>
      <c r="V244" s="171"/>
      <c r="W244" s="171"/>
      <c r="X244" s="171"/>
      <c r="Y244" s="171"/>
      <c r="Z244" s="171"/>
      <c r="AA244" s="171"/>
      <c r="AB244" s="171"/>
      <c r="AC244" s="171"/>
      <c r="AD244" s="171"/>
      <c r="AE244" s="171"/>
      <c r="AF244" s="171"/>
      <c r="AG244" s="171"/>
      <c r="AH244" s="171"/>
      <c r="AI244" s="171"/>
      <c r="AJ244" s="171"/>
      <c r="AK244" s="171"/>
      <c r="AL244" s="171"/>
      <c r="AM244" s="171"/>
      <c r="AN244" s="171"/>
    </row>
    <row r="245" spans="1:40" s="158" customFormat="1" ht="16.5" customHeight="1">
      <c r="A245" s="368">
        <v>236</v>
      </c>
      <c r="B245" s="286" t="s">
        <v>1713</v>
      </c>
      <c r="C245" s="287" t="s">
        <v>423</v>
      </c>
      <c r="D245" s="292" t="s">
        <v>943</v>
      </c>
      <c r="E245" s="293" t="s">
        <v>425</v>
      </c>
      <c r="F245" s="288" t="s">
        <v>11</v>
      </c>
      <c r="G245" s="297"/>
      <c r="H245" s="294"/>
      <c r="I245" s="359" t="s">
        <v>1788</v>
      </c>
      <c r="J245" s="598" t="s">
        <v>1891</v>
      </c>
      <c r="K245" s="383"/>
    </row>
    <row r="246" spans="1:40" s="158" customFormat="1" ht="16.5" customHeight="1">
      <c r="A246" s="368">
        <v>237</v>
      </c>
      <c r="B246" s="286" t="s">
        <v>1713</v>
      </c>
      <c r="C246" s="287" t="s">
        <v>423</v>
      </c>
      <c r="D246" s="292" t="s">
        <v>1313</v>
      </c>
      <c r="E246" s="293" t="s">
        <v>428</v>
      </c>
      <c r="F246" s="288" t="s">
        <v>11</v>
      </c>
      <c r="G246" s="297"/>
      <c r="H246" s="294"/>
      <c r="I246" s="359" t="s">
        <v>1789</v>
      </c>
      <c r="J246" s="360"/>
      <c r="K246" s="383"/>
    </row>
    <row r="247" spans="1:40" s="158" customFormat="1" ht="16.5" customHeight="1">
      <c r="A247" s="368">
        <v>238</v>
      </c>
      <c r="B247" s="286" t="s">
        <v>1713</v>
      </c>
      <c r="C247" s="287" t="s">
        <v>423</v>
      </c>
      <c r="D247" s="292" t="s">
        <v>1314</v>
      </c>
      <c r="E247" s="293" t="s">
        <v>428</v>
      </c>
      <c r="F247" s="288" t="s">
        <v>11</v>
      </c>
      <c r="G247" s="297"/>
      <c r="H247" s="294"/>
      <c r="I247" s="359" t="s">
        <v>1790</v>
      </c>
      <c r="J247" s="296"/>
      <c r="K247" s="383"/>
    </row>
    <row r="248" spans="1:40" s="158" customFormat="1" ht="16.5" customHeight="1">
      <c r="A248" s="368">
        <v>239</v>
      </c>
      <c r="B248" s="286" t="s">
        <v>1713</v>
      </c>
      <c r="C248" s="287" t="s">
        <v>423</v>
      </c>
      <c r="D248" s="292" t="s">
        <v>957</v>
      </c>
      <c r="E248" s="293"/>
      <c r="F248" s="288" t="s">
        <v>11</v>
      </c>
      <c r="G248" s="297"/>
      <c r="H248" s="294"/>
      <c r="I248" s="295"/>
      <c r="J248" s="296"/>
      <c r="K248" s="383"/>
    </row>
    <row r="249" spans="1:40" s="158" customFormat="1" ht="16.5" customHeight="1">
      <c r="A249" s="368">
        <v>240</v>
      </c>
      <c r="B249" s="286" t="s">
        <v>1713</v>
      </c>
      <c r="C249" s="287" t="s">
        <v>423</v>
      </c>
      <c r="D249" s="292" t="s">
        <v>959</v>
      </c>
      <c r="E249" s="293"/>
      <c r="F249" s="288" t="s">
        <v>11</v>
      </c>
      <c r="G249" s="297"/>
      <c r="H249" s="294"/>
      <c r="I249" s="295"/>
      <c r="J249" s="296"/>
      <c r="K249" s="383"/>
    </row>
    <row r="250" spans="1:40" s="158" customFormat="1" ht="16.5" customHeight="1">
      <c r="A250" s="368">
        <v>241</v>
      </c>
      <c r="B250" s="286" t="s">
        <v>1713</v>
      </c>
      <c r="C250" s="287" t="s">
        <v>423</v>
      </c>
      <c r="D250" s="292" t="s">
        <v>961</v>
      </c>
      <c r="E250" s="293"/>
      <c r="F250" s="288" t="s">
        <v>11</v>
      </c>
      <c r="G250" s="297"/>
      <c r="H250" s="294"/>
      <c r="I250" s="295"/>
      <c r="J250" s="296"/>
      <c r="K250" s="383"/>
    </row>
    <row r="251" spans="1:40" ht="16.5" customHeight="1">
      <c r="A251" s="368">
        <v>242</v>
      </c>
      <c r="B251" s="286" t="s">
        <v>1713</v>
      </c>
      <c r="C251" s="287" t="s">
        <v>219</v>
      </c>
      <c r="D251" s="287" t="s">
        <v>1139</v>
      </c>
      <c r="E251" s="316" t="s">
        <v>800</v>
      </c>
      <c r="F251" s="288" t="s">
        <v>11</v>
      </c>
      <c r="G251" s="289"/>
      <c r="H251" s="289"/>
      <c r="I251" s="298"/>
      <c r="J251" s="299" t="s">
        <v>1791</v>
      </c>
      <c r="K251" s="369"/>
      <c r="L251" s="164"/>
    </row>
    <row r="252" spans="1:40" ht="16.5" customHeight="1">
      <c r="A252" s="368">
        <v>243</v>
      </c>
      <c r="B252" s="286" t="s">
        <v>1713</v>
      </c>
      <c r="C252" s="287" t="s">
        <v>1792</v>
      </c>
      <c r="D252" s="287" t="s">
        <v>1793</v>
      </c>
      <c r="E252" s="344" t="s">
        <v>1170</v>
      </c>
      <c r="F252" s="288" t="s">
        <v>11</v>
      </c>
      <c r="G252" s="289"/>
      <c r="H252" s="289"/>
      <c r="I252" s="298"/>
      <c r="J252" s="791" t="s">
        <v>1794</v>
      </c>
      <c r="K252" s="369"/>
      <c r="L252" s="164"/>
    </row>
    <row r="253" spans="1:40" ht="16.5" customHeight="1">
      <c r="A253" s="368">
        <v>244</v>
      </c>
      <c r="B253" s="286" t="s">
        <v>1713</v>
      </c>
      <c r="C253" s="287" t="s">
        <v>1167</v>
      </c>
      <c r="D253" s="287" t="s">
        <v>1795</v>
      </c>
      <c r="E253" s="344" t="s">
        <v>1168</v>
      </c>
      <c r="F253" s="288" t="s">
        <v>11</v>
      </c>
      <c r="G253" s="289"/>
      <c r="H253" s="289"/>
      <c r="I253" s="298"/>
      <c r="J253" s="791"/>
      <c r="K253" s="369"/>
      <c r="L253" s="164"/>
    </row>
    <row r="254" spans="1:40" ht="16.5" customHeight="1">
      <c r="A254" s="368">
        <v>245</v>
      </c>
      <c r="B254" s="286" t="s">
        <v>1713</v>
      </c>
      <c r="C254" s="287" t="s">
        <v>1167</v>
      </c>
      <c r="D254" s="287" t="s">
        <v>1796</v>
      </c>
      <c r="E254" s="344" t="s">
        <v>1168</v>
      </c>
      <c r="F254" s="288" t="s">
        <v>11</v>
      </c>
      <c r="G254" s="289"/>
      <c r="H254" s="289"/>
      <c r="I254" s="298"/>
      <c r="J254" s="791"/>
      <c r="K254" s="369"/>
      <c r="L254" s="164"/>
    </row>
    <row r="255" spans="1:40" ht="16.5" customHeight="1">
      <c r="A255" s="368">
        <v>246</v>
      </c>
      <c r="B255" s="286" t="s">
        <v>1713</v>
      </c>
      <c r="C255" s="287" t="s">
        <v>1167</v>
      </c>
      <c r="D255" s="287" t="s">
        <v>1619</v>
      </c>
      <c r="E255" s="344" t="s">
        <v>1168</v>
      </c>
      <c r="F255" s="288" t="s">
        <v>11</v>
      </c>
      <c r="G255" s="289"/>
      <c r="H255" s="289"/>
      <c r="I255" s="298"/>
      <c r="J255" s="791"/>
      <c r="K255" s="369"/>
      <c r="L255" s="164"/>
    </row>
    <row r="256" spans="1:40" ht="16.5" customHeight="1">
      <c r="A256" s="368">
        <v>247</v>
      </c>
      <c r="B256" s="286" t="s">
        <v>1713</v>
      </c>
      <c r="C256" s="287" t="s">
        <v>1167</v>
      </c>
      <c r="D256" s="287" t="s">
        <v>1797</v>
      </c>
      <c r="E256" s="344" t="s">
        <v>1168</v>
      </c>
      <c r="F256" s="288" t="s">
        <v>11</v>
      </c>
      <c r="G256" s="289"/>
      <c r="H256" s="289"/>
      <c r="I256" s="298"/>
      <c r="J256" s="791"/>
      <c r="K256" s="369"/>
      <c r="L256" s="164"/>
    </row>
    <row r="257" spans="1:12" ht="16.5" customHeight="1">
      <c r="A257" s="368">
        <v>248</v>
      </c>
      <c r="B257" s="286" t="s">
        <v>1713</v>
      </c>
      <c r="C257" s="287" t="s">
        <v>1167</v>
      </c>
      <c r="D257" s="287" t="s">
        <v>1798</v>
      </c>
      <c r="E257" s="344" t="s">
        <v>1168</v>
      </c>
      <c r="F257" s="288" t="s">
        <v>11</v>
      </c>
      <c r="G257" s="289"/>
      <c r="H257" s="289"/>
      <c r="I257" s="298"/>
      <c r="J257" s="791"/>
      <c r="K257" s="369"/>
      <c r="L257" s="164"/>
    </row>
    <row r="258" spans="1:12" ht="16.5" customHeight="1">
      <c r="A258" s="368">
        <v>249</v>
      </c>
      <c r="B258" s="286" t="s">
        <v>1713</v>
      </c>
      <c r="C258" s="287" t="s">
        <v>1167</v>
      </c>
      <c r="D258" s="287" t="s">
        <v>1799</v>
      </c>
      <c r="E258" s="344" t="s">
        <v>1168</v>
      </c>
      <c r="F258" s="288" t="s">
        <v>11</v>
      </c>
      <c r="G258" s="289"/>
      <c r="H258" s="289"/>
      <c r="I258" s="298"/>
      <c r="J258" s="791"/>
      <c r="K258" s="369"/>
      <c r="L258" s="164"/>
    </row>
    <row r="259" spans="1:12" ht="16.5" customHeight="1">
      <c r="A259" s="368">
        <v>250</v>
      </c>
      <c r="B259" s="286" t="s">
        <v>1713</v>
      </c>
      <c r="C259" s="287" t="s">
        <v>1167</v>
      </c>
      <c r="D259" s="287" t="s">
        <v>1800</v>
      </c>
      <c r="E259" s="344" t="s">
        <v>1168</v>
      </c>
      <c r="F259" s="288" t="s">
        <v>11</v>
      </c>
      <c r="G259" s="289"/>
      <c r="H259" s="289"/>
      <c r="I259" s="298"/>
      <c r="J259" s="791"/>
      <c r="K259" s="369"/>
      <c r="L259" s="164"/>
    </row>
    <row r="260" spans="1:12" ht="16.5" customHeight="1">
      <c r="A260" s="368">
        <v>251</v>
      </c>
      <c r="B260" s="286" t="s">
        <v>1713</v>
      </c>
      <c r="C260" s="287" t="s">
        <v>1167</v>
      </c>
      <c r="D260" s="287" t="s">
        <v>1801</v>
      </c>
      <c r="E260" s="344" t="s">
        <v>1168</v>
      </c>
      <c r="F260" s="288" t="s">
        <v>11</v>
      </c>
      <c r="G260" s="289"/>
      <c r="H260" s="289"/>
      <c r="I260" s="298"/>
      <c r="J260" s="791"/>
      <c r="K260" s="369"/>
      <c r="L260" s="164"/>
    </row>
    <row r="261" spans="1:12" ht="16.5" customHeight="1">
      <c r="A261" s="368">
        <v>252</v>
      </c>
      <c r="B261" s="286" t="s">
        <v>1713</v>
      </c>
      <c r="C261" s="287" t="s">
        <v>1167</v>
      </c>
      <c r="D261" s="287" t="s">
        <v>1802</v>
      </c>
      <c r="E261" s="344" t="s">
        <v>1170</v>
      </c>
      <c r="F261" s="288" t="s">
        <v>11</v>
      </c>
      <c r="G261" s="289"/>
      <c r="H261" s="289"/>
      <c r="I261" s="298"/>
      <c r="J261" s="791"/>
      <c r="K261" s="369"/>
      <c r="L261" s="164"/>
    </row>
    <row r="262" spans="1:12" ht="16.5" customHeight="1">
      <c r="A262" s="368">
        <v>253</v>
      </c>
      <c r="B262" s="286" t="s">
        <v>1713</v>
      </c>
      <c r="C262" s="287" t="s">
        <v>1167</v>
      </c>
      <c r="D262" s="287" t="s">
        <v>1803</v>
      </c>
      <c r="E262" s="344" t="s">
        <v>1168</v>
      </c>
      <c r="F262" s="288" t="s">
        <v>11</v>
      </c>
      <c r="G262" s="289"/>
      <c r="H262" s="289"/>
      <c r="I262" s="298"/>
      <c r="J262" s="791"/>
      <c r="K262" s="369"/>
      <c r="L262" s="164"/>
    </row>
    <row r="263" spans="1:12" ht="16.5" customHeight="1">
      <c r="A263" s="368">
        <v>254</v>
      </c>
      <c r="B263" s="286" t="s">
        <v>1713</v>
      </c>
      <c r="C263" s="287" t="s">
        <v>1167</v>
      </c>
      <c r="D263" s="287" t="s">
        <v>1804</v>
      </c>
      <c r="E263" s="344" t="s">
        <v>1168</v>
      </c>
      <c r="F263" s="288" t="s">
        <v>11</v>
      </c>
      <c r="G263" s="289"/>
      <c r="H263" s="289"/>
      <c r="I263" s="298"/>
      <c r="J263" s="791"/>
      <c r="K263" s="369"/>
      <c r="L263" s="164"/>
    </row>
    <row r="264" spans="1:12" ht="16.5" customHeight="1">
      <c r="A264" s="368">
        <v>255</v>
      </c>
      <c r="B264" s="286" t="s">
        <v>1713</v>
      </c>
      <c r="C264" s="287" t="s">
        <v>1167</v>
      </c>
      <c r="D264" s="287" t="s">
        <v>1805</v>
      </c>
      <c r="E264" s="344" t="s">
        <v>1168</v>
      </c>
      <c r="F264" s="288" t="s">
        <v>11</v>
      </c>
      <c r="G264" s="289"/>
      <c r="H264" s="289"/>
      <c r="I264" s="298"/>
      <c r="J264" s="791"/>
      <c r="K264" s="384"/>
      <c r="L264" s="164"/>
    </row>
    <row r="265" spans="1:12" s="165" customFormat="1" ht="16.5" customHeight="1">
      <c r="A265" s="368">
        <v>256</v>
      </c>
      <c r="B265" s="286" t="s">
        <v>1713</v>
      </c>
      <c r="C265" s="287" t="s">
        <v>1167</v>
      </c>
      <c r="D265" s="287" t="s">
        <v>1806</v>
      </c>
      <c r="E265" s="344" t="s">
        <v>1168</v>
      </c>
      <c r="F265" s="288" t="s">
        <v>11</v>
      </c>
      <c r="G265" s="361"/>
      <c r="H265" s="362"/>
      <c r="I265" s="298"/>
      <c r="J265" s="791"/>
      <c r="K265" s="385"/>
    </row>
    <row r="266" spans="1:12" s="165" customFormat="1" ht="16.5" customHeight="1">
      <c r="A266" s="368">
        <v>257</v>
      </c>
      <c r="B266" s="286" t="s">
        <v>1713</v>
      </c>
      <c r="C266" s="287" t="s">
        <v>1167</v>
      </c>
      <c r="D266" s="287" t="s">
        <v>1807</v>
      </c>
      <c r="E266" s="344" t="s">
        <v>1168</v>
      </c>
      <c r="F266" s="288" t="s">
        <v>11</v>
      </c>
      <c r="G266" s="361"/>
      <c r="H266" s="362"/>
      <c r="I266" s="298"/>
      <c r="J266" s="791"/>
      <c r="K266" s="386"/>
    </row>
    <row r="267" spans="1:12" s="165" customFormat="1" ht="16.5" customHeight="1">
      <c r="A267" s="368">
        <v>258</v>
      </c>
      <c r="B267" s="286" t="s">
        <v>1713</v>
      </c>
      <c r="C267" s="287" t="s">
        <v>1167</v>
      </c>
      <c r="D267" s="287" t="s">
        <v>1834</v>
      </c>
      <c r="E267" s="303" t="s">
        <v>1168</v>
      </c>
      <c r="F267" s="288" t="s">
        <v>11</v>
      </c>
      <c r="G267" s="361"/>
      <c r="H267" s="362"/>
      <c r="I267" s="363"/>
      <c r="J267" s="788" t="s">
        <v>2267</v>
      </c>
      <c r="K267" s="789" t="s">
        <v>1838</v>
      </c>
    </row>
    <row r="268" spans="1:12" s="165" customFormat="1" ht="16.5" customHeight="1">
      <c r="A268" s="368">
        <v>259</v>
      </c>
      <c r="B268" s="286" t="s">
        <v>1713</v>
      </c>
      <c r="C268" s="287" t="s">
        <v>1167</v>
      </c>
      <c r="D268" s="287" t="s">
        <v>1835</v>
      </c>
      <c r="E268" s="303" t="s">
        <v>1170</v>
      </c>
      <c r="F268" s="288" t="s">
        <v>11</v>
      </c>
      <c r="G268" s="361"/>
      <c r="H268" s="362"/>
      <c r="I268" s="363"/>
      <c r="J268" s="788"/>
      <c r="K268" s="789"/>
    </row>
    <row r="269" spans="1:12" s="165" customFormat="1" ht="16.5" customHeight="1">
      <c r="A269" s="368">
        <v>260</v>
      </c>
      <c r="B269" s="286" t="s">
        <v>1713</v>
      </c>
      <c r="C269" s="287" t="s">
        <v>1167</v>
      </c>
      <c r="D269" s="287" t="s">
        <v>1843</v>
      </c>
      <c r="E269" s="303" t="s">
        <v>1168</v>
      </c>
      <c r="F269" s="288" t="s">
        <v>11</v>
      </c>
      <c r="G269" s="361"/>
      <c r="H269" s="362"/>
      <c r="I269" s="363"/>
      <c r="J269" s="788"/>
      <c r="K269" s="789" t="s">
        <v>1839</v>
      </c>
    </row>
    <row r="270" spans="1:12" s="165" customFormat="1" ht="16.5" customHeight="1">
      <c r="A270" s="368">
        <v>261</v>
      </c>
      <c r="B270" s="286" t="s">
        <v>1713</v>
      </c>
      <c r="C270" s="287" t="s">
        <v>1167</v>
      </c>
      <c r="D270" s="287" t="s">
        <v>1837</v>
      </c>
      <c r="E270" s="303" t="s">
        <v>1170</v>
      </c>
      <c r="F270" s="288" t="s">
        <v>11</v>
      </c>
      <c r="G270" s="361"/>
      <c r="H270" s="362"/>
      <c r="I270" s="363"/>
      <c r="J270" s="788"/>
      <c r="K270" s="789"/>
    </row>
    <row r="271" spans="1:12" ht="16.5" customHeight="1">
      <c r="A271" s="368">
        <v>262</v>
      </c>
      <c r="B271" s="286" t="s">
        <v>1713</v>
      </c>
      <c r="C271" s="287" t="s">
        <v>219</v>
      </c>
      <c r="D271" s="287" t="s">
        <v>1172</v>
      </c>
      <c r="E271" s="285" t="s">
        <v>1808</v>
      </c>
      <c r="F271" s="288" t="s">
        <v>11</v>
      </c>
      <c r="G271" s="289"/>
      <c r="H271" s="289"/>
      <c r="I271" s="298"/>
      <c r="J271" s="299" t="s">
        <v>1809</v>
      </c>
      <c r="K271" s="369"/>
      <c r="L271" s="159"/>
    </row>
    <row r="272" spans="1:12" ht="16.5" customHeight="1">
      <c r="A272" s="368">
        <v>263</v>
      </c>
      <c r="B272" s="286" t="s">
        <v>1713</v>
      </c>
      <c r="C272" s="287" t="s">
        <v>219</v>
      </c>
      <c r="D272" s="287" t="s">
        <v>1173</v>
      </c>
      <c r="E272" s="285" t="s">
        <v>1810</v>
      </c>
      <c r="F272" s="288" t="s">
        <v>11</v>
      </c>
      <c r="G272" s="289"/>
      <c r="H272" s="289"/>
      <c r="I272" s="298"/>
      <c r="J272" s="299" t="s">
        <v>2333</v>
      </c>
      <c r="K272" s="369"/>
      <c r="L272" s="173"/>
    </row>
    <row r="273" spans="1:11" ht="16.5" customHeight="1" thickBot="1">
      <c r="A273" s="368">
        <v>264</v>
      </c>
      <c r="B273" s="387" t="s">
        <v>1713</v>
      </c>
      <c r="C273" s="388" t="s">
        <v>200</v>
      </c>
      <c r="D273" s="389" t="s">
        <v>201</v>
      </c>
      <c r="E273" s="390"/>
      <c r="F273" s="391" t="s">
        <v>11</v>
      </c>
      <c r="G273" s="392"/>
      <c r="H273" s="392"/>
      <c r="I273" s="393"/>
      <c r="J273" s="394"/>
      <c r="K273" s="395"/>
    </row>
    <row r="274" spans="1:11">
      <c r="B274" s="174"/>
      <c r="C274" s="184"/>
      <c r="D274" s="175"/>
      <c r="I274" s="176"/>
      <c r="J274" s="176"/>
    </row>
    <row r="275" spans="1:11">
      <c r="I275" s="176"/>
      <c r="J275" s="176"/>
    </row>
    <row r="276" spans="1:11">
      <c r="I276" s="176"/>
      <c r="J276" s="176"/>
    </row>
    <row r="277" spans="1:11">
      <c r="I277" s="176"/>
      <c r="J277" s="176"/>
    </row>
    <row r="278" spans="1:11">
      <c r="I278" s="176"/>
      <c r="J278" s="176"/>
    </row>
    <row r="279" spans="1:11">
      <c r="I279" s="176"/>
      <c r="J279" s="176"/>
    </row>
    <row r="280" spans="1:11">
      <c r="I280" s="176"/>
      <c r="J280" s="176"/>
    </row>
    <row r="281" spans="1:11">
      <c r="I281" s="176"/>
      <c r="J281" s="176"/>
    </row>
    <row r="282" spans="1:11">
      <c r="I282" s="176"/>
      <c r="J282" s="176"/>
    </row>
    <row r="283" spans="1:11">
      <c r="I283" s="176"/>
      <c r="J283" s="176"/>
    </row>
    <row r="284" spans="1:11">
      <c r="I284" s="176"/>
      <c r="J284" s="176"/>
    </row>
    <row r="285" spans="1:11">
      <c r="I285" s="176"/>
      <c r="J285" s="176"/>
    </row>
    <row r="286" spans="1:11">
      <c r="I286" s="176"/>
      <c r="J286" s="176"/>
    </row>
    <row r="287" spans="1:11">
      <c r="I287" s="176"/>
      <c r="J287" s="176"/>
    </row>
    <row r="288" spans="1:11">
      <c r="I288" s="176"/>
      <c r="J288" s="176"/>
    </row>
    <row r="289" spans="9:10">
      <c r="I289" s="176"/>
      <c r="J289" s="176"/>
    </row>
    <row r="290" spans="9:10">
      <c r="I290" s="176"/>
      <c r="J290" s="176"/>
    </row>
    <row r="291" spans="9:10">
      <c r="I291" s="176"/>
      <c r="J291" s="176"/>
    </row>
    <row r="292" spans="9:10">
      <c r="I292" s="176"/>
      <c r="J292" s="176"/>
    </row>
    <row r="293" spans="9:10">
      <c r="I293" s="176"/>
      <c r="J293" s="176"/>
    </row>
    <row r="294" spans="9:10">
      <c r="I294" s="176"/>
      <c r="J294" s="176"/>
    </row>
    <row r="295" spans="9:10">
      <c r="I295" s="176"/>
      <c r="J295" s="176"/>
    </row>
    <row r="296" spans="9:10" ht="87.75" customHeight="1">
      <c r="I296" s="176"/>
      <c r="J296" s="176"/>
    </row>
    <row r="297" spans="9:10">
      <c r="I297" s="176"/>
      <c r="J297" s="176"/>
    </row>
    <row r="298" spans="9:10">
      <c r="I298" s="176"/>
      <c r="J298" s="176"/>
    </row>
    <row r="299" spans="9:10">
      <c r="I299" s="176"/>
      <c r="J299" s="176"/>
    </row>
    <row r="300" spans="9:10">
      <c r="I300" s="176"/>
      <c r="J300" s="176"/>
    </row>
    <row r="301" spans="9:10">
      <c r="I301" s="176"/>
      <c r="J301" s="176"/>
    </row>
    <row r="302" spans="9:10">
      <c r="I302" s="176"/>
      <c r="J302" s="176"/>
    </row>
    <row r="303" spans="9:10">
      <c r="I303" s="176"/>
      <c r="J303" s="176"/>
    </row>
    <row r="304" spans="9:10">
      <c r="I304" s="176"/>
      <c r="J304" s="176"/>
    </row>
    <row r="305" spans="9:10">
      <c r="I305" s="176"/>
      <c r="J305" s="176"/>
    </row>
    <row r="306" spans="9:10">
      <c r="I306" s="176"/>
      <c r="J306" s="176"/>
    </row>
    <row r="307" spans="9:10">
      <c r="I307" s="176"/>
      <c r="J307" s="176"/>
    </row>
  </sheetData>
  <mergeCells count="23">
    <mergeCell ref="J19:J22"/>
    <mergeCell ref="J23:J26"/>
    <mergeCell ref="E1:E8"/>
    <mergeCell ref="K76:K92"/>
    <mergeCell ref="K39:K41"/>
    <mergeCell ref="J63:J70"/>
    <mergeCell ref="K63:K71"/>
    <mergeCell ref="J15:J18"/>
    <mergeCell ref="J101:J105"/>
    <mergeCell ref="J130:J136"/>
    <mergeCell ref="K203:K235"/>
    <mergeCell ref="J76:J92"/>
    <mergeCell ref="J161:J166"/>
    <mergeCell ref="J149:J154"/>
    <mergeCell ref="J167:J171"/>
    <mergeCell ref="J172:J176"/>
    <mergeCell ref="J177:J181"/>
    <mergeCell ref="J182:J186"/>
    <mergeCell ref="J267:J270"/>
    <mergeCell ref="K267:K268"/>
    <mergeCell ref="K269:K270"/>
    <mergeCell ref="J236:J244"/>
    <mergeCell ref="J252:J266"/>
  </mergeCells>
  <phoneticPr fontId="27" type="noConversion"/>
  <hyperlinks>
    <hyperlink ref="D72" r:id="rId1"/>
    <hyperlink ref="D73" r:id="rId2"/>
    <hyperlink ref="D75" r:id="rId3"/>
    <hyperlink ref="D76" r:id="rId4"/>
    <hyperlink ref="D77" r:id="rId5"/>
    <hyperlink ref="D78" r:id="rId6"/>
    <hyperlink ref="D79" r:id="rId7"/>
    <hyperlink ref="D80" r:id="rId8"/>
    <hyperlink ref="D81" r:id="rId9"/>
    <hyperlink ref="D82" r:id="rId10"/>
    <hyperlink ref="D83" r:id="rId11"/>
    <hyperlink ref="D84" r:id="rId12"/>
    <hyperlink ref="D85" r:id="rId13"/>
    <hyperlink ref="D86" r:id="rId14"/>
    <hyperlink ref="D87" r:id="rId15"/>
    <hyperlink ref="D88" r:id="rId16"/>
    <hyperlink ref="D89" r:id="rId17"/>
    <hyperlink ref="D90" r:id="rId18"/>
    <hyperlink ref="D91" r:id="rId19"/>
    <hyperlink ref="D92" r:id="rId20"/>
    <hyperlink ref="D187" r:id="rId21"/>
    <hyperlink ref="D188" r:id="rId22"/>
    <hyperlink ref="D189" r:id="rId23"/>
    <hyperlink ref="D190" r:id="rId24"/>
    <hyperlink ref="D253" r:id="rId25"/>
    <hyperlink ref="D262" r:id="rId26"/>
    <hyperlink ref="D254:D260" r:id="rId27" display="Temperature_TDEV1@Sera"/>
    <hyperlink ref="D263:D266" r:id="rId28" display="Temperature_TDEV1@SIMETRA"/>
    <hyperlink ref="D252" r:id="rId29"/>
    <hyperlink ref="D261" r:id="rId30"/>
    <hyperlink ref="D246" r:id="rId31"/>
    <hyperlink ref="D247" r:id="rId32"/>
    <hyperlink ref="D237" r:id="rId33"/>
    <hyperlink ref="D238" r:id="rId34"/>
    <hyperlink ref="D239" r:id="rId35"/>
    <hyperlink ref="D240" r:id="rId36"/>
    <hyperlink ref="D241" r:id="rId37"/>
    <hyperlink ref="D242" r:id="rId38"/>
    <hyperlink ref="D243" r:id="rId39"/>
    <hyperlink ref="D244" r:id="rId40"/>
    <hyperlink ref="D267" r:id="rId41"/>
    <hyperlink ref="D268" r:id="rId42"/>
    <hyperlink ref="D269" r:id="rId43"/>
    <hyperlink ref="D270" r:id="rId44"/>
    <hyperlink ref="D145" r:id="rId45"/>
    <hyperlink ref="D155" r:id="rId46"/>
    <hyperlink ref="D156" r:id="rId47"/>
    <hyperlink ref="D157" r:id="rId48"/>
    <hyperlink ref="D144" r:id="rId49"/>
    <hyperlink ref="D143" r:id="rId50"/>
    <hyperlink ref="D146" r:id="rId51"/>
    <hyperlink ref="D147" r:id="rId52"/>
    <hyperlink ref="D158" r:id="rId53"/>
    <hyperlink ref="D159" r:id="rId54"/>
    <hyperlink ref="D148" r:id="rId55"/>
    <hyperlink ref="D160" r:id="rId56"/>
    <hyperlink ref="D154" r:id="rId57"/>
    <hyperlink ref="D166" r:id="rId58"/>
    <hyperlink ref="D167" r:id="rId59"/>
    <hyperlink ref="D168" r:id="rId60"/>
    <hyperlink ref="D169" r:id="rId61" display="BL_Leakage_Bright_Ch_1@ALS_FH_Right"/>
    <hyperlink ref="D171" r:id="rId62" display="BL_Leakage_Bright_Ch_1@ALS_FH_Right"/>
    <hyperlink ref="D170" r:id="rId63" display="BL_Leakage_Bright_Ch_2@ALS_FH_Right"/>
    <hyperlink ref="D172" r:id="rId64"/>
    <hyperlink ref="D173" r:id="rId65"/>
    <hyperlink ref="D174" r:id="rId66" display="BL_Leakage_Bright_Ch_1@ALS_FH_Left"/>
    <hyperlink ref="D176" r:id="rId67"/>
    <hyperlink ref="D175"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topLeftCell="H106" workbookViewId="0">
      <selection activeCell="K124" sqref="K124"/>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77" t="s">
        <v>1292</v>
      </c>
      <c r="D1" s="678"/>
      <c r="E1" s="92"/>
      <c r="F1" s="92"/>
      <c r="G1" s="86"/>
      <c r="H1" s="95" t="s">
        <v>5</v>
      </c>
      <c r="I1" s="82"/>
      <c r="J1" s="82"/>
      <c r="K1" s="83"/>
      <c r="L1" s="79"/>
      <c r="M1" s="42"/>
    </row>
    <row r="2" spans="1:13" ht="17.100000000000001" customHeight="1">
      <c r="A2" s="42"/>
      <c r="B2" s="44"/>
      <c r="C2" s="678"/>
      <c r="D2" s="678"/>
      <c r="E2" s="92"/>
      <c r="F2" s="18"/>
      <c r="G2" s="25" t="s">
        <v>6</v>
      </c>
      <c r="H2" s="22">
        <f>COUNTIF(G12:G135,"Not POR")</f>
        <v>34</v>
      </c>
      <c r="I2" s="84"/>
      <c r="J2" s="85"/>
      <c r="K2" s="83"/>
      <c r="L2" s="79"/>
      <c r="M2" s="42"/>
    </row>
    <row r="3" spans="1:13" ht="17.100000000000001" customHeight="1">
      <c r="A3" s="42"/>
      <c r="B3" s="44"/>
      <c r="C3" s="678"/>
      <c r="D3" s="678"/>
      <c r="E3" s="92"/>
      <c r="F3" s="18"/>
      <c r="G3" s="33" t="s">
        <v>7</v>
      </c>
      <c r="H3" s="22">
        <f>COUNTIF(G12:G135,"Pending update")</f>
        <v>0</v>
      </c>
      <c r="I3" s="84"/>
      <c r="J3" s="85"/>
      <c r="K3" s="83"/>
      <c r="L3" s="79"/>
      <c r="M3" s="42"/>
    </row>
    <row r="4" spans="1:13" ht="17.100000000000001" customHeight="1">
      <c r="A4" s="42"/>
      <c r="B4" s="44"/>
      <c r="C4" s="678"/>
      <c r="D4" s="678"/>
      <c r="E4" s="92"/>
      <c r="F4" s="18"/>
      <c r="G4" s="31" t="s">
        <v>8</v>
      </c>
      <c r="H4" s="22">
        <f>COUNTIF(G13:G135,"CHN validation")</f>
        <v>0</v>
      </c>
      <c r="I4" s="84"/>
      <c r="J4" s="85"/>
      <c r="K4" s="83"/>
      <c r="L4" s="79"/>
      <c r="M4" s="42"/>
    </row>
    <row r="5" spans="1:13" ht="17.100000000000001" customHeight="1">
      <c r="A5" s="42"/>
      <c r="B5" s="44"/>
      <c r="C5" s="678"/>
      <c r="D5" s="678"/>
      <c r="E5" s="92"/>
      <c r="F5" s="18"/>
      <c r="G5" s="32" t="s">
        <v>9</v>
      </c>
      <c r="H5" s="22">
        <f>COUNTIF(G12:G135,"New Item")</f>
        <v>0</v>
      </c>
      <c r="I5" s="84"/>
      <c r="J5" s="85"/>
      <c r="K5" s="83"/>
      <c r="L5" s="79"/>
      <c r="M5" s="42"/>
    </row>
    <row r="6" spans="1:13" ht="17.100000000000001" customHeight="1">
      <c r="A6" s="42"/>
      <c r="B6" s="44"/>
      <c r="C6" s="678"/>
      <c r="D6" s="678"/>
      <c r="E6" s="92"/>
      <c r="F6" s="18"/>
      <c r="G6" s="87" t="s">
        <v>10</v>
      </c>
      <c r="H6" s="22">
        <f>COUNTIF(G15:G135,"Modified")</f>
        <v>1</v>
      </c>
      <c r="I6" s="84"/>
      <c r="J6" s="85"/>
      <c r="K6" s="83"/>
      <c r="L6" s="79"/>
      <c r="M6" s="42"/>
    </row>
    <row r="7" spans="1:13" ht="17.100000000000001" customHeight="1">
      <c r="A7" s="42"/>
      <c r="B7" s="44"/>
      <c r="C7" s="678"/>
      <c r="D7" s="678"/>
      <c r="E7" s="92"/>
      <c r="F7" s="18"/>
      <c r="G7" s="36" t="s">
        <v>11</v>
      </c>
      <c r="H7" s="22">
        <f>COUNTIF(G12:G135,"Ready")</f>
        <v>88</v>
      </c>
      <c r="I7" s="84"/>
      <c r="J7" s="85"/>
      <c r="K7" s="83"/>
      <c r="L7" s="79"/>
      <c r="M7" s="42"/>
    </row>
    <row r="8" spans="1:13" ht="17.45" customHeight="1" thickBot="1">
      <c r="A8" s="89"/>
      <c r="B8" s="97"/>
      <c r="C8" s="679"/>
      <c r="D8" s="679"/>
      <c r="E8" s="531"/>
      <c r="F8" s="532"/>
      <c r="G8" s="248" t="s">
        <v>12</v>
      </c>
      <c r="H8" s="249">
        <f>COUNTIF(G12:G135,"Not ready")</f>
        <v>1</v>
      </c>
      <c r="I8" s="533"/>
      <c r="J8" s="85"/>
      <c r="K8" s="107"/>
      <c r="L8" s="108"/>
      <c r="M8" s="89"/>
    </row>
    <row r="9" spans="1:13" ht="31.5">
      <c r="A9" s="456" t="s">
        <v>13</v>
      </c>
      <c r="B9" s="457" t="s">
        <v>14</v>
      </c>
      <c r="C9" s="457" t="s">
        <v>15</v>
      </c>
      <c r="D9" s="457" t="s">
        <v>16</v>
      </c>
      <c r="E9" s="457" t="s">
        <v>17</v>
      </c>
      <c r="F9" s="457" t="s">
        <v>18</v>
      </c>
      <c r="G9" s="457" t="s">
        <v>19</v>
      </c>
      <c r="H9" s="457" t="s">
        <v>1293</v>
      </c>
      <c r="I9" s="457" t="s">
        <v>20</v>
      </c>
      <c r="J9" s="457" t="s">
        <v>21</v>
      </c>
      <c r="K9" s="457" t="s">
        <v>22</v>
      </c>
      <c r="L9" s="457" t="s">
        <v>23</v>
      </c>
      <c r="M9" s="458" t="s">
        <v>24</v>
      </c>
    </row>
    <row r="10" spans="1:13" ht="16.5" customHeight="1">
      <c r="A10" s="459">
        <v>1</v>
      </c>
      <c r="B10" s="274" t="s">
        <v>25</v>
      </c>
      <c r="C10" s="275" t="s">
        <v>28</v>
      </c>
      <c r="D10" s="460" t="s">
        <v>29</v>
      </c>
      <c r="E10" s="461"/>
      <c r="F10" s="461"/>
      <c r="G10" s="462" t="s">
        <v>11</v>
      </c>
      <c r="H10" s="461"/>
      <c r="I10" s="277"/>
      <c r="J10" s="534"/>
      <c r="K10" s="470" t="s">
        <v>30</v>
      </c>
      <c r="L10" s="534"/>
      <c r="M10" s="535"/>
    </row>
    <row r="11" spans="1:13" ht="16.5" customHeight="1">
      <c r="A11" s="459">
        <v>2</v>
      </c>
      <c r="B11" s="274" t="s">
        <v>25</v>
      </c>
      <c r="C11" s="275" t="s">
        <v>28</v>
      </c>
      <c r="D11" s="460" t="s">
        <v>31</v>
      </c>
      <c r="E11" s="461"/>
      <c r="F11" s="461"/>
      <c r="G11" s="462" t="s">
        <v>11</v>
      </c>
      <c r="H11" s="461"/>
      <c r="I11" s="277"/>
      <c r="J11" s="534"/>
      <c r="K11" s="470" t="s">
        <v>32</v>
      </c>
      <c r="L11" s="534"/>
      <c r="M11" s="535"/>
    </row>
    <row r="12" spans="1:13" ht="16.5" customHeight="1">
      <c r="A12" s="459">
        <v>3</v>
      </c>
      <c r="B12" s="274" t="s">
        <v>25</v>
      </c>
      <c r="C12" s="275" t="s">
        <v>26</v>
      </c>
      <c r="D12" s="275" t="s">
        <v>2705</v>
      </c>
      <c r="E12" s="461"/>
      <c r="F12" s="461"/>
      <c r="G12" s="462" t="s">
        <v>11</v>
      </c>
      <c r="H12" s="461"/>
      <c r="I12" s="276"/>
      <c r="J12" s="276"/>
      <c r="K12" s="276"/>
      <c r="L12" s="276"/>
      <c r="M12" s="536"/>
    </row>
    <row r="13" spans="1:13" ht="16.5" customHeight="1">
      <c r="A13" s="459">
        <v>4</v>
      </c>
      <c r="B13" s="274" t="s">
        <v>25</v>
      </c>
      <c r="C13" s="275" t="s">
        <v>33</v>
      </c>
      <c r="D13" s="275" t="s">
        <v>34</v>
      </c>
      <c r="E13" s="461"/>
      <c r="F13" s="461"/>
      <c r="G13" s="462" t="s">
        <v>11</v>
      </c>
      <c r="H13" s="461"/>
      <c r="I13" s="277"/>
      <c r="J13" s="470" t="s">
        <v>35</v>
      </c>
      <c r="K13" s="463"/>
      <c r="L13" s="534"/>
      <c r="M13" s="535"/>
    </row>
    <row r="14" spans="1:13" ht="16.5" customHeight="1">
      <c r="A14" s="459">
        <v>5</v>
      </c>
      <c r="B14" s="274" t="s">
        <v>25</v>
      </c>
      <c r="C14" s="275" t="s">
        <v>28</v>
      </c>
      <c r="D14" s="460" t="s">
        <v>36</v>
      </c>
      <c r="E14" s="461"/>
      <c r="F14" s="461"/>
      <c r="G14" s="209" t="s">
        <v>11</v>
      </c>
      <c r="H14" s="461"/>
      <c r="I14" s="277"/>
      <c r="J14" s="463"/>
      <c r="K14" s="463"/>
      <c r="L14" s="207"/>
      <c r="M14" s="535"/>
    </row>
    <row r="15" spans="1:13" ht="16.5" customHeight="1">
      <c r="A15" s="459">
        <v>6</v>
      </c>
      <c r="B15" s="274" t="s">
        <v>25</v>
      </c>
      <c r="C15" s="275" t="s">
        <v>26</v>
      </c>
      <c r="D15" s="275" t="s">
        <v>37</v>
      </c>
      <c r="E15" s="461"/>
      <c r="F15" s="213"/>
      <c r="G15" s="209" t="s">
        <v>11</v>
      </c>
      <c r="H15" s="208"/>
      <c r="I15" s="476" t="s">
        <v>38</v>
      </c>
      <c r="J15" s="534"/>
      <c r="K15" s="463"/>
      <c r="L15" s="537" t="s">
        <v>1698</v>
      </c>
      <c r="M15" s="535"/>
    </row>
    <row r="16" spans="1:13" ht="16.5" customHeight="1">
      <c r="A16" s="459">
        <v>7</v>
      </c>
      <c r="B16" s="274" t="s">
        <v>25</v>
      </c>
      <c r="C16" s="275" t="s">
        <v>26</v>
      </c>
      <c r="D16" s="275" t="s">
        <v>39</v>
      </c>
      <c r="E16" s="461"/>
      <c r="F16" s="461"/>
      <c r="G16" s="214" t="s">
        <v>11</v>
      </c>
      <c r="H16" s="461"/>
      <c r="I16" s="465"/>
      <c r="J16" s="534"/>
      <c r="K16" s="534"/>
      <c r="L16" s="534"/>
      <c r="M16" s="535"/>
    </row>
    <row r="17" spans="1:13" ht="16.5" customHeight="1">
      <c r="A17" s="459">
        <v>8</v>
      </c>
      <c r="B17" s="274" t="s">
        <v>25</v>
      </c>
      <c r="C17" s="275" t="s">
        <v>26</v>
      </c>
      <c r="D17" s="518" t="s">
        <v>40</v>
      </c>
      <c r="E17" s="461"/>
      <c r="F17" s="461"/>
      <c r="G17" s="462" t="s">
        <v>11</v>
      </c>
      <c r="H17" s="461"/>
      <c r="I17" s="476" t="s">
        <v>41</v>
      </c>
      <c r="J17" s="534"/>
      <c r="K17" s="534"/>
      <c r="L17" s="534"/>
      <c r="M17" s="535"/>
    </row>
    <row r="18" spans="1:13" ht="16.5" customHeight="1">
      <c r="A18" s="459">
        <v>9</v>
      </c>
      <c r="B18" s="274" t="s">
        <v>25</v>
      </c>
      <c r="C18" s="275" t="s">
        <v>26</v>
      </c>
      <c r="D18" s="518" t="s">
        <v>42</v>
      </c>
      <c r="E18" s="461"/>
      <c r="F18" s="461"/>
      <c r="G18" s="462" t="s">
        <v>11</v>
      </c>
      <c r="H18" s="461"/>
      <c r="I18" s="476" t="s">
        <v>43</v>
      </c>
      <c r="J18" s="534"/>
      <c r="K18" s="534"/>
      <c r="L18" s="534"/>
      <c r="M18" s="535"/>
    </row>
    <row r="19" spans="1:13" ht="16.5" customHeight="1">
      <c r="A19" s="459">
        <v>10</v>
      </c>
      <c r="B19" s="274" t="s">
        <v>25</v>
      </c>
      <c r="C19" s="275" t="s">
        <v>26</v>
      </c>
      <c r="D19" s="460" t="s">
        <v>44</v>
      </c>
      <c r="E19" s="461"/>
      <c r="F19" s="461"/>
      <c r="G19" s="462" t="s">
        <v>11</v>
      </c>
      <c r="H19" s="461"/>
      <c r="I19" s="476" t="s">
        <v>45</v>
      </c>
      <c r="J19" s="534"/>
      <c r="K19" s="534"/>
      <c r="L19" s="534"/>
      <c r="M19" s="535"/>
    </row>
    <row r="20" spans="1:13" ht="16.5" customHeight="1">
      <c r="A20" s="459">
        <v>11</v>
      </c>
      <c r="B20" s="274" t="s">
        <v>25</v>
      </c>
      <c r="C20" s="275" t="s">
        <v>26</v>
      </c>
      <c r="D20" s="460" t="s">
        <v>46</v>
      </c>
      <c r="E20" s="461"/>
      <c r="F20" s="461"/>
      <c r="G20" s="462" t="s">
        <v>11</v>
      </c>
      <c r="H20" s="461"/>
      <c r="I20" s="476" t="s">
        <v>47</v>
      </c>
      <c r="J20" s="534"/>
      <c r="K20" s="534"/>
      <c r="L20" s="534"/>
      <c r="M20" s="535"/>
    </row>
    <row r="21" spans="1:13" ht="16.5" customHeight="1">
      <c r="A21" s="459">
        <v>12</v>
      </c>
      <c r="B21" s="274" t="s">
        <v>25</v>
      </c>
      <c r="C21" s="275" t="s">
        <v>26</v>
      </c>
      <c r="D21" s="460" t="s">
        <v>48</v>
      </c>
      <c r="E21" s="461"/>
      <c r="F21" s="461"/>
      <c r="G21" s="462" t="s">
        <v>11</v>
      </c>
      <c r="H21" s="461"/>
      <c r="I21" s="476" t="s">
        <v>49</v>
      </c>
      <c r="J21" s="534"/>
      <c r="K21" s="534"/>
      <c r="L21" s="534"/>
      <c r="M21" s="535"/>
    </row>
    <row r="22" spans="1:13" ht="16.5" customHeight="1">
      <c r="A22" s="459">
        <v>13</v>
      </c>
      <c r="B22" s="274" t="s">
        <v>25</v>
      </c>
      <c r="C22" s="275" t="s">
        <v>26</v>
      </c>
      <c r="D22" s="460" t="s">
        <v>50</v>
      </c>
      <c r="E22" s="461"/>
      <c r="F22" s="461"/>
      <c r="G22" s="462" t="s">
        <v>11</v>
      </c>
      <c r="H22" s="461"/>
      <c r="I22" s="476" t="s">
        <v>51</v>
      </c>
      <c r="J22" s="534"/>
      <c r="K22" s="534"/>
      <c r="L22" s="534"/>
      <c r="M22" s="535"/>
    </row>
    <row r="23" spans="1:13" ht="16.5" customHeight="1">
      <c r="A23" s="459">
        <v>14</v>
      </c>
      <c r="B23" s="274" t="s">
        <v>25</v>
      </c>
      <c r="C23" s="275" t="s">
        <v>26</v>
      </c>
      <c r="D23" s="460" t="s">
        <v>52</v>
      </c>
      <c r="E23" s="461"/>
      <c r="F23" s="461"/>
      <c r="G23" s="462" t="s">
        <v>11</v>
      </c>
      <c r="H23" s="461"/>
      <c r="I23" s="476" t="s">
        <v>53</v>
      </c>
      <c r="J23" s="534"/>
      <c r="K23" s="534"/>
      <c r="L23" s="534"/>
      <c r="M23" s="535"/>
    </row>
    <row r="24" spans="1:13" ht="16.5" customHeight="1">
      <c r="A24" s="459">
        <v>15</v>
      </c>
      <c r="B24" s="274" t="s">
        <v>25</v>
      </c>
      <c r="C24" s="275" t="s">
        <v>26</v>
      </c>
      <c r="D24" s="460" t="s">
        <v>2225</v>
      </c>
      <c r="E24" s="461"/>
      <c r="F24" s="461"/>
      <c r="G24" s="462" t="s">
        <v>11</v>
      </c>
      <c r="H24" s="461"/>
      <c r="I24" s="277"/>
      <c r="J24" s="463"/>
      <c r="K24" s="463"/>
      <c r="L24" s="470"/>
      <c r="M24" s="536"/>
    </row>
    <row r="25" spans="1:13" ht="16.5" customHeight="1">
      <c r="A25" s="459">
        <v>16</v>
      </c>
      <c r="B25" s="274" t="s">
        <v>25</v>
      </c>
      <c r="C25" s="275" t="s">
        <v>54</v>
      </c>
      <c r="D25" s="460" t="s">
        <v>2618</v>
      </c>
      <c r="E25" s="461"/>
      <c r="F25" s="461"/>
      <c r="G25" s="462" t="s">
        <v>11</v>
      </c>
      <c r="H25" s="461"/>
      <c r="I25" s="277"/>
      <c r="J25" s="534"/>
      <c r="K25" s="534"/>
      <c r="L25" s="567" t="s">
        <v>2656</v>
      </c>
      <c r="M25" s="536" t="s">
        <v>2310</v>
      </c>
    </row>
    <row r="26" spans="1:13" ht="16.5" customHeight="1">
      <c r="A26" s="459">
        <v>17</v>
      </c>
      <c r="B26" s="274" t="s">
        <v>25</v>
      </c>
      <c r="C26" s="518" t="s">
        <v>55</v>
      </c>
      <c r="D26" s="460" t="s">
        <v>2444</v>
      </c>
      <c r="E26" s="461"/>
      <c r="F26" s="461"/>
      <c r="G26" s="462" t="s">
        <v>11</v>
      </c>
      <c r="H26" s="461"/>
      <c r="I26" s="277"/>
      <c r="J26" s="534"/>
      <c r="K26" s="534"/>
      <c r="L26" s="466" t="s">
        <v>2498</v>
      </c>
      <c r="M26" s="536"/>
    </row>
    <row r="27" spans="1:13" ht="16.5" customHeight="1">
      <c r="A27" s="459">
        <v>18</v>
      </c>
      <c r="B27" s="274" t="s">
        <v>25</v>
      </c>
      <c r="C27" s="518" t="s">
        <v>55</v>
      </c>
      <c r="D27" s="460" t="s">
        <v>2351</v>
      </c>
      <c r="E27" s="461"/>
      <c r="F27" s="461"/>
      <c r="G27" s="462" t="s">
        <v>11</v>
      </c>
      <c r="H27" s="461"/>
      <c r="I27" s="277"/>
      <c r="J27" s="534"/>
      <c r="K27" s="534"/>
      <c r="L27" s="466" t="s">
        <v>2497</v>
      </c>
      <c r="M27" s="536"/>
    </row>
    <row r="28" spans="1:13" ht="16.5" customHeight="1">
      <c r="A28" s="459">
        <v>19</v>
      </c>
      <c r="B28" s="274" t="s">
        <v>25</v>
      </c>
      <c r="C28" s="518" t="s">
        <v>55</v>
      </c>
      <c r="D28" s="460" t="s">
        <v>58</v>
      </c>
      <c r="E28" s="461"/>
      <c r="F28" s="461"/>
      <c r="G28" s="462" t="s">
        <v>11</v>
      </c>
      <c r="H28" s="461"/>
      <c r="I28" s="277"/>
      <c r="J28" s="534"/>
      <c r="K28" s="534"/>
      <c r="L28" s="470" t="s">
        <v>59</v>
      </c>
      <c r="M28" s="536"/>
    </row>
    <row r="29" spans="1:13" ht="16.5" customHeight="1">
      <c r="A29" s="459">
        <v>20</v>
      </c>
      <c r="B29" s="274" t="s">
        <v>25</v>
      </c>
      <c r="C29" s="518" t="s">
        <v>55</v>
      </c>
      <c r="D29" s="460" t="s">
        <v>60</v>
      </c>
      <c r="E29" s="461"/>
      <c r="F29" s="461"/>
      <c r="G29" s="462" t="s">
        <v>11</v>
      </c>
      <c r="H29" s="461"/>
      <c r="I29" s="277"/>
      <c r="J29" s="534"/>
      <c r="K29" s="534"/>
      <c r="L29" s="470" t="s">
        <v>61</v>
      </c>
      <c r="M29" s="467"/>
    </row>
    <row r="30" spans="1:13" ht="16.5" customHeight="1">
      <c r="A30" s="459">
        <v>21</v>
      </c>
      <c r="B30" s="274" t="s">
        <v>25</v>
      </c>
      <c r="C30" s="518" t="s">
        <v>55</v>
      </c>
      <c r="D30" s="460" t="s">
        <v>62</v>
      </c>
      <c r="E30" s="461"/>
      <c r="F30" s="461"/>
      <c r="G30" s="462" t="s">
        <v>11</v>
      </c>
      <c r="H30" s="461"/>
      <c r="I30" s="277"/>
      <c r="J30" s="534"/>
      <c r="K30" s="534"/>
      <c r="L30" s="470" t="s">
        <v>63</v>
      </c>
      <c r="M30" s="467"/>
    </row>
    <row r="31" spans="1:13" ht="16.5" customHeight="1">
      <c r="A31" s="459">
        <v>22</v>
      </c>
      <c r="B31" s="274" t="s">
        <v>25</v>
      </c>
      <c r="C31" s="518" t="s">
        <v>55</v>
      </c>
      <c r="D31" s="460" t="s">
        <v>64</v>
      </c>
      <c r="E31" s="461"/>
      <c r="F31" s="461"/>
      <c r="G31" s="538" t="s">
        <v>12</v>
      </c>
      <c r="H31" s="461"/>
      <c r="I31" s="277"/>
      <c r="J31" s="534"/>
      <c r="K31" s="534"/>
      <c r="L31" s="470" t="s">
        <v>2657</v>
      </c>
      <c r="M31" s="467"/>
    </row>
    <row r="32" spans="1:13" ht="16.5" customHeight="1">
      <c r="A32" s="459">
        <v>23</v>
      </c>
      <c r="B32" s="274" t="s">
        <v>25</v>
      </c>
      <c r="C32" s="518" t="s">
        <v>66</v>
      </c>
      <c r="D32" s="460" t="s">
        <v>67</v>
      </c>
      <c r="E32" s="274" t="s">
        <v>68</v>
      </c>
      <c r="F32" s="274" t="s">
        <v>68</v>
      </c>
      <c r="G32" s="478" t="s">
        <v>6</v>
      </c>
      <c r="H32" s="461"/>
      <c r="I32" s="277"/>
      <c r="J32" s="534"/>
      <c r="K32" s="463"/>
      <c r="L32" s="470" t="s">
        <v>1812</v>
      </c>
      <c r="M32" s="536"/>
    </row>
    <row r="33" spans="1:13" ht="16.5" customHeight="1">
      <c r="A33" s="459">
        <v>24</v>
      </c>
      <c r="B33" s="274" t="s">
        <v>25</v>
      </c>
      <c r="C33" s="518" t="s">
        <v>66</v>
      </c>
      <c r="D33" s="460" t="s">
        <v>69</v>
      </c>
      <c r="E33" s="274" t="s">
        <v>70</v>
      </c>
      <c r="F33" s="274" t="s">
        <v>70</v>
      </c>
      <c r="G33" s="478" t="s">
        <v>6</v>
      </c>
      <c r="H33" s="461"/>
      <c r="I33" s="277"/>
      <c r="J33" s="534"/>
      <c r="K33" s="534"/>
      <c r="L33" s="567" t="s">
        <v>2446</v>
      </c>
      <c r="M33" s="467"/>
    </row>
    <row r="34" spans="1:13" ht="16.5" customHeight="1">
      <c r="A34" s="459">
        <v>25</v>
      </c>
      <c r="B34" s="274" t="s">
        <v>25</v>
      </c>
      <c r="C34" s="518" t="s">
        <v>66</v>
      </c>
      <c r="D34" s="460" t="s">
        <v>71</v>
      </c>
      <c r="E34" s="274" t="s">
        <v>72</v>
      </c>
      <c r="F34" s="274" t="s">
        <v>72</v>
      </c>
      <c r="G34" s="478" t="s">
        <v>6</v>
      </c>
      <c r="H34" s="461"/>
      <c r="I34" s="277"/>
      <c r="J34" s="534"/>
      <c r="K34" s="534"/>
      <c r="L34" s="537" t="s">
        <v>2511</v>
      </c>
      <c r="M34" s="467"/>
    </row>
    <row r="35" spans="1:13" ht="16.5" customHeight="1">
      <c r="A35" s="459">
        <v>26</v>
      </c>
      <c r="B35" s="274" t="s">
        <v>25</v>
      </c>
      <c r="C35" s="518" t="s">
        <v>66</v>
      </c>
      <c r="D35" s="460" t="s">
        <v>2438</v>
      </c>
      <c r="E35" s="274" t="s">
        <v>73</v>
      </c>
      <c r="F35" s="274" t="s">
        <v>73</v>
      </c>
      <c r="G35" s="462" t="s">
        <v>11</v>
      </c>
      <c r="H35" s="461"/>
      <c r="I35" s="277"/>
      <c r="J35" s="534"/>
      <c r="K35" s="534"/>
      <c r="L35" s="470" t="s">
        <v>2617</v>
      </c>
      <c r="M35" s="467"/>
    </row>
    <row r="36" spans="1:13" ht="16.5" customHeight="1">
      <c r="A36" s="459">
        <v>27</v>
      </c>
      <c r="B36" s="274" t="s">
        <v>25</v>
      </c>
      <c r="C36" s="518" t="s">
        <v>66</v>
      </c>
      <c r="D36" s="460" t="s">
        <v>74</v>
      </c>
      <c r="E36" s="274" t="s">
        <v>75</v>
      </c>
      <c r="F36" s="274" t="s">
        <v>75</v>
      </c>
      <c r="G36" s="462" t="s">
        <v>11</v>
      </c>
      <c r="H36" s="461"/>
      <c r="I36" s="277"/>
      <c r="J36" s="534"/>
      <c r="K36" s="534"/>
      <c r="L36" s="537" t="s">
        <v>1915</v>
      </c>
      <c r="M36" s="467"/>
    </row>
    <row r="37" spans="1:13" ht="16.5" customHeight="1">
      <c r="A37" s="459">
        <v>28</v>
      </c>
      <c r="B37" s="274" t="s">
        <v>25</v>
      </c>
      <c r="C37" s="518" t="s">
        <v>66</v>
      </c>
      <c r="D37" s="460" t="s">
        <v>76</v>
      </c>
      <c r="E37" s="461"/>
      <c r="F37" s="461"/>
      <c r="G37" s="478" t="s">
        <v>6</v>
      </c>
      <c r="H37" s="461"/>
      <c r="I37" s="277"/>
      <c r="J37" s="534"/>
      <c r="K37" s="534"/>
      <c r="L37" s="537" t="s">
        <v>1916</v>
      </c>
      <c r="M37" s="467"/>
    </row>
    <row r="38" spans="1:13" ht="16.5" customHeight="1">
      <c r="A38" s="459">
        <v>29</v>
      </c>
      <c r="B38" s="274" t="s">
        <v>25</v>
      </c>
      <c r="C38" s="518" t="s">
        <v>66</v>
      </c>
      <c r="D38" s="460" t="s">
        <v>77</v>
      </c>
      <c r="E38" s="461"/>
      <c r="F38" s="461"/>
      <c r="G38" s="478" t="s">
        <v>6</v>
      </c>
      <c r="H38" s="461"/>
      <c r="I38" s="277"/>
      <c r="J38" s="534"/>
      <c r="K38" s="534"/>
      <c r="L38" s="537" t="s">
        <v>1917</v>
      </c>
      <c r="M38" s="467"/>
    </row>
    <row r="39" spans="1:13" ht="16.5" customHeight="1">
      <c r="A39" s="459">
        <v>30</v>
      </c>
      <c r="B39" s="274" t="s">
        <v>25</v>
      </c>
      <c r="C39" s="518" t="s">
        <v>66</v>
      </c>
      <c r="D39" s="460" t="s">
        <v>78</v>
      </c>
      <c r="E39" s="274" t="s">
        <v>79</v>
      </c>
      <c r="F39" s="274" t="s">
        <v>79</v>
      </c>
      <c r="G39" s="462" t="s">
        <v>11</v>
      </c>
      <c r="H39" s="461"/>
      <c r="I39" s="277"/>
      <c r="J39" s="534"/>
      <c r="K39" s="534"/>
      <c r="L39" s="537" t="s">
        <v>1918</v>
      </c>
      <c r="M39" s="467"/>
    </row>
    <row r="40" spans="1:13" ht="16.5" customHeight="1">
      <c r="A40" s="459">
        <v>31</v>
      </c>
      <c r="B40" s="274" t="s">
        <v>25</v>
      </c>
      <c r="C40" s="518" t="s">
        <v>66</v>
      </c>
      <c r="D40" s="460" t="s">
        <v>80</v>
      </c>
      <c r="E40" s="274" t="s">
        <v>81</v>
      </c>
      <c r="F40" s="274" t="s">
        <v>81</v>
      </c>
      <c r="G40" s="462" t="s">
        <v>11</v>
      </c>
      <c r="H40" s="461"/>
      <c r="I40" s="277"/>
      <c r="J40" s="534"/>
      <c r="K40" s="534"/>
      <c r="L40" s="470" t="s">
        <v>1919</v>
      </c>
      <c r="M40" s="467"/>
    </row>
    <row r="41" spans="1:13" ht="16.5" customHeight="1">
      <c r="A41" s="459">
        <v>32</v>
      </c>
      <c r="B41" s="274" t="s">
        <v>25</v>
      </c>
      <c r="C41" s="518" t="s">
        <v>66</v>
      </c>
      <c r="D41" s="460" t="s">
        <v>82</v>
      </c>
      <c r="E41" s="274" t="s">
        <v>83</v>
      </c>
      <c r="F41" s="274" t="s">
        <v>83</v>
      </c>
      <c r="G41" s="462" t="s">
        <v>11</v>
      </c>
      <c r="H41" s="461"/>
      <c r="I41" s="277"/>
      <c r="J41" s="534"/>
      <c r="K41" s="534"/>
      <c r="L41" s="470" t="s">
        <v>1920</v>
      </c>
      <c r="M41" s="467"/>
    </row>
    <row r="42" spans="1:13" ht="16.5" customHeight="1">
      <c r="A42" s="459">
        <v>33</v>
      </c>
      <c r="B42" s="274" t="s">
        <v>25</v>
      </c>
      <c r="C42" s="518" t="s">
        <v>66</v>
      </c>
      <c r="D42" s="460" t="s">
        <v>84</v>
      </c>
      <c r="E42" s="274" t="s">
        <v>85</v>
      </c>
      <c r="F42" s="274" t="s">
        <v>85</v>
      </c>
      <c r="G42" s="462" t="s">
        <v>11</v>
      </c>
      <c r="H42" s="461"/>
      <c r="I42" s="277"/>
      <c r="J42" s="534"/>
      <c r="K42" s="534"/>
      <c r="L42" s="470" t="s">
        <v>1921</v>
      </c>
      <c r="M42" s="467"/>
    </row>
    <row r="43" spans="1:13" ht="16.5" customHeight="1">
      <c r="A43" s="459">
        <v>34</v>
      </c>
      <c r="B43" s="274" t="s">
        <v>25</v>
      </c>
      <c r="C43" s="518" t="s">
        <v>66</v>
      </c>
      <c r="D43" s="460" t="s">
        <v>86</v>
      </c>
      <c r="E43" s="274" t="s">
        <v>87</v>
      </c>
      <c r="F43" s="274" t="s">
        <v>87</v>
      </c>
      <c r="G43" s="462" t="s">
        <v>11</v>
      </c>
      <c r="H43" s="461"/>
      <c r="I43" s="277"/>
      <c r="J43" s="534"/>
      <c r="K43" s="534"/>
      <c r="L43" s="537" t="s">
        <v>1940</v>
      </c>
      <c r="M43" s="467"/>
    </row>
    <row r="44" spans="1:13" ht="16.5" customHeight="1">
      <c r="A44" s="459">
        <v>35</v>
      </c>
      <c r="B44" s="274" t="s">
        <v>25</v>
      </c>
      <c r="C44" s="518" t="s">
        <v>66</v>
      </c>
      <c r="D44" s="460" t="s">
        <v>88</v>
      </c>
      <c r="E44" s="274" t="s">
        <v>89</v>
      </c>
      <c r="F44" s="274" t="s">
        <v>89</v>
      </c>
      <c r="G44" s="462" t="s">
        <v>11</v>
      </c>
      <c r="H44" s="461"/>
      <c r="I44" s="277"/>
      <c r="J44" s="534"/>
      <c r="K44" s="534"/>
      <c r="L44" s="470" t="s">
        <v>1922</v>
      </c>
      <c r="M44" s="467"/>
    </row>
    <row r="45" spans="1:13" ht="16.5" customHeight="1">
      <c r="A45" s="459">
        <v>36</v>
      </c>
      <c r="B45" s="274" t="s">
        <v>25</v>
      </c>
      <c r="C45" s="518" t="s">
        <v>66</v>
      </c>
      <c r="D45" s="460" t="s">
        <v>90</v>
      </c>
      <c r="E45" s="274" t="s">
        <v>91</v>
      </c>
      <c r="F45" s="274" t="s">
        <v>91</v>
      </c>
      <c r="G45" s="462" t="s">
        <v>11</v>
      </c>
      <c r="H45" s="461"/>
      <c r="I45" s="277"/>
      <c r="J45" s="534"/>
      <c r="K45" s="534"/>
      <c r="L45" s="470" t="s">
        <v>1941</v>
      </c>
      <c r="M45" s="467"/>
    </row>
    <row r="46" spans="1:13" ht="16.5" customHeight="1">
      <c r="A46" s="459">
        <v>37</v>
      </c>
      <c r="B46" s="274" t="s">
        <v>25</v>
      </c>
      <c r="C46" s="518" t="s">
        <v>66</v>
      </c>
      <c r="D46" s="460" t="s">
        <v>92</v>
      </c>
      <c r="E46" s="274" t="s">
        <v>93</v>
      </c>
      <c r="F46" s="274" t="s">
        <v>93</v>
      </c>
      <c r="G46" s="462" t="s">
        <v>11</v>
      </c>
      <c r="H46" s="461"/>
      <c r="I46" s="277"/>
      <c r="J46" s="534"/>
      <c r="K46" s="534"/>
      <c r="L46" s="470" t="s">
        <v>1923</v>
      </c>
      <c r="M46" s="467"/>
    </row>
    <row r="47" spans="1:13" ht="16.5" customHeight="1">
      <c r="A47" s="459">
        <v>38</v>
      </c>
      <c r="B47" s="274" t="s">
        <v>25</v>
      </c>
      <c r="C47" s="518" t="s">
        <v>66</v>
      </c>
      <c r="D47" s="460" t="s">
        <v>94</v>
      </c>
      <c r="E47" s="274" t="s">
        <v>93</v>
      </c>
      <c r="F47" s="274" t="s">
        <v>93</v>
      </c>
      <c r="G47" s="462" t="s">
        <v>11</v>
      </c>
      <c r="H47" s="461"/>
      <c r="I47" s="277"/>
      <c r="J47" s="534"/>
      <c r="K47" s="534"/>
      <c r="L47" s="537" t="s">
        <v>1924</v>
      </c>
      <c r="M47" s="467"/>
    </row>
    <row r="48" spans="1:13" ht="16.5" customHeight="1">
      <c r="A48" s="459">
        <v>39</v>
      </c>
      <c r="B48" s="274" t="s">
        <v>25</v>
      </c>
      <c r="C48" s="518" t="s">
        <v>66</v>
      </c>
      <c r="D48" s="460" t="s">
        <v>95</v>
      </c>
      <c r="E48" s="274" t="s">
        <v>91</v>
      </c>
      <c r="F48" s="274" t="s">
        <v>91</v>
      </c>
      <c r="G48" s="462" t="s">
        <v>11</v>
      </c>
      <c r="H48" s="461"/>
      <c r="I48" s="277"/>
      <c r="J48" s="534"/>
      <c r="K48" s="534"/>
      <c r="L48" s="537" t="s">
        <v>1925</v>
      </c>
      <c r="M48" s="467"/>
    </row>
    <row r="49" spans="1:13" ht="16.5" customHeight="1">
      <c r="A49" s="459">
        <v>40</v>
      </c>
      <c r="B49" s="274" t="s">
        <v>25</v>
      </c>
      <c r="C49" s="518" t="s">
        <v>66</v>
      </c>
      <c r="D49" s="460" t="s">
        <v>96</v>
      </c>
      <c r="E49" s="274" t="s">
        <v>91</v>
      </c>
      <c r="F49" s="274" t="s">
        <v>91</v>
      </c>
      <c r="G49" s="462" t="s">
        <v>11</v>
      </c>
      <c r="H49" s="461"/>
      <c r="I49" s="277"/>
      <c r="J49" s="534"/>
      <c r="K49" s="534"/>
      <c r="L49" s="537" t="s">
        <v>1925</v>
      </c>
      <c r="M49" s="467"/>
    </row>
    <row r="50" spans="1:13" ht="16.5" customHeight="1">
      <c r="A50" s="459">
        <v>41</v>
      </c>
      <c r="B50" s="274" t="s">
        <v>25</v>
      </c>
      <c r="C50" s="518" t="s">
        <v>66</v>
      </c>
      <c r="D50" s="460" t="s">
        <v>97</v>
      </c>
      <c r="E50" s="274" t="s">
        <v>91</v>
      </c>
      <c r="F50" s="274" t="s">
        <v>91</v>
      </c>
      <c r="G50" s="462" t="s">
        <v>11</v>
      </c>
      <c r="H50" s="461"/>
      <c r="I50" s="277"/>
      <c r="J50" s="534"/>
      <c r="K50" s="534"/>
      <c r="L50" s="537" t="s">
        <v>1924</v>
      </c>
      <c r="M50" s="467"/>
    </row>
    <row r="51" spans="1:13" ht="16.5" customHeight="1">
      <c r="A51" s="459">
        <v>42</v>
      </c>
      <c r="B51" s="274" t="s">
        <v>25</v>
      </c>
      <c r="C51" s="518" t="s">
        <v>66</v>
      </c>
      <c r="D51" s="460" t="s">
        <v>98</v>
      </c>
      <c r="E51" s="274" t="s">
        <v>91</v>
      </c>
      <c r="F51" s="274" t="s">
        <v>91</v>
      </c>
      <c r="G51" s="462" t="s">
        <v>11</v>
      </c>
      <c r="H51" s="461"/>
      <c r="I51" s="277"/>
      <c r="J51" s="534"/>
      <c r="K51" s="534"/>
      <c r="L51" s="470" t="s">
        <v>1926</v>
      </c>
      <c r="M51" s="467"/>
    </row>
    <row r="52" spans="1:13" ht="16.5" customHeight="1">
      <c r="A52" s="459">
        <v>43</v>
      </c>
      <c r="B52" s="274" t="s">
        <v>25</v>
      </c>
      <c r="C52" s="518" t="s">
        <v>66</v>
      </c>
      <c r="D52" s="460" t="s">
        <v>99</v>
      </c>
      <c r="E52" s="274" t="s">
        <v>100</v>
      </c>
      <c r="F52" s="274" t="s">
        <v>100</v>
      </c>
      <c r="G52" s="462" t="s">
        <v>11</v>
      </c>
      <c r="H52" s="461"/>
      <c r="I52" s="277"/>
      <c r="J52" s="534"/>
      <c r="K52" s="534"/>
      <c r="L52" s="537" t="s">
        <v>1942</v>
      </c>
      <c r="M52" s="467"/>
    </row>
    <row r="53" spans="1:13" ht="16.5" customHeight="1">
      <c r="A53" s="459">
        <v>44</v>
      </c>
      <c r="B53" s="274" t="s">
        <v>25</v>
      </c>
      <c r="C53" s="518" t="s">
        <v>66</v>
      </c>
      <c r="D53" s="460" t="s">
        <v>101</v>
      </c>
      <c r="E53" s="274" t="s">
        <v>102</v>
      </c>
      <c r="F53" s="274" t="s">
        <v>102</v>
      </c>
      <c r="G53" s="462" t="s">
        <v>11</v>
      </c>
      <c r="H53" s="461"/>
      <c r="I53" s="277"/>
      <c r="J53" s="534"/>
      <c r="K53" s="534"/>
      <c r="L53" s="537" t="s">
        <v>1942</v>
      </c>
      <c r="M53" s="467"/>
    </row>
    <row r="54" spans="1:13" ht="16.5" customHeight="1">
      <c r="A54" s="459">
        <v>45</v>
      </c>
      <c r="B54" s="274" t="s">
        <v>25</v>
      </c>
      <c r="C54" s="518" t="s">
        <v>66</v>
      </c>
      <c r="D54" s="460" t="s">
        <v>103</v>
      </c>
      <c r="E54" s="274" t="s">
        <v>104</v>
      </c>
      <c r="F54" s="274" t="s">
        <v>104</v>
      </c>
      <c r="G54" s="478" t="s">
        <v>6</v>
      </c>
      <c r="H54" s="461"/>
      <c r="I54" s="277"/>
      <c r="J54" s="534"/>
      <c r="K54" s="534"/>
      <c r="L54" s="537" t="s">
        <v>105</v>
      </c>
      <c r="M54" s="467"/>
    </row>
    <row r="55" spans="1:13" ht="16.5" customHeight="1">
      <c r="A55" s="459">
        <v>46</v>
      </c>
      <c r="B55" s="274" t="s">
        <v>25</v>
      </c>
      <c r="C55" s="518" t="s">
        <v>66</v>
      </c>
      <c r="D55" s="460" t="s">
        <v>106</v>
      </c>
      <c r="E55" s="274" t="s">
        <v>65</v>
      </c>
      <c r="F55" s="274" t="s">
        <v>65</v>
      </c>
      <c r="G55" s="478" t="s">
        <v>6</v>
      </c>
      <c r="H55" s="461"/>
      <c r="I55" s="277"/>
      <c r="J55" s="534"/>
      <c r="K55" s="534"/>
      <c r="L55" s="537" t="s">
        <v>105</v>
      </c>
      <c r="M55" s="467"/>
    </row>
    <row r="56" spans="1:13" ht="16.5" customHeight="1">
      <c r="A56" s="459">
        <v>47</v>
      </c>
      <c r="B56" s="274" t="s">
        <v>25</v>
      </c>
      <c r="C56" s="518" t="s">
        <v>66</v>
      </c>
      <c r="D56" s="460" t="s">
        <v>107</v>
      </c>
      <c r="E56" s="274" t="s">
        <v>108</v>
      </c>
      <c r="F56" s="274" t="s">
        <v>108</v>
      </c>
      <c r="G56" s="478" t="s">
        <v>6</v>
      </c>
      <c r="H56" s="461"/>
      <c r="I56" s="277"/>
      <c r="J56" s="534"/>
      <c r="K56" s="534"/>
      <c r="L56" s="537" t="s">
        <v>105</v>
      </c>
      <c r="M56" s="467"/>
    </row>
    <row r="57" spans="1:13" ht="16.5" customHeight="1">
      <c r="A57" s="459">
        <v>48</v>
      </c>
      <c r="B57" s="274" t="s">
        <v>25</v>
      </c>
      <c r="C57" s="518" t="s">
        <v>66</v>
      </c>
      <c r="D57" s="460" t="s">
        <v>109</v>
      </c>
      <c r="E57" s="274" t="s">
        <v>93</v>
      </c>
      <c r="F57" s="274" t="s">
        <v>93</v>
      </c>
      <c r="G57" s="478" t="s">
        <v>6</v>
      </c>
      <c r="H57" s="461"/>
      <c r="I57" s="277"/>
      <c r="J57" s="534"/>
      <c r="K57" s="534"/>
      <c r="L57" s="537" t="s">
        <v>105</v>
      </c>
      <c r="M57" s="467"/>
    </row>
    <row r="58" spans="1:13" ht="16.5" customHeight="1">
      <c r="A58" s="459">
        <v>49</v>
      </c>
      <c r="B58" s="274" t="s">
        <v>25</v>
      </c>
      <c r="C58" s="518" t="s">
        <v>66</v>
      </c>
      <c r="D58" s="460" t="s">
        <v>110</v>
      </c>
      <c r="E58" s="274" t="s">
        <v>65</v>
      </c>
      <c r="F58" s="274" t="s">
        <v>65</v>
      </c>
      <c r="G58" s="478" t="s">
        <v>6</v>
      </c>
      <c r="H58" s="461"/>
      <c r="I58" s="277"/>
      <c r="J58" s="534"/>
      <c r="K58" s="534"/>
      <c r="L58" s="537" t="s">
        <v>105</v>
      </c>
      <c r="M58" s="467"/>
    </row>
    <row r="59" spans="1:13" ht="16.5" customHeight="1">
      <c r="A59" s="459">
        <v>50</v>
      </c>
      <c r="B59" s="274" t="s">
        <v>25</v>
      </c>
      <c r="C59" s="518" t="s">
        <v>66</v>
      </c>
      <c r="D59" s="460" t="s">
        <v>111</v>
      </c>
      <c r="E59" s="274" t="s">
        <v>75</v>
      </c>
      <c r="F59" s="274" t="s">
        <v>75</v>
      </c>
      <c r="G59" s="478" t="s">
        <v>6</v>
      </c>
      <c r="H59" s="461"/>
      <c r="I59" s="277"/>
      <c r="J59" s="534"/>
      <c r="K59" s="534"/>
      <c r="L59" s="537" t="s">
        <v>105</v>
      </c>
      <c r="M59" s="467"/>
    </row>
    <row r="60" spans="1:13" ht="16.5" customHeight="1">
      <c r="A60" s="459">
        <v>51</v>
      </c>
      <c r="B60" s="274" t="s">
        <v>25</v>
      </c>
      <c r="C60" s="518" t="s">
        <v>66</v>
      </c>
      <c r="D60" s="460" t="s">
        <v>112</v>
      </c>
      <c r="E60" s="274" t="s">
        <v>93</v>
      </c>
      <c r="F60" s="274" t="s">
        <v>93</v>
      </c>
      <c r="G60" s="478" t="s">
        <v>6</v>
      </c>
      <c r="H60" s="461"/>
      <c r="I60" s="277"/>
      <c r="J60" s="534"/>
      <c r="K60" s="534"/>
      <c r="L60" s="537" t="s">
        <v>105</v>
      </c>
      <c r="M60" s="467"/>
    </row>
    <row r="61" spans="1:13" ht="16.5" customHeight="1">
      <c r="A61" s="459">
        <v>52</v>
      </c>
      <c r="B61" s="274" t="s">
        <v>25</v>
      </c>
      <c r="C61" s="518" t="s">
        <v>66</v>
      </c>
      <c r="D61" s="460" t="s">
        <v>113</v>
      </c>
      <c r="E61" s="274" t="s">
        <v>114</v>
      </c>
      <c r="F61" s="274" t="s">
        <v>114</v>
      </c>
      <c r="G61" s="478" t="s">
        <v>6</v>
      </c>
      <c r="H61" s="461"/>
      <c r="I61" s="277"/>
      <c r="J61" s="534"/>
      <c r="K61" s="534"/>
      <c r="L61" s="470" t="s">
        <v>105</v>
      </c>
      <c r="M61" s="467"/>
    </row>
    <row r="62" spans="1:13" ht="16.5" customHeight="1">
      <c r="A62" s="459">
        <v>53</v>
      </c>
      <c r="B62" s="274" t="s">
        <v>25</v>
      </c>
      <c r="C62" s="518" t="s">
        <v>66</v>
      </c>
      <c r="D62" s="460" t="s">
        <v>115</v>
      </c>
      <c r="E62" s="461"/>
      <c r="F62" s="461"/>
      <c r="G62" s="478" t="s">
        <v>6</v>
      </c>
      <c r="H62" s="461"/>
      <c r="I62" s="277"/>
      <c r="J62" s="534"/>
      <c r="K62" s="534"/>
      <c r="L62" s="470" t="s">
        <v>116</v>
      </c>
      <c r="M62" s="467"/>
    </row>
    <row r="63" spans="1:13" ht="16.5" customHeight="1">
      <c r="A63" s="459">
        <v>54</v>
      </c>
      <c r="B63" s="274" t="s">
        <v>25</v>
      </c>
      <c r="C63" s="275" t="s">
        <v>117</v>
      </c>
      <c r="D63" s="460" t="s">
        <v>1294</v>
      </c>
      <c r="E63" s="461"/>
      <c r="F63" s="461"/>
      <c r="G63" s="462" t="s">
        <v>11</v>
      </c>
      <c r="H63" s="461"/>
      <c r="I63" s="277"/>
      <c r="J63" s="470" t="s">
        <v>118</v>
      </c>
      <c r="K63" s="534"/>
      <c r="L63" s="470" t="s">
        <v>119</v>
      </c>
      <c r="M63" s="467"/>
    </row>
    <row r="64" spans="1:13" ht="16.5" customHeight="1">
      <c r="A64" s="459">
        <v>55</v>
      </c>
      <c r="B64" s="274" t="s">
        <v>25</v>
      </c>
      <c r="C64" s="275" t="s">
        <v>117</v>
      </c>
      <c r="D64" s="460" t="s">
        <v>1295</v>
      </c>
      <c r="E64" s="461"/>
      <c r="F64" s="461"/>
      <c r="G64" s="462" t="s">
        <v>11</v>
      </c>
      <c r="H64" s="461"/>
      <c r="I64" s="277"/>
      <c r="J64" s="470" t="s">
        <v>120</v>
      </c>
      <c r="K64" s="534"/>
      <c r="L64" s="470" t="s">
        <v>119</v>
      </c>
      <c r="M64" s="467"/>
    </row>
    <row r="65" spans="1:13" ht="16.5" customHeight="1">
      <c r="A65" s="459">
        <v>56</v>
      </c>
      <c r="B65" s="274" t="s">
        <v>25</v>
      </c>
      <c r="C65" s="275" t="s">
        <v>121</v>
      </c>
      <c r="D65" s="460" t="s">
        <v>122</v>
      </c>
      <c r="E65" s="274" t="s">
        <v>123</v>
      </c>
      <c r="F65" s="274" t="s">
        <v>124</v>
      </c>
      <c r="G65" s="462" t="s">
        <v>11</v>
      </c>
      <c r="H65" s="461"/>
      <c r="I65" s="277"/>
      <c r="J65" s="470" t="s">
        <v>125</v>
      </c>
      <c r="K65" s="534"/>
      <c r="L65" s="534"/>
      <c r="M65" s="467"/>
    </row>
    <row r="66" spans="1:13" ht="16.5" customHeight="1">
      <c r="A66" s="459">
        <v>57</v>
      </c>
      <c r="B66" s="274" t="s">
        <v>25</v>
      </c>
      <c r="C66" s="275" t="s">
        <v>121</v>
      </c>
      <c r="D66" s="460" t="s">
        <v>126</v>
      </c>
      <c r="E66" s="274" t="s">
        <v>124</v>
      </c>
      <c r="F66" s="274" t="s">
        <v>123</v>
      </c>
      <c r="G66" s="462" t="s">
        <v>11</v>
      </c>
      <c r="H66" s="461"/>
      <c r="I66" s="277"/>
      <c r="J66" s="470" t="s">
        <v>127</v>
      </c>
      <c r="K66" s="534"/>
      <c r="L66" s="534"/>
      <c r="M66" s="467"/>
    </row>
    <row r="67" spans="1:13" ht="16.5" customHeight="1">
      <c r="A67" s="459">
        <v>58</v>
      </c>
      <c r="B67" s="274" t="s">
        <v>25</v>
      </c>
      <c r="C67" s="275" t="s">
        <v>121</v>
      </c>
      <c r="D67" s="460" t="s">
        <v>128</v>
      </c>
      <c r="E67" s="274" t="s">
        <v>124</v>
      </c>
      <c r="F67" s="274" t="s">
        <v>124</v>
      </c>
      <c r="G67" s="462" t="s">
        <v>11</v>
      </c>
      <c r="H67" s="461"/>
      <c r="I67" s="277"/>
      <c r="J67" s="470" t="s">
        <v>129</v>
      </c>
      <c r="K67" s="534"/>
      <c r="L67" s="534"/>
      <c r="M67" s="467"/>
    </row>
    <row r="68" spans="1:13" ht="16.5" customHeight="1">
      <c r="A68" s="459">
        <v>59</v>
      </c>
      <c r="B68" s="274" t="s">
        <v>25</v>
      </c>
      <c r="C68" s="275" t="s">
        <v>121</v>
      </c>
      <c r="D68" s="460" t="s">
        <v>130</v>
      </c>
      <c r="E68" s="274" t="s">
        <v>123</v>
      </c>
      <c r="F68" s="274" t="s">
        <v>123</v>
      </c>
      <c r="G68" s="462" t="s">
        <v>11</v>
      </c>
      <c r="H68" s="461"/>
      <c r="I68" s="277"/>
      <c r="J68" s="470" t="s">
        <v>131</v>
      </c>
      <c r="K68" s="534"/>
      <c r="L68" s="534"/>
      <c r="M68" s="467"/>
    </row>
    <row r="69" spans="1:13" ht="16.5" customHeight="1">
      <c r="A69" s="459">
        <v>60</v>
      </c>
      <c r="B69" s="274" t="s">
        <v>25</v>
      </c>
      <c r="C69" s="518" t="s">
        <v>66</v>
      </c>
      <c r="D69" s="460" t="s">
        <v>132</v>
      </c>
      <c r="E69" s="274" t="s">
        <v>133</v>
      </c>
      <c r="F69" s="274" t="s">
        <v>133</v>
      </c>
      <c r="G69" s="478" t="s">
        <v>6</v>
      </c>
      <c r="H69" s="461"/>
      <c r="I69" s="274" t="s">
        <v>134</v>
      </c>
      <c r="J69" s="534"/>
      <c r="K69" s="463"/>
      <c r="L69" s="470" t="s">
        <v>135</v>
      </c>
      <c r="M69" s="467"/>
    </row>
    <row r="70" spans="1:13" ht="16.5" customHeight="1">
      <c r="A70" s="459">
        <v>61</v>
      </c>
      <c r="B70" s="274" t="s">
        <v>25</v>
      </c>
      <c r="C70" s="518" t="s">
        <v>66</v>
      </c>
      <c r="D70" s="460" t="s">
        <v>136</v>
      </c>
      <c r="E70" s="274" t="s">
        <v>137</v>
      </c>
      <c r="F70" s="274" t="s">
        <v>137</v>
      </c>
      <c r="G70" s="478" t="s">
        <v>6</v>
      </c>
      <c r="H70" s="461"/>
      <c r="I70" s="274" t="s">
        <v>138</v>
      </c>
      <c r="J70" s="534"/>
      <c r="K70" s="534"/>
      <c r="L70" s="537" t="s">
        <v>139</v>
      </c>
      <c r="M70" s="467"/>
    </row>
    <row r="71" spans="1:13" ht="16.5" customHeight="1">
      <c r="A71" s="459">
        <v>62</v>
      </c>
      <c r="B71" s="274" t="s">
        <v>25</v>
      </c>
      <c r="C71" s="518" t="s">
        <v>66</v>
      </c>
      <c r="D71" s="460" t="s">
        <v>140</v>
      </c>
      <c r="E71" s="461"/>
      <c r="F71" s="461"/>
      <c r="G71" s="478" t="s">
        <v>6</v>
      </c>
      <c r="H71" s="461"/>
      <c r="I71" s="274" t="s">
        <v>141</v>
      </c>
      <c r="J71" s="534"/>
      <c r="K71" s="534"/>
      <c r="L71" s="537" t="s">
        <v>142</v>
      </c>
      <c r="M71" s="467"/>
    </row>
    <row r="72" spans="1:13" ht="16.5" customHeight="1">
      <c r="A72" s="459">
        <v>63</v>
      </c>
      <c r="B72" s="274" t="s">
        <v>25</v>
      </c>
      <c r="C72" s="518" t="s">
        <v>66</v>
      </c>
      <c r="D72" s="460" t="s">
        <v>143</v>
      </c>
      <c r="E72" s="274" t="s">
        <v>144</v>
      </c>
      <c r="F72" s="274" t="s">
        <v>144</v>
      </c>
      <c r="G72" s="478" t="s">
        <v>6</v>
      </c>
      <c r="H72" s="461"/>
      <c r="I72" s="539"/>
      <c r="J72" s="537" t="s">
        <v>145</v>
      </c>
      <c r="K72" s="534"/>
      <c r="L72" s="683" t="s">
        <v>1939</v>
      </c>
      <c r="M72" s="467"/>
    </row>
    <row r="73" spans="1:13" ht="16.5" customHeight="1">
      <c r="A73" s="459">
        <v>64</v>
      </c>
      <c r="B73" s="274" t="s">
        <v>25</v>
      </c>
      <c r="C73" s="518" t="s">
        <v>66</v>
      </c>
      <c r="D73" s="460" t="s">
        <v>146</v>
      </c>
      <c r="E73" s="274" t="s">
        <v>147</v>
      </c>
      <c r="F73" s="274" t="s">
        <v>147</v>
      </c>
      <c r="G73" s="478" t="s">
        <v>6</v>
      </c>
      <c r="H73" s="461"/>
      <c r="I73" s="539"/>
      <c r="J73" s="534"/>
      <c r="K73" s="534"/>
      <c r="L73" s="684"/>
      <c r="M73" s="467"/>
    </row>
    <row r="74" spans="1:13" ht="16.5" customHeight="1">
      <c r="A74" s="459">
        <v>65</v>
      </c>
      <c r="B74" s="274" t="s">
        <v>25</v>
      </c>
      <c r="C74" s="518" t="s">
        <v>66</v>
      </c>
      <c r="D74" s="460" t="s">
        <v>148</v>
      </c>
      <c r="E74" s="274" t="s">
        <v>149</v>
      </c>
      <c r="F74" s="274" t="s">
        <v>149</v>
      </c>
      <c r="G74" s="478" t="s">
        <v>6</v>
      </c>
      <c r="H74" s="461"/>
      <c r="I74" s="539"/>
      <c r="J74" s="534"/>
      <c r="K74" s="534"/>
      <c r="L74" s="684"/>
      <c r="M74" s="467"/>
    </row>
    <row r="75" spans="1:13" ht="16.5" customHeight="1">
      <c r="A75" s="459">
        <v>66</v>
      </c>
      <c r="B75" s="274" t="s">
        <v>25</v>
      </c>
      <c r="C75" s="518" t="s">
        <v>66</v>
      </c>
      <c r="D75" s="460" t="s">
        <v>150</v>
      </c>
      <c r="E75" s="274" t="s">
        <v>151</v>
      </c>
      <c r="F75" s="274" t="s">
        <v>151</v>
      </c>
      <c r="G75" s="478" t="s">
        <v>6</v>
      </c>
      <c r="H75" s="461"/>
      <c r="I75" s="539"/>
      <c r="J75" s="534"/>
      <c r="K75" s="534"/>
      <c r="L75" s="684"/>
      <c r="M75" s="467"/>
    </row>
    <row r="76" spans="1:13" ht="16.5" customHeight="1">
      <c r="A76" s="459">
        <v>67</v>
      </c>
      <c r="B76" s="274" t="s">
        <v>25</v>
      </c>
      <c r="C76" s="518" t="s">
        <v>66</v>
      </c>
      <c r="D76" s="460" t="s">
        <v>152</v>
      </c>
      <c r="E76" s="274" t="s">
        <v>153</v>
      </c>
      <c r="F76" s="274" t="s">
        <v>153</v>
      </c>
      <c r="G76" s="478" t="s">
        <v>6</v>
      </c>
      <c r="H76" s="461"/>
      <c r="I76" s="539"/>
      <c r="J76" s="534"/>
      <c r="K76" s="534"/>
      <c r="L76" s="684"/>
      <c r="M76" s="467"/>
    </row>
    <row r="77" spans="1:13" ht="16.5" customHeight="1">
      <c r="A77" s="459">
        <v>68</v>
      </c>
      <c r="B77" s="274" t="s">
        <v>25</v>
      </c>
      <c r="C77" s="518" t="s">
        <v>66</v>
      </c>
      <c r="D77" s="460" t="s">
        <v>154</v>
      </c>
      <c r="E77" s="274" t="s">
        <v>155</v>
      </c>
      <c r="F77" s="274" t="s">
        <v>155</v>
      </c>
      <c r="G77" s="478" t="s">
        <v>6</v>
      </c>
      <c r="H77" s="461"/>
      <c r="I77" s="539"/>
      <c r="J77" s="534"/>
      <c r="K77" s="534"/>
      <c r="L77" s="684"/>
      <c r="M77" s="467"/>
    </row>
    <row r="78" spans="1:13" ht="16.5" customHeight="1">
      <c r="A78" s="459">
        <v>69</v>
      </c>
      <c r="B78" s="274" t="s">
        <v>25</v>
      </c>
      <c r="C78" s="518" t="s">
        <v>66</v>
      </c>
      <c r="D78" s="460" t="s">
        <v>156</v>
      </c>
      <c r="E78" s="274" t="s">
        <v>157</v>
      </c>
      <c r="F78" s="274" t="s">
        <v>157</v>
      </c>
      <c r="G78" s="478" t="s">
        <v>6</v>
      </c>
      <c r="H78" s="461"/>
      <c r="I78" s="539"/>
      <c r="J78" s="534"/>
      <c r="K78" s="534"/>
      <c r="L78" s="684"/>
      <c r="M78" s="467"/>
    </row>
    <row r="79" spans="1:13" ht="16.5" customHeight="1">
      <c r="A79" s="459">
        <v>70</v>
      </c>
      <c r="B79" s="274" t="s">
        <v>25</v>
      </c>
      <c r="C79" s="518" t="s">
        <v>66</v>
      </c>
      <c r="D79" s="460" t="s">
        <v>158</v>
      </c>
      <c r="E79" s="274" t="s">
        <v>159</v>
      </c>
      <c r="F79" s="274" t="s">
        <v>159</v>
      </c>
      <c r="G79" s="478" t="s">
        <v>6</v>
      </c>
      <c r="H79" s="461"/>
      <c r="I79" s="539"/>
      <c r="J79" s="534"/>
      <c r="K79" s="534"/>
      <c r="L79" s="684"/>
      <c r="M79" s="467"/>
    </row>
    <row r="80" spans="1:13" ht="16.5" customHeight="1">
      <c r="A80" s="459">
        <v>71</v>
      </c>
      <c r="B80" s="274" t="s">
        <v>25</v>
      </c>
      <c r="C80" s="518" t="s">
        <v>66</v>
      </c>
      <c r="D80" s="460" t="s">
        <v>160</v>
      </c>
      <c r="E80" s="274" t="s">
        <v>161</v>
      </c>
      <c r="F80" s="274" t="s">
        <v>161</v>
      </c>
      <c r="G80" s="478" t="s">
        <v>6</v>
      </c>
      <c r="H80" s="461"/>
      <c r="I80" s="539"/>
      <c r="J80" s="537" t="s">
        <v>162</v>
      </c>
      <c r="K80" s="534"/>
      <c r="L80" s="685"/>
      <c r="M80" s="467"/>
    </row>
    <row r="81" spans="1:14" ht="16.5" customHeight="1">
      <c r="A81" s="459">
        <v>72</v>
      </c>
      <c r="B81" s="274" t="s">
        <v>25</v>
      </c>
      <c r="C81" s="518" t="s">
        <v>66</v>
      </c>
      <c r="D81" s="460" t="s">
        <v>163</v>
      </c>
      <c r="E81" s="274" t="s">
        <v>164</v>
      </c>
      <c r="F81" s="274" t="s">
        <v>164</v>
      </c>
      <c r="G81" s="478" t="s">
        <v>6</v>
      </c>
      <c r="H81" s="461"/>
      <c r="I81" s="539"/>
      <c r="J81" s="537" t="s">
        <v>165</v>
      </c>
      <c r="K81" s="534"/>
      <c r="L81" s="680" t="s">
        <v>166</v>
      </c>
      <c r="M81" s="467"/>
    </row>
    <row r="82" spans="1:14" ht="16.5" customHeight="1">
      <c r="A82" s="459">
        <v>73</v>
      </c>
      <c r="B82" s="274" t="s">
        <v>25</v>
      </c>
      <c r="C82" s="518" t="s">
        <v>66</v>
      </c>
      <c r="D82" s="460" t="s">
        <v>167</v>
      </c>
      <c r="E82" s="274" t="s">
        <v>147</v>
      </c>
      <c r="F82" s="274" t="s">
        <v>147</v>
      </c>
      <c r="G82" s="478" t="s">
        <v>6</v>
      </c>
      <c r="H82" s="461"/>
      <c r="I82" s="539"/>
      <c r="J82" s="534"/>
      <c r="K82" s="534"/>
      <c r="L82" s="681"/>
      <c r="M82" s="467"/>
    </row>
    <row r="83" spans="1:14" ht="16.5" customHeight="1">
      <c r="A83" s="459">
        <v>74</v>
      </c>
      <c r="B83" s="274" t="s">
        <v>25</v>
      </c>
      <c r="C83" s="518" t="s">
        <v>66</v>
      </c>
      <c r="D83" s="460" t="s">
        <v>168</v>
      </c>
      <c r="E83" s="274" t="s">
        <v>169</v>
      </c>
      <c r="F83" s="274" t="s">
        <v>169</v>
      </c>
      <c r="G83" s="478" t="s">
        <v>6</v>
      </c>
      <c r="H83" s="461"/>
      <c r="I83" s="539"/>
      <c r="J83" s="534"/>
      <c r="K83" s="534"/>
      <c r="L83" s="681"/>
      <c r="M83" s="467"/>
    </row>
    <row r="84" spans="1:14" ht="16.5" customHeight="1">
      <c r="A84" s="459">
        <v>75</v>
      </c>
      <c r="B84" s="274" t="s">
        <v>25</v>
      </c>
      <c r="C84" s="518" t="s">
        <v>66</v>
      </c>
      <c r="D84" s="460" t="s">
        <v>170</v>
      </c>
      <c r="E84" s="274" t="s">
        <v>171</v>
      </c>
      <c r="F84" s="274" t="s">
        <v>171</v>
      </c>
      <c r="G84" s="478" t="s">
        <v>6</v>
      </c>
      <c r="H84" s="461"/>
      <c r="I84" s="539"/>
      <c r="J84" s="534"/>
      <c r="K84" s="534"/>
      <c r="L84" s="681"/>
      <c r="M84" s="467"/>
    </row>
    <row r="85" spans="1:14" ht="16.5" customHeight="1">
      <c r="A85" s="459">
        <v>76</v>
      </c>
      <c r="B85" s="274" t="s">
        <v>25</v>
      </c>
      <c r="C85" s="518" t="s">
        <v>66</v>
      </c>
      <c r="D85" s="460" t="s">
        <v>172</v>
      </c>
      <c r="E85" s="274" t="s">
        <v>173</v>
      </c>
      <c r="F85" s="274" t="s">
        <v>173</v>
      </c>
      <c r="G85" s="478" t="s">
        <v>6</v>
      </c>
      <c r="H85" s="461"/>
      <c r="I85" s="539"/>
      <c r="J85" s="534"/>
      <c r="K85" s="534"/>
      <c r="L85" s="681"/>
      <c r="M85" s="467"/>
    </row>
    <row r="86" spans="1:14" ht="16.5" customHeight="1">
      <c r="A86" s="459">
        <v>77</v>
      </c>
      <c r="B86" s="274" t="s">
        <v>25</v>
      </c>
      <c r="C86" s="518" t="s">
        <v>66</v>
      </c>
      <c r="D86" s="460" t="s">
        <v>174</v>
      </c>
      <c r="E86" s="274" t="s">
        <v>175</v>
      </c>
      <c r="F86" s="274" t="s">
        <v>175</v>
      </c>
      <c r="G86" s="478" t="s">
        <v>6</v>
      </c>
      <c r="H86" s="461"/>
      <c r="I86" s="539"/>
      <c r="J86" s="534"/>
      <c r="K86" s="534"/>
      <c r="L86" s="681"/>
      <c r="M86" s="467"/>
    </row>
    <row r="87" spans="1:14" ht="16.5" customHeight="1">
      <c r="A87" s="459">
        <v>78</v>
      </c>
      <c r="B87" s="274" t="s">
        <v>25</v>
      </c>
      <c r="C87" s="518" t="s">
        <v>66</v>
      </c>
      <c r="D87" s="460" t="s">
        <v>176</v>
      </c>
      <c r="E87" s="274" t="s">
        <v>157</v>
      </c>
      <c r="F87" s="274" t="s">
        <v>157</v>
      </c>
      <c r="G87" s="478" t="s">
        <v>6</v>
      </c>
      <c r="H87" s="461"/>
      <c r="I87" s="539"/>
      <c r="J87" s="534"/>
      <c r="K87" s="534"/>
      <c r="L87" s="681"/>
      <c r="M87" s="467"/>
    </row>
    <row r="88" spans="1:14" ht="16.5" customHeight="1">
      <c r="A88" s="459">
        <v>79</v>
      </c>
      <c r="B88" s="274" t="s">
        <v>25</v>
      </c>
      <c r="C88" s="518" t="s">
        <v>66</v>
      </c>
      <c r="D88" s="460" t="s">
        <v>177</v>
      </c>
      <c r="E88" s="274" t="s">
        <v>178</v>
      </c>
      <c r="F88" s="274" t="s">
        <v>178</v>
      </c>
      <c r="G88" s="478" t="s">
        <v>6</v>
      </c>
      <c r="H88" s="461"/>
      <c r="I88" s="539"/>
      <c r="J88" s="537" t="s">
        <v>179</v>
      </c>
      <c r="K88" s="534"/>
      <c r="L88" s="682"/>
      <c r="M88" s="467"/>
    </row>
    <row r="89" spans="1:14" s="113" customFormat="1" ht="16.5" customHeight="1">
      <c r="A89" s="459">
        <v>80</v>
      </c>
      <c r="B89" s="274" t="s">
        <v>25</v>
      </c>
      <c r="C89" s="240" t="s">
        <v>180</v>
      </c>
      <c r="D89" s="460" t="s">
        <v>1466</v>
      </c>
      <c r="E89" s="187" t="s">
        <v>1966</v>
      </c>
      <c r="F89" s="187" t="s">
        <v>1966</v>
      </c>
      <c r="G89" s="462" t="s">
        <v>11</v>
      </c>
      <c r="H89" s="187"/>
      <c r="I89" s="187"/>
      <c r="J89" s="189"/>
      <c r="K89" s="189"/>
      <c r="L89" s="282" t="s">
        <v>2677</v>
      </c>
      <c r="M89" s="186"/>
      <c r="N89" s="112"/>
    </row>
    <row r="90" spans="1:14" s="113" customFormat="1" ht="16.5" customHeight="1">
      <c r="A90" s="459">
        <v>81</v>
      </c>
      <c r="B90" s="274" t="s">
        <v>25</v>
      </c>
      <c r="C90" s="240" t="s">
        <v>180</v>
      </c>
      <c r="D90" s="460" t="s">
        <v>1467</v>
      </c>
      <c r="E90" s="187" t="s">
        <v>1967</v>
      </c>
      <c r="F90" s="187" t="s">
        <v>1967</v>
      </c>
      <c r="G90" s="462" t="s">
        <v>11</v>
      </c>
      <c r="H90" s="187"/>
      <c r="I90" s="187"/>
      <c r="J90" s="189"/>
      <c r="K90" s="189"/>
      <c r="L90" s="282" t="s">
        <v>2654</v>
      </c>
      <c r="M90" s="186"/>
      <c r="N90" s="112"/>
    </row>
    <row r="91" spans="1:14" s="113" customFormat="1" ht="16.5" customHeight="1">
      <c r="A91" s="459">
        <v>82</v>
      </c>
      <c r="B91" s="274" t="s">
        <v>25</v>
      </c>
      <c r="C91" s="240" t="s">
        <v>180</v>
      </c>
      <c r="D91" s="460" t="s">
        <v>1468</v>
      </c>
      <c r="E91" s="187" t="s">
        <v>1970</v>
      </c>
      <c r="F91" s="187" t="s">
        <v>1970</v>
      </c>
      <c r="G91" s="462" t="s">
        <v>11</v>
      </c>
      <c r="H91" s="187"/>
      <c r="I91" s="187"/>
      <c r="J91" s="189"/>
      <c r="K91" s="540"/>
      <c r="L91" s="599" t="s">
        <v>1987</v>
      </c>
      <c r="M91" s="186"/>
      <c r="N91" s="112"/>
    </row>
    <row r="92" spans="1:14" s="113" customFormat="1" ht="16.5" customHeight="1">
      <c r="A92" s="459">
        <v>83</v>
      </c>
      <c r="B92" s="274" t="s">
        <v>25</v>
      </c>
      <c r="C92" s="240" t="s">
        <v>180</v>
      </c>
      <c r="D92" s="460" t="s">
        <v>1968</v>
      </c>
      <c r="E92" s="187" t="s">
        <v>1970</v>
      </c>
      <c r="F92" s="187" t="s">
        <v>1970</v>
      </c>
      <c r="G92" s="462" t="s">
        <v>11</v>
      </c>
      <c r="H92" s="187"/>
      <c r="I92" s="187"/>
      <c r="J92" s="189"/>
      <c r="K92" s="189"/>
      <c r="L92" s="282" t="s">
        <v>1999</v>
      </c>
      <c r="M92" s="186"/>
      <c r="N92" s="112"/>
    </row>
    <row r="93" spans="1:14" s="113" customFormat="1" ht="16.5" customHeight="1">
      <c r="A93" s="459">
        <v>84</v>
      </c>
      <c r="B93" s="274" t="s">
        <v>25</v>
      </c>
      <c r="C93" s="240" t="s">
        <v>180</v>
      </c>
      <c r="D93" s="460" t="s">
        <v>2706</v>
      </c>
      <c r="E93" s="187" t="s">
        <v>1970</v>
      </c>
      <c r="F93" s="187" t="s">
        <v>1970</v>
      </c>
      <c r="G93" s="462" t="s">
        <v>11</v>
      </c>
      <c r="H93" s="187"/>
      <c r="I93" s="187"/>
      <c r="J93" s="189"/>
      <c r="K93" s="189"/>
      <c r="L93" s="282" t="s">
        <v>1988</v>
      </c>
      <c r="M93" s="186"/>
      <c r="N93" s="112"/>
    </row>
    <row r="94" spans="1:14" s="146" customFormat="1" ht="16.5" customHeight="1">
      <c r="A94" s="459">
        <v>85</v>
      </c>
      <c r="B94" s="274" t="s">
        <v>25</v>
      </c>
      <c r="C94" s="541" t="s">
        <v>180</v>
      </c>
      <c r="D94" s="460" t="s">
        <v>2707</v>
      </c>
      <c r="E94" s="187" t="s">
        <v>1970</v>
      </c>
      <c r="F94" s="187" t="s">
        <v>1970</v>
      </c>
      <c r="G94" s="462" t="s">
        <v>11</v>
      </c>
      <c r="H94" s="279"/>
      <c r="I94" s="279"/>
      <c r="J94" s="280"/>
      <c r="K94" s="280"/>
      <c r="L94" s="281" t="s">
        <v>2653</v>
      </c>
      <c r="M94" s="542"/>
    </row>
    <row r="95" spans="1:14" s="113" customFormat="1" ht="16.5" customHeight="1">
      <c r="A95" s="459">
        <v>86</v>
      </c>
      <c r="B95" s="274" t="s">
        <v>25</v>
      </c>
      <c r="C95" s="240" t="s">
        <v>180</v>
      </c>
      <c r="D95" s="460" t="s">
        <v>2001</v>
      </c>
      <c r="E95" s="187" t="s">
        <v>181</v>
      </c>
      <c r="F95" s="187" t="s">
        <v>181</v>
      </c>
      <c r="G95" s="462" t="s">
        <v>11</v>
      </c>
      <c r="H95" s="187"/>
      <c r="I95" s="187"/>
      <c r="J95" s="190" t="s">
        <v>1996</v>
      </c>
      <c r="K95" s="190"/>
      <c r="L95" s="686" t="s">
        <v>2235</v>
      </c>
      <c r="M95" s="186"/>
      <c r="N95" s="112"/>
    </row>
    <row r="96" spans="1:14" s="113" customFormat="1" ht="16.5" customHeight="1">
      <c r="A96" s="459">
        <v>87</v>
      </c>
      <c r="B96" s="274" t="s">
        <v>25</v>
      </c>
      <c r="C96" s="240" t="s">
        <v>180</v>
      </c>
      <c r="D96" s="460" t="s">
        <v>2002</v>
      </c>
      <c r="E96" s="187" t="s">
        <v>181</v>
      </c>
      <c r="F96" s="187" t="s">
        <v>181</v>
      </c>
      <c r="G96" s="462" t="s">
        <v>11</v>
      </c>
      <c r="H96" s="187"/>
      <c r="I96" s="187"/>
      <c r="J96" s="188"/>
      <c r="K96" s="188"/>
      <c r="L96" s="687"/>
      <c r="M96" s="186"/>
      <c r="N96" s="112"/>
    </row>
    <row r="97" spans="1:14" s="113" customFormat="1" ht="16.5" customHeight="1">
      <c r="A97" s="459">
        <v>88</v>
      </c>
      <c r="B97" s="274" t="s">
        <v>25</v>
      </c>
      <c r="C97" s="240" t="s">
        <v>180</v>
      </c>
      <c r="D97" s="460" t="s">
        <v>2708</v>
      </c>
      <c r="E97" s="187" t="s">
        <v>181</v>
      </c>
      <c r="F97" s="187" t="s">
        <v>181</v>
      </c>
      <c r="G97" s="462" t="s">
        <v>11</v>
      </c>
      <c r="H97" s="187"/>
      <c r="I97" s="187"/>
      <c r="J97" s="188"/>
      <c r="K97" s="188"/>
      <c r="L97" s="687"/>
      <c r="M97" s="186"/>
      <c r="N97" s="112"/>
    </row>
    <row r="98" spans="1:14" s="113" customFormat="1" ht="16.5" customHeight="1">
      <c r="A98" s="459">
        <v>89</v>
      </c>
      <c r="B98" s="274" t="s">
        <v>25</v>
      </c>
      <c r="C98" s="240" t="s">
        <v>180</v>
      </c>
      <c r="D98" s="460" t="s">
        <v>2709</v>
      </c>
      <c r="E98" s="187" t="s">
        <v>181</v>
      </c>
      <c r="F98" s="187" t="s">
        <v>181</v>
      </c>
      <c r="G98" s="462" t="s">
        <v>11</v>
      </c>
      <c r="H98" s="187"/>
      <c r="I98" s="187"/>
      <c r="J98" s="188"/>
      <c r="K98" s="188"/>
      <c r="L98" s="687"/>
      <c r="M98" s="186"/>
      <c r="N98" s="112"/>
    </row>
    <row r="99" spans="1:14" s="113" customFormat="1" ht="16.5" customHeight="1">
      <c r="A99" s="459">
        <v>90</v>
      </c>
      <c r="B99" s="274" t="s">
        <v>25</v>
      </c>
      <c r="C99" s="240" t="s">
        <v>180</v>
      </c>
      <c r="D99" s="460" t="s">
        <v>2710</v>
      </c>
      <c r="E99" s="187" t="s">
        <v>181</v>
      </c>
      <c r="F99" s="187" t="s">
        <v>181</v>
      </c>
      <c r="G99" s="462" t="s">
        <v>11</v>
      </c>
      <c r="H99" s="187"/>
      <c r="I99" s="187"/>
      <c r="J99" s="188"/>
      <c r="K99" s="188"/>
      <c r="L99" s="687"/>
      <c r="M99" s="186"/>
      <c r="N99" s="112"/>
    </row>
    <row r="100" spans="1:14" s="113" customFormat="1" ht="16.5" customHeight="1">
      <c r="A100" s="459">
        <v>91</v>
      </c>
      <c r="B100" s="274" t="s">
        <v>25</v>
      </c>
      <c r="C100" s="240" t="s">
        <v>180</v>
      </c>
      <c r="D100" s="460" t="s">
        <v>2711</v>
      </c>
      <c r="E100" s="187" t="s">
        <v>1970</v>
      </c>
      <c r="F100" s="187" t="s">
        <v>1970</v>
      </c>
      <c r="G100" s="462" t="s">
        <v>11</v>
      </c>
      <c r="H100" s="187"/>
      <c r="I100" s="187"/>
      <c r="J100" s="188"/>
      <c r="K100" s="188"/>
      <c r="L100" s="688"/>
      <c r="M100" s="186"/>
      <c r="N100" s="112"/>
    </row>
    <row r="101" spans="1:14" s="113" customFormat="1" ht="16.5" customHeight="1">
      <c r="A101" s="459">
        <v>92</v>
      </c>
      <c r="B101" s="274" t="s">
        <v>25</v>
      </c>
      <c r="C101" s="240" t="s">
        <v>180</v>
      </c>
      <c r="D101" s="460" t="s">
        <v>1470</v>
      </c>
      <c r="E101" s="187" t="s">
        <v>1966</v>
      </c>
      <c r="F101" s="187" t="s">
        <v>1966</v>
      </c>
      <c r="G101" s="462" t="s">
        <v>11</v>
      </c>
      <c r="H101" s="187"/>
      <c r="I101" s="187"/>
      <c r="J101" s="188"/>
      <c r="K101" s="188"/>
      <c r="L101" s="283" t="s">
        <v>2180</v>
      </c>
      <c r="M101" s="186"/>
      <c r="N101" s="112"/>
    </row>
    <row r="102" spans="1:14" s="113" customFormat="1" ht="16.5" customHeight="1">
      <c r="A102" s="459">
        <v>93</v>
      </c>
      <c r="B102" s="274" t="s">
        <v>25</v>
      </c>
      <c r="C102" s="240" t="s">
        <v>180</v>
      </c>
      <c r="D102" s="240" t="s">
        <v>1472</v>
      </c>
      <c r="E102" s="187" t="s">
        <v>1967</v>
      </c>
      <c r="F102" s="187" t="s">
        <v>1967</v>
      </c>
      <c r="G102" s="462" t="s">
        <v>11</v>
      </c>
      <c r="H102" s="187"/>
      <c r="I102" s="187"/>
      <c r="J102" s="188"/>
      <c r="K102" s="188"/>
      <c r="L102" s="282" t="s">
        <v>2237</v>
      </c>
      <c r="M102" s="186"/>
      <c r="N102" s="112"/>
    </row>
    <row r="103" spans="1:14" s="113" customFormat="1" ht="16.5" customHeight="1">
      <c r="A103" s="459">
        <v>94</v>
      </c>
      <c r="B103" s="274" t="s">
        <v>25</v>
      </c>
      <c r="C103" s="240" t="s">
        <v>180</v>
      </c>
      <c r="D103" s="240" t="s">
        <v>1473</v>
      </c>
      <c r="E103" s="187" t="s">
        <v>1970</v>
      </c>
      <c r="F103" s="187" t="s">
        <v>1970</v>
      </c>
      <c r="G103" s="462" t="s">
        <v>11</v>
      </c>
      <c r="H103" s="187"/>
      <c r="I103" s="187"/>
      <c r="J103" s="188"/>
      <c r="K103" s="543"/>
      <c r="L103" s="599" t="s">
        <v>2238</v>
      </c>
      <c r="M103" s="186"/>
      <c r="N103" s="112"/>
    </row>
    <row r="104" spans="1:14" s="113" customFormat="1" ht="16.5" customHeight="1">
      <c r="A104" s="459">
        <v>95</v>
      </c>
      <c r="B104" s="274" t="s">
        <v>25</v>
      </c>
      <c r="C104" s="240" t="s">
        <v>180</v>
      </c>
      <c r="D104" s="240" t="s">
        <v>1971</v>
      </c>
      <c r="E104" s="187" t="s">
        <v>1970</v>
      </c>
      <c r="F104" s="187" t="s">
        <v>1970</v>
      </c>
      <c r="G104" s="462" t="s">
        <v>11</v>
      </c>
      <c r="H104" s="187"/>
      <c r="I104" s="187"/>
      <c r="J104" s="188"/>
      <c r="K104" s="188"/>
      <c r="L104" s="282" t="s">
        <v>1990</v>
      </c>
      <c r="M104" s="186"/>
      <c r="N104" s="112"/>
    </row>
    <row r="105" spans="1:14" s="113" customFormat="1" ht="16.5" customHeight="1">
      <c r="A105" s="459">
        <v>96</v>
      </c>
      <c r="B105" s="274" t="s">
        <v>25</v>
      </c>
      <c r="C105" s="240" t="s">
        <v>180</v>
      </c>
      <c r="D105" s="240" t="s">
        <v>1972</v>
      </c>
      <c r="E105" s="187" t="s">
        <v>1970</v>
      </c>
      <c r="F105" s="187" t="s">
        <v>1970</v>
      </c>
      <c r="G105" s="462" t="s">
        <v>11</v>
      </c>
      <c r="H105" s="187"/>
      <c r="I105" s="187"/>
      <c r="J105" s="188"/>
      <c r="K105" s="188"/>
      <c r="L105" s="282" t="s">
        <v>1991</v>
      </c>
      <c r="M105" s="186"/>
      <c r="N105" s="112"/>
    </row>
    <row r="106" spans="1:14" s="146" customFormat="1" ht="16.5" customHeight="1">
      <c r="A106" s="459">
        <v>97</v>
      </c>
      <c r="B106" s="274" t="s">
        <v>25</v>
      </c>
      <c r="C106" s="240" t="s">
        <v>180</v>
      </c>
      <c r="D106" s="541" t="s">
        <v>1390</v>
      </c>
      <c r="E106" s="187" t="s">
        <v>1970</v>
      </c>
      <c r="F106" s="187" t="s">
        <v>1970</v>
      </c>
      <c r="G106" s="462" t="s">
        <v>11</v>
      </c>
      <c r="H106" s="279"/>
      <c r="I106" s="279"/>
      <c r="J106" s="280"/>
      <c r="K106" s="280"/>
      <c r="L106" s="281" t="s">
        <v>2181</v>
      </c>
      <c r="M106" s="542"/>
    </row>
    <row r="107" spans="1:14" s="113" customFormat="1" ht="16.5" customHeight="1">
      <c r="A107" s="459">
        <v>98</v>
      </c>
      <c r="B107" s="274" t="s">
        <v>25</v>
      </c>
      <c r="C107" s="240" t="s">
        <v>180</v>
      </c>
      <c r="D107" s="240" t="s">
        <v>2006</v>
      </c>
      <c r="E107" s="187" t="s">
        <v>181</v>
      </c>
      <c r="F107" s="187" t="s">
        <v>181</v>
      </c>
      <c r="G107" s="462" t="s">
        <v>11</v>
      </c>
      <c r="H107" s="187"/>
      <c r="I107" s="187"/>
      <c r="J107" s="190" t="s">
        <v>1997</v>
      </c>
      <c r="K107" s="188"/>
      <c r="L107" s="686" t="s">
        <v>2655</v>
      </c>
      <c r="M107" s="186"/>
      <c r="N107" s="112"/>
    </row>
    <row r="108" spans="1:14" s="113" customFormat="1" ht="16.5" customHeight="1">
      <c r="A108" s="459">
        <v>99</v>
      </c>
      <c r="B108" s="274" t="s">
        <v>25</v>
      </c>
      <c r="C108" s="240" t="s">
        <v>180</v>
      </c>
      <c r="D108" s="240" t="s">
        <v>2007</v>
      </c>
      <c r="E108" s="187" t="s">
        <v>181</v>
      </c>
      <c r="F108" s="187" t="s">
        <v>181</v>
      </c>
      <c r="G108" s="462" t="s">
        <v>11</v>
      </c>
      <c r="H108" s="187"/>
      <c r="I108" s="187"/>
      <c r="J108" s="188"/>
      <c r="K108" s="188"/>
      <c r="L108" s="687"/>
      <c r="M108" s="186"/>
      <c r="N108" s="112"/>
    </row>
    <row r="109" spans="1:14" s="113" customFormat="1" ht="16.5" customHeight="1">
      <c r="A109" s="459">
        <v>100</v>
      </c>
      <c r="B109" s="274" t="s">
        <v>25</v>
      </c>
      <c r="C109" s="240" t="s">
        <v>180</v>
      </c>
      <c r="D109" s="240" t="s">
        <v>2008</v>
      </c>
      <c r="E109" s="187" t="s">
        <v>181</v>
      </c>
      <c r="F109" s="187" t="s">
        <v>181</v>
      </c>
      <c r="G109" s="462" t="s">
        <v>11</v>
      </c>
      <c r="H109" s="187"/>
      <c r="I109" s="187"/>
      <c r="J109" s="188"/>
      <c r="K109" s="188"/>
      <c r="L109" s="687"/>
      <c r="M109" s="186"/>
      <c r="N109" s="112"/>
    </row>
    <row r="110" spans="1:14" s="113" customFormat="1" ht="16.5" customHeight="1">
      <c r="A110" s="459">
        <v>101</v>
      </c>
      <c r="B110" s="274" t="s">
        <v>25</v>
      </c>
      <c r="C110" s="240" t="s">
        <v>180</v>
      </c>
      <c r="D110" s="240" t="s">
        <v>2009</v>
      </c>
      <c r="E110" s="187" t="s">
        <v>181</v>
      </c>
      <c r="F110" s="187" t="s">
        <v>181</v>
      </c>
      <c r="G110" s="462" t="s">
        <v>11</v>
      </c>
      <c r="H110" s="187"/>
      <c r="I110" s="187"/>
      <c r="J110" s="190"/>
      <c r="K110" s="190"/>
      <c r="L110" s="687"/>
      <c r="M110" s="186"/>
      <c r="N110" s="112"/>
    </row>
    <row r="111" spans="1:14" s="113" customFormat="1" ht="16.5" customHeight="1">
      <c r="A111" s="459">
        <v>102</v>
      </c>
      <c r="B111" s="274" t="s">
        <v>25</v>
      </c>
      <c r="C111" s="240" t="s">
        <v>180</v>
      </c>
      <c r="D111" s="240" t="s">
        <v>2010</v>
      </c>
      <c r="E111" s="187" t="s">
        <v>181</v>
      </c>
      <c r="F111" s="187" t="s">
        <v>181</v>
      </c>
      <c r="G111" s="462" t="s">
        <v>11</v>
      </c>
      <c r="H111" s="187"/>
      <c r="I111" s="187"/>
      <c r="J111" s="190"/>
      <c r="K111" s="190"/>
      <c r="L111" s="687"/>
      <c r="M111" s="186"/>
      <c r="N111" s="112"/>
    </row>
    <row r="112" spans="1:14" s="113" customFormat="1" ht="16.5" customHeight="1">
      <c r="A112" s="459">
        <v>103</v>
      </c>
      <c r="B112" s="274" t="s">
        <v>25</v>
      </c>
      <c r="C112" s="240" t="s">
        <v>180</v>
      </c>
      <c r="D112" s="240" t="s">
        <v>2011</v>
      </c>
      <c r="E112" s="187" t="s">
        <v>1970</v>
      </c>
      <c r="F112" s="187" t="s">
        <v>1970</v>
      </c>
      <c r="G112" s="462" t="s">
        <v>11</v>
      </c>
      <c r="H112" s="187"/>
      <c r="I112" s="187"/>
      <c r="J112" s="190"/>
      <c r="K112" s="190"/>
      <c r="L112" s="688"/>
      <c r="M112" s="186"/>
      <c r="N112" s="112"/>
    </row>
    <row r="113" spans="1:258" ht="16.5" customHeight="1">
      <c r="A113" s="459">
        <v>104</v>
      </c>
      <c r="B113" s="274" t="s">
        <v>25</v>
      </c>
      <c r="C113" s="460" t="s">
        <v>182</v>
      </c>
      <c r="D113" s="460" t="s">
        <v>183</v>
      </c>
      <c r="E113" s="461"/>
      <c r="F113" s="461"/>
      <c r="G113" s="210" t="s">
        <v>11</v>
      </c>
      <c r="H113" s="544"/>
      <c r="I113" s="545"/>
      <c r="J113" s="546"/>
      <c r="K113" s="547"/>
      <c r="L113" s="548" t="s">
        <v>2182</v>
      </c>
      <c r="M113" s="549"/>
    </row>
    <row r="114" spans="1:258" ht="15.75" customHeight="1">
      <c r="A114" s="459">
        <v>105</v>
      </c>
      <c r="B114" s="262" t="s">
        <v>25</v>
      </c>
      <c r="C114" s="419" t="s">
        <v>54</v>
      </c>
      <c r="D114" s="419" t="s">
        <v>3136</v>
      </c>
      <c r="E114" s="419"/>
      <c r="F114" s="221"/>
      <c r="G114" s="87" t="s">
        <v>3135</v>
      </c>
      <c r="H114" s="222"/>
      <c r="I114" s="234"/>
      <c r="J114" s="234" t="s">
        <v>1818</v>
      </c>
      <c r="K114" s="234"/>
      <c r="L114" s="675" t="s">
        <v>3131</v>
      </c>
      <c r="M114" s="676" t="s">
        <v>1694</v>
      </c>
      <c r="IW114" s="74"/>
      <c r="IX114" s="74"/>
    </row>
    <row r="115" spans="1:258" ht="15.75" customHeight="1">
      <c r="A115" s="459">
        <v>106</v>
      </c>
      <c r="B115" s="262" t="s">
        <v>25</v>
      </c>
      <c r="C115" s="419" t="s">
        <v>54</v>
      </c>
      <c r="D115" s="419" t="s">
        <v>185</v>
      </c>
      <c r="E115" s="419"/>
      <c r="F115" s="221"/>
      <c r="G115" s="210" t="s">
        <v>11</v>
      </c>
      <c r="H115" s="222"/>
      <c r="I115" s="234"/>
      <c r="J115" s="234"/>
      <c r="K115" s="234"/>
      <c r="L115" s="225" t="s">
        <v>3130</v>
      </c>
      <c r="M115" s="676"/>
      <c r="IW115" s="74"/>
      <c r="IX115" s="74"/>
    </row>
    <row r="116" spans="1:258" ht="15.75" customHeight="1">
      <c r="A116" s="459">
        <v>107</v>
      </c>
      <c r="B116" s="262" t="s">
        <v>25</v>
      </c>
      <c r="C116" s="419" t="s">
        <v>54</v>
      </c>
      <c r="D116" s="419" t="s">
        <v>186</v>
      </c>
      <c r="E116" s="419"/>
      <c r="F116" s="221"/>
      <c r="G116" s="210" t="s">
        <v>11</v>
      </c>
      <c r="H116" s="222"/>
      <c r="I116" s="234"/>
      <c r="J116" s="234"/>
      <c r="K116" s="234"/>
      <c r="L116" s="225" t="s">
        <v>1410</v>
      </c>
      <c r="M116" s="676"/>
      <c r="IW116" s="74"/>
      <c r="IX116" s="74"/>
    </row>
    <row r="117" spans="1:258" ht="15.75" customHeight="1">
      <c r="A117" s="459">
        <v>108</v>
      </c>
      <c r="B117" s="262" t="s">
        <v>25</v>
      </c>
      <c r="C117" s="419" t="s">
        <v>54</v>
      </c>
      <c r="D117" s="419" t="s">
        <v>187</v>
      </c>
      <c r="E117" s="419"/>
      <c r="F117" s="221"/>
      <c r="G117" s="210" t="s">
        <v>11</v>
      </c>
      <c r="H117" s="222"/>
      <c r="I117" s="234"/>
      <c r="J117" s="234"/>
      <c r="K117" s="234"/>
      <c r="L117" s="225" t="s">
        <v>188</v>
      </c>
      <c r="M117" s="676"/>
      <c r="IW117" s="74"/>
      <c r="IX117" s="74"/>
    </row>
    <row r="118" spans="1:258" ht="15.75" customHeight="1">
      <c r="A118" s="459">
        <v>109</v>
      </c>
      <c r="B118" s="262" t="s">
        <v>25</v>
      </c>
      <c r="C118" s="419" t="s">
        <v>54</v>
      </c>
      <c r="D118" s="419" t="s">
        <v>1175</v>
      </c>
      <c r="E118" s="419"/>
      <c r="F118" s="221"/>
      <c r="G118" s="210" t="s">
        <v>11</v>
      </c>
      <c r="H118" s="222"/>
      <c r="I118" s="234"/>
      <c r="J118" s="234"/>
      <c r="K118" s="234"/>
      <c r="L118" s="225" t="s">
        <v>1176</v>
      </c>
      <c r="M118" s="676"/>
      <c r="IW118" s="74"/>
      <c r="IX118" s="74"/>
    </row>
    <row r="119" spans="1:258" ht="15.75" customHeight="1">
      <c r="A119" s="459">
        <v>110</v>
      </c>
      <c r="B119" s="262" t="s">
        <v>25</v>
      </c>
      <c r="C119" s="419" t="s">
        <v>54</v>
      </c>
      <c r="D119" s="419" t="s">
        <v>1177</v>
      </c>
      <c r="E119" s="419"/>
      <c r="F119" s="221"/>
      <c r="G119" s="210" t="s">
        <v>11</v>
      </c>
      <c r="H119" s="222"/>
      <c r="I119" s="234"/>
      <c r="J119" s="234"/>
      <c r="K119" s="234"/>
      <c r="L119" s="225" t="s">
        <v>1178</v>
      </c>
      <c r="M119" s="676"/>
      <c r="IW119" s="74"/>
      <c r="IX119" s="74"/>
    </row>
    <row r="120" spans="1:258" ht="15.75" customHeight="1">
      <c r="A120" s="459">
        <v>111</v>
      </c>
      <c r="B120" s="262" t="s">
        <v>25</v>
      </c>
      <c r="C120" s="419" t="s">
        <v>54</v>
      </c>
      <c r="D120" s="419" t="s">
        <v>1179</v>
      </c>
      <c r="E120" s="419"/>
      <c r="F120" s="221"/>
      <c r="G120" s="210" t="s">
        <v>11</v>
      </c>
      <c r="H120" s="222"/>
      <c r="I120" s="234"/>
      <c r="J120" s="234"/>
      <c r="K120" s="234"/>
      <c r="L120" s="225" t="s">
        <v>1180</v>
      </c>
      <c r="M120" s="676"/>
      <c r="IW120" s="74"/>
      <c r="IX120" s="74"/>
    </row>
    <row r="121" spans="1:258" ht="15.75" customHeight="1">
      <c r="A121" s="459">
        <v>112</v>
      </c>
      <c r="B121" s="262" t="s">
        <v>25</v>
      </c>
      <c r="C121" s="419" t="s">
        <v>54</v>
      </c>
      <c r="D121" s="419" t="s">
        <v>1181</v>
      </c>
      <c r="E121" s="419"/>
      <c r="F121" s="221"/>
      <c r="G121" s="210" t="s">
        <v>11</v>
      </c>
      <c r="H121" s="222"/>
      <c r="I121" s="234"/>
      <c r="J121" s="234"/>
      <c r="K121" s="234"/>
      <c r="L121" s="225" t="s">
        <v>1182</v>
      </c>
      <c r="M121" s="676"/>
      <c r="IW121" s="74"/>
      <c r="IX121" s="74"/>
    </row>
    <row r="122" spans="1:258" ht="15.75" customHeight="1">
      <c r="A122" s="459">
        <v>113</v>
      </c>
      <c r="B122" s="262" t="s">
        <v>25</v>
      </c>
      <c r="C122" s="419" t="s">
        <v>54</v>
      </c>
      <c r="D122" s="419" t="s">
        <v>189</v>
      </c>
      <c r="E122" s="419"/>
      <c r="F122" s="221"/>
      <c r="G122" s="210" t="s">
        <v>11</v>
      </c>
      <c r="H122" s="222"/>
      <c r="I122" s="234"/>
      <c r="J122" s="234"/>
      <c r="K122" s="234"/>
      <c r="L122" s="225" t="s">
        <v>190</v>
      </c>
      <c r="M122" s="676"/>
      <c r="IW122" s="74"/>
      <c r="IX122" s="74"/>
    </row>
    <row r="123" spans="1:258" ht="15.75" customHeight="1">
      <c r="A123" s="459">
        <v>114</v>
      </c>
      <c r="B123" s="262" t="s">
        <v>25</v>
      </c>
      <c r="C123" s="419" t="s">
        <v>54</v>
      </c>
      <c r="D123" s="419" t="s">
        <v>191</v>
      </c>
      <c r="E123" s="419"/>
      <c r="F123" s="221"/>
      <c r="G123" s="210" t="s">
        <v>11</v>
      </c>
      <c r="H123" s="222"/>
      <c r="I123" s="234"/>
      <c r="J123" s="234"/>
      <c r="K123" s="234"/>
      <c r="L123" s="225" t="s">
        <v>192</v>
      </c>
      <c r="M123" s="676"/>
      <c r="IW123" s="74"/>
      <c r="IX123" s="74"/>
    </row>
    <row r="124" spans="1:258" ht="15.75" customHeight="1">
      <c r="A124" s="459">
        <v>115</v>
      </c>
      <c r="B124" s="262" t="s">
        <v>25</v>
      </c>
      <c r="C124" s="419" t="s">
        <v>54</v>
      </c>
      <c r="D124" s="419" t="s">
        <v>1183</v>
      </c>
      <c r="E124" s="419"/>
      <c r="F124" s="221"/>
      <c r="G124" s="210" t="s">
        <v>11</v>
      </c>
      <c r="H124" s="222"/>
      <c r="I124" s="234"/>
      <c r="J124" s="234"/>
      <c r="K124" s="234"/>
      <c r="L124" s="225" t="s">
        <v>1184</v>
      </c>
      <c r="M124" s="676"/>
      <c r="IW124" s="74"/>
      <c r="IX124" s="74"/>
    </row>
    <row r="125" spans="1:258" ht="15.75" customHeight="1">
      <c r="A125" s="459">
        <v>116</v>
      </c>
      <c r="B125" s="262" t="s">
        <v>25</v>
      </c>
      <c r="C125" s="419" t="s">
        <v>54</v>
      </c>
      <c r="D125" s="419" t="s">
        <v>1185</v>
      </c>
      <c r="E125" s="419"/>
      <c r="F125" s="221"/>
      <c r="G125" s="210" t="s">
        <v>11</v>
      </c>
      <c r="H125" s="222"/>
      <c r="I125" s="234"/>
      <c r="J125" s="234"/>
      <c r="K125" s="234"/>
      <c r="L125" s="225" t="s">
        <v>1186</v>
      </c>
      <c r="M125" s="676"/>
      <c r="IW125" s="74"/>
      <c r="IX125" s="74"/>
    </row>
    <row r="126" spans="1:258" ht="15.75" customHeight="1">
      <c r="A126" s="459">
        <v>117</v>
      </c>
      <c r="B126" s="262" t="s">
        <v>25</v>
      </c>
      <c r="C126" s="419" t="s">
        <v>54</v>
      </c>
      <c r="D126" s="419" t="s">
        <v>1187</v>
      </c>
      <c r="E126" s="419"/>
      <c r="F126" s="221"/>
      <c r="G126" s="210" t="s">
        <v>11</v>
      </c>
      <c r="H126" s="222"/>
      <c r="I126" s="234"/>
      <c r="J126" s="234"/>
      <c r="K126" s="234"/>
      <c r="L126" s="225" t="s">
        <v>1188</v>
      </c>
      <c r="M126" s="676"/>
      <c r="IW126" s="74"/>
      <c r="IX126" s="74"/>
    </row>
    <row r="127" spans="1:258" ht="15.75" customHeight="1">
      <c r="A127" s="459">
        <v>118</v>
      </c>
      <c r="B127" s="262" t="s">
        <v>25</v>
      </c>
      <c r="C127" s="419" t="s">
        <v>54</v>
      </c>
      <c r="D127" s="419" t="s">
        <v>1189</v>
      </c>
      <c r="E127" s="419"/>
      <c r="F127" s="221"/>
      <c r="G127" s="210" t="s">
        <v>11</v>
      </c>
      <c r="H127" s="222"/>
      <c r="I127" s="234"/>
      <c r="J127" s="234"/>
      <c r="K127" s="234"/>
      <c r="L127" s="225" t="s">
        <v>1190</v>
      </c>
      <c r="M127" s="676"/>
      <c r="IW127" s="74"/>
      <c r="IX127" s="74"/>
    </row>
    <row r="128" spans="1:258" ht="15.75" customHeight="1">
      <c r="A128" s="459">
        <v>119</v>
      </c>
      <c r="B128" s="262" t="s">
        <v>25</v>
      </c>
      <c r="C128" s="419" t="s">
        <v>54</v>
      </c>
      <c r="D128" s="419" t="s">
        <v>1191</v>
      </c>
      <c r="E128" s="419"/>
      <c r="F128" s="221"/>
      <c r="G128" s="210" t="s">
        <v>11</v>
      </c>
      <c r="H128" s="222"/>
      <c r="I128" s="234"/>
      <c r="J128" s="234"/>
      <c r="K128" s="234"/>
      <c r="L128" s="225" t="s">
        <v>1192</v>
      </c>
      <c r="M128" s="676"/>
      <c r="IW128" s="74"/>
      <c r="IX128" s="74"/>
    </row>
    <row r="129" spans="1:258" ht="15.75" customHeight="1">
      <c r="A129" s="459">
        <v>120</v>
      </c>
      <c r="B129" s="262" t="s">
        <v>25</v>
      </c>
      <c r="C129" s="419" t="s">
        <v>54</v>
      </c>
      <c r="D129" s="219" t="s">
        <v>1193</v>
      </c>
      <c r="E129" s="219"/>
      <c r="F129" s="221"/>
      <c r="G129" s="210" t="s">
        <v>11</v>
      </c>
      <c r="H129" s="222"/>
      <c r="I129" s="234"/>
      <c r="J129" s="234"/>
      <c r="K129" s="234"/>
      <c r="L129" s="225" t="s">
        <v>193</v>
      </c>
      <c r="M129" s="676"/>
      <c r="IW129" s="74"/>
      <c r="IX129" s="74"/>
    </row>
    <row r="130" spans="1:258" ht="15.75" customHeight="1">
      <c r="A130" s="459">
        <v>121</v>
      </c>
      <c r="B130" s="262" t="s">
        <v>25</v>
      </c>
      <c r="C130" s="419" t="s">
        <v>54</v>
      </c>
      <c r="D130" s="419" t="s">
        <v>194</v>
      </c>
      <c r="E130" s="419"/>
      <c r="F130" s="221"/>
      <c r="G130" s="210" t="s">
        <v>11</v>
      </c>
      <c r="H130" s="222"/>
      <c r="I130" s="234"/>
      <c r="J130" s="234"/>
      <c r="K130" s="234"/>
      <c r="L130" s="225" t="s">
        <v>195</v>
      </c>
      <c r="M130" s="676"/>
      <c r="IW130" s="74"/>
      <c r="IX130" s="74"/>
    </row>
    <row r="131" spans="1:258" ht="15.75" customHeight="1">
      <c r="A131" s="459">
        <v>122</v>
      </c>
      <c r="B131" s="262" t="s">
        <v>25</v>
      </c>
      <c r="C131" s="419" t="s">
        <v>54</v>
      </c>
      <c r="D131" s="419" t="s">
        <v>196</v>
      </c>
      <c r="E131" s="419"/>
      <c r="F131" s="221"/>
      <c r="G131" s="210" t="s">
        <v>11</v>
      </c>
      <c r="H131" s="222"/>
      <c r="I131" s="234"/>
      <c r="J131" s="234"/>
      <c r="K131" s="234"/>
      <c r="L131" s="225" t="s">
        <v>197</v>
      </c>
      <c r="M131" s="676"/>
      <c r="IW131" s="74"/>
      <c r="IX131" s="74"/>
    </row>
    <row r="132" spans="1:258" ht="15.75" customHeight="1">
      <c r="A132" s="459">
        <v>123</v>
      </c>
      <c r="B132" s="262" t="s">
        <v>25</v>
      </c>
      <c r="C132" s="419" t="s">
        <v>54</v>
      </c>
      <c r="D132" s="419" t="s">
        <v>1194</v>
      </c>
      <c r="E132" s="419"/>
      <c r="F132" s="221"/>
      <c r="G132" s="210" t="s">
        <v>11</v>
      </c>
      <c r="H132" s="222"/>
      <c r="I132" s="234"/>
      <c r="J132" s="234"/>
      <c r="K132" s="234"/>
      <c r="L132" s="225" t="s">
        <v>1195</v>
      </c>
      <c r="M132" s="676"/>
      <c r="IW132" s="74"/>
      <c r="IX132" s="74"/>
    </row>
    <row r="133" spans="1:258" ht="15.75" customHeight="1">
      <c r="A133" s="459">
        <v>124</v>
      </c>
      <c r="B133" s="262" t="s">
        <v>25</v>
      </c>
      <c r="C133" s="419" t="s">
        <v>54</v>
      </c>
      <c r="D133" s="419" t="s">
        <v>1196</v>
      </c>
      <c r="E133" s="419"/>
      <c r="F133" s="221"/>
      <c r="G133" s="210" t="s">
        <v>11</v>
      </c>
      <c r="H133" s="222"/>
      <c r="I133" s="234"/>
      <c r="J133" s="234"/>
      <c r="K133" s="234"/>
      <c r="L133" s="225" t="s">
        <v>1197</v>
      </c>
      <c r="M133" s="676"/>
      <c r="IW133" s="74"/>
      <c r="IX133" s="74"/>
    </row>
    <row r="134" spans="1:258" ht="16.5" customHeight="1">
      <c r="A134" s="459">
        <v>125</v>
      </c>
      <c r="B134" s="274" t="s">
        <v>25</v>
      </c>
      <c r="C134" s="518" t="s">
        <v>33</v>
      </c>
      <c r="D134" s="518" t="s">
        <v>198</v>
      </c>
      <c r="E134" s="461"/>
      <c r="F134" s="461"/>
      <c r="G134" s="210" t="s">
        <v>11</v>
      </c>
      <c r="H134" s="461"/>
      <c r="I134" s="277"/>
      <c r="J134" s="470" t="s">
        <v>1819</v>
      </c>
      <c r="K134" s="463"/>
      <c r="L134" s="470" t="s">
        <v>199</v>
      </c>
      <c r="M134" s="467"/>
    </row>
    <row r="135" spans="1:258" ht="16.5" customHeight="1" thickBot="1">
      <c r="A135" s="520">
        <v>126</v>
      </c>
      <c r="B135" s="521" t="s">
        <v>25</v>
      </c>
      <c r="C135" s="522" t="s">
        <v>200</v>
      </c>
      <c r="D135" s="522" t="s">
        <v>201</v>
      </c>
      <c r="E135" s="524"/>
      <c r="F135" s="524"/>
      <c r="G135" s="425" t="s">
        <v>11</v>
      </c>
      <c r="H135" s="524"/>
      <c r="I135" s="550"/>
      <c r="J135" s="551"/>
      <c r="K135" s="551"/>
      <c r="L135" s="529"/>
      <c r="M135" s="552"/>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3"/>
  <sheetViews>
    <sheetView showGridLines="0" topLeftCell="I256" zoomScaleNormal="100" workbookViewId="0">
      <selection activeCell="K263" sqref="K263:K271"/>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12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98" t="s">
        <v>1202</v>
      </c>
      <c r="D1" s="699"/>
      <c r="E1" s="699"/>
      <c r="F1" s="30"/>
      <c r="G1" s="93" t="s">
        <v>5</v>
      </c>
      <c r="H1" s="42"/>
      <c r="I1" s="42"/>
      <c r="J1" s="73"/>
      <c r="K1" s="42"/>
    </row>
    <row r="2" spans="1:11" ht="17.25" customHeight="1">
      <c r="A2" s="42"/>
      <c r="B2" s="80"/>
      <c r="C2" s="700"/>
      <c r="D2" s="700"/>
      <c r="E2" s="701"/>
      <c r="F2" s="25" t="s">
        <v>6</v>
      </c>
      <c r="G2" s="22">
        <f>COUNTIF(F10:F363,"Not POR")</f>
        <v>1</v>
      </c>
      <c r="H2" s="76"/>
      <c r="I2" s="42"/>
      <c r="J2" s="77"/>
      <c r="K2" s="42"/>
    </row>
    <row r="3" spans="1:11" ht="21" customHeight="1">
      <c r="A3" s="42"/>
      <c r="B3" s="80"/>
      <c r="C3" s="700"/>
      <c r="D3" s="700"/>
      <c r="E3" s="701"/>
      <c r="F3" s="31" t="s">
        <v>8</v>
      </c>
      <c r="G3" s="22">
        <f>COUNTIF(F10:F363,"CHN validation")</f>
        <v>0</v>
      </c>
      <c r="H3" s="76"/>
      <c r="I3" s="42"/>
      <c r="J3" s="77"/>
      <c r="K3" s="42"/>
    </row>
    <row r="4" spans="1:11" ht="18.75" customHeight="1">
      <c r="A4" s="42"/>
      <c r="B4" s="80"/>
      <c r="C4" s="700"/>
      <c r="D4" s="700"/>
      <c r="E4" s="701"/>
      <c r="F4" s="32" t="s">
        <v>9</v>
      </c>
      <c r="G4" s="22">
        <f>COUNTIF(F12:F363,"New Item")</f>
        <v>0</v>
      </c>
      <c r="H4" s="76"/>
      <c r="I4" s="42"/>
      <c r="J4" s="77"/>
      <c r="K4" s="42"/>
    </row>
    <row r="5" spans="1:11" ht="19.5" customHeight="1">
      <c r="A5" s="42"/>
      <c r="B5" s="80"/>
      <c r="C5" s="700"/>
      <c r="D5" s="700"/>
      <c r="E5" s="701"/>
      <c r="F5" s="33" t="s">
        <v>7</v>
      </c>
      <c r="G5" s="22">
        <f>COUNTIF(F12:F363,"Pending update")</f>
        <v>0</v>
      </c>
      <c r="H5" s="34"/>
      <c r="I5" s="42"/>
      <c r="J5" s="76"/>
      <c r="K5" s="42"/>
    </row>
    <row r="6" spans="1:11" ht="18.75" customHeight="1">
      <c r="A6" s="42"/>
      <c r="B6" s="80"/>
      <c r="C6" s="700"/>
      <c r="D6" s="700"/>
      <c r="E6" s="701"/>
      <c r="F6" s="35" t="s">
        <v>10</v>
      </c>
      <c r="G6" s="22">
        <f>COUNTIF(F15:F363,"Modified")</f>
        <v>0</v>
      </c>
      <c r="H6" s="76"/>
      <c r="I6" s="42"/>
      <c r="J6" s="77"/>
      <c r="K6" s="42"/>
    </row>
    <row r="7" spans="1:11" ht="16.5" customHeight="1">
      <c r="A7" s="42"/>
      <c r="B7" s="80"/>
      <c r="C7" s="700"/>
      <c r="D7" s="700"/>
      <c r="E7" s="701"/>
      <c r="F7" s="36" t="s">
        <v>11</v>
      </c>
      <c r="G7" s="22">
        <f>COUNTIF(F10:F363,"Ready")</f>
        <v>353</v>
      </c>
      <c r="H7" s="76"/>
      <c r="I7" s="42"/>
      <c r="J7" s="77"/>
      <c r="K7" s="42"/>
    </row>
    <row r="8" spans="1:11" ht="18" customHeight="1" thickBot="1">
      <c r="A8" s="89"/>
      <c r="B8" s="454"/>
      <c r="C8" s="700"/>
      <c r="D8" s="700"/>
      <c r="E8" s="701"/>
      <c r="F8" s="248" t="s">
        <v>12</v>
      </c>
      <c r="G8" s="249">
        <f>COUNTIF(F10:F363,"Not ready")</f>
        <v>0</v>
      </c>
      <c r="H8" s="99"/>
      <c r="I8" s="89"/>
      <c r="J8" s="455"/>
      <c r="K8" s="89"/>
    </row>
    <row r="9" spans="1:11" ht="63">
      <c r="A9" s="456" t="s">
        <v>13</v>
      </c>
      <c r="B9" s="457" t="s">
        <v>14</v>
      </c>
      <c r="C9" s="457" t="s">
        <v>15</v>
      </c>
      <c r="D9" s="457" t="s">
        <v>16</v>
      </c>
      <c r="E9" s="457" t="s">
        <v>202</v>
      </c>
      <c r="F9" s="457" t="s">
        <v>19</v>
      </c>
      <c r="G9" s="457" t="s">
        <v>1407</v>
      </c>
      <c r="H9" s="457" t="s">
        <v>20</v>
      </c>
      <c r="I9" s="457" t="s">
        <v>21</v>
      </c>
      <c r="J9" s="457" t="s">
        <v>23</v>
      </c>
      <c r="K9" s="458" t="s">
        <v>203</v>
      </c>
    </row>
    <row r="10" spans="1:11" ht="16.5" customHeight="1">
      <c r="A10" s="459">
        <v>1</v>
      </c>
      <c r="B10" s="274" t="s">
        <v>25</v>
      </c>
      <c r="C10" s="275" t="s">
        <v>28</v>
      </c>
      <c r="D10" s="460" t="s">
        <v>29</v>
      </c>
      <c r="E10" s="461"/>
      <c r="F10" s="462" t="s">
        <v>11</v>
      </c>
      <c r="G10" s="207"/>
      <c r="H10" s="276"/>
      <c r="I10" s="277"/>
      <c r="J10" s="463"/>
      <c r="K10" s="464"/>
    </row>
    <row r="11" spans="1:11" ht="16.5" customHeight="1">
      <c r="A11" s="459">
        <v>2</v>
      </c>
      <c r="B11" s="274" t="s">
        <v>25</v>
      </c>
      <c r="C11" s="275" t="s">
        <v>28</v>
      </c>
      <c r="D11" s="460" t="s">
        <v>31</v>
      </c>
      <c r="E11" s="461"/>
      <c r="F11" s="462" t="s">
        <v>11</v>
      </c>
      <c r="G11" s="207"/>
      <c r="H11" s="276"/>
      <c r="I11" s="277"/>
      <c r="J11" s="463"/>
      <c r="K11" s="464"/>
    </row>
    <row r="12" spans="1:11" ht="16.5" customHeight="1">
      <c r="A12" s="459">
        <v>3</v>
      </c>
      <c r="B12" s="274" t="s">
        <v>25</v>
      </c>
      <c r="C12" s="275" t="s">
        <v>26</v>
      </c>
      <c r="D12" s="275" t="s">
        <v>27</v>
      </c>
      <c r="E12" s="461"/>
      <c r="F12" s="462" t="s">
        <v>11</v>
      </c>
      <c r="G12" s="207"/>
      <c r="H12" s="276"/>
      <c r="I12" s="277"/>
      <c r="J12" s="463"/>
      <c r="K12" s="464"/>
    </row>
    <row r="13" spans="1:11" ht="16.5" customHeight="1">
      <c r="A13" s="459">
        <v>4</v>
      </c>
      <c r="B13" s="274" t="s">
        <v>25</v>
      </c>
      <c r="C13" s="275" t="s">
        <v>33</v>
      </c>
      <c r="D13" s="275" t="s">
        <v>34</v>
      </c>
      <c r="E13" s="461"/>
      <c r="F13" s="462" t="s">
        <v>11</v>
      </c>
      <c r="G13" s="461"/>
      <c r="H13" s="465"/>
      <c r="I13" s="466" t="s">
        <v>204</v>
      </c>
      <c r="J13" s="465"/>
      <c r="K13" s="467"/>
    </row>
    <row r="14" spans="1:11" ht="16.5" customHeight="1">
      <c r="A14" s="459">
        <v>5</v>
      </c>
      <c r="B14" s="274" t="s">
        <v>25</v>
      </c>
      <c r="C14" s="275" t="s">
        <v>33</v>
      </c>
      <c r="D14" s="468" t="s">
        <v>205</v>
      </c>
      <c r="E14" s="274"/>
      <c r="F14" s="462" t="s">
        <v>11</v>
      </c>
      <c r="G14" s="461"/>
      <c r="H14" s="465"/>
      <c r="I14" s="466" t="s">
        <v>1395</v>
      </c>
      <c r="J14" s="465"/>
      <c r="K14" s="469"/>
    </row>
    <row r="15" spans="1:11" ht="16.5" customHeight="1">
      <c r="A15" s="459">
        <v>6</v>
      </c>
      <c r="B15" s="274" t="s">
        <v>25</v>
      </c>
      <c r="C15" s="275" t="s">
        <v>28</v>
      </c>
      <c r="D15" s="275" t="s">
        <v>36</v>
      </c>
      <c r="E15" s="461"/>
      <c r="F15" s="209" t="s">
        <v>11</v>
      </c>
      <c r="G15" s="207"/>
      <c r="H15" s="276"/>
      <c r="I15" s="465"/>
      <c r="J15" s="470" t="s">
        <v>1608</v>
      </c>
      <c r="K15" s="464"/>
    </row>
    <row r="16" spans="1:11" ht="16.5" customHeight="1">
      <c r="A16" s="459">
        <v>7</v>
      </c>
      <c r="B16" s="274" t="s">
        <v>25</v>
      </c>
      <c r="C16" s="275" t="s">
        <v>26</v>
      </c>
      <c r="D16" s="275" t="s">
        <v>1443</v>
      </c>
      <c r="E16" s="213"/>
      <c r="F16" s="209" t="s">
        <v>11</v>
      </c>
      <c r="G16" s="205"/>
      <c r="H16" s="274" t="s">
        <v>208</v>
      </c>
      <c r="I16" s="277"/>
      <c r="J16" s="470" t="s">
        <v>1697</v>
      </c>
      <c r="K16" s="471" t="s">
        <v>1699</v>
      </c>
    </row>
    <row r="17" spans="1:11" ht="16.5" customHeight="1">
      <c r="A17" s="459">
        <v>8</v>
      </c>
      <c r="B17" s="274" t="s">
        <v>25</v>
      </c>
      <c r="C17" s="219" t="s">
        <v>26</v>
      </c>
      <c r="D17" s="219" t="s">
        <v>1416</v>
      </c>
      <c r="E17" s="461"/>
      <c r="F17" s="214" t="s">
        <v>11</v>
      </c>
      <c r="G17" s="207"/>
      <c r="H17" s="276"/>
      <c r="I17" s="465"/>
      <c r="J17" s="470" t="s">
        <v>1415</v>
      </c>
      <c r="K17" s="464"/>
    </row>
    <row r="18" spans="1:11" ht="16.5" customHeight="1">
      <c r="A18" s="459">
        <v>9</v>
      </c>
      <c r="B18" s="274" t="s">
        <v>25</v>
      </c>
      <c r="C18" s="219" t="s">
        <v>200</v>
      </c>
      <c r="D18" s="220" t="s">
        <v>1417</v>
      </c>
      <c r="E18" s="461"/>
      <c r="F18" s="462" t="s">
        <v>11</v>
      </c>
      <c r="G18" s="207"/>
      <c r="H18" s="276"/>
      <c r="I18" s="465"/>
      <c r="J18" s="470" t="s">
        <v>1441</v>
      </c>
      <c r="K18" s="464"/>
    </row>
    <row r="19" spans="1:11" ht="16.5" customHeight="1">
      <c r="A19" s="459">
        <v>10</v>
      </c>
      <c r="B19" s="274" t="s">
        <v>25</v>
      </c>
      <c r="C19" s="275" t="s">
        <v>26</v>
      </c>
      <c r="D19" s="275" t="s">
        <v>206</v>
      </c>
      <c r="E19" s="461"/>
      <c r="F19" s="462" t="s">
        <v>11</v>
      </c>
      <c r="G19" s="472" t="s">
        <v>207</v>
      </c>
      <c r="H19" s="276"/>
      <c r="I19" s="277"/>
      <c r="J19" s="470" t="s">
        <v>1439</v>
      </c>
      <c r="K19" s="464"/>
    </row>
    <row r="20" spans="1:11" ht="16.5" customHeight="1">
      <c r="A20" s="459">
        <v>11</v>
      </c>
      <c r="B20" s="274" t="s">
        <v>25</v>
      </c>
      <c r="C20" s="275" t="s">
        <v>26</v>
      </c>
      <c r="D20" s="275" t="s">
        <v>1442</v>
      </c>
      <c r="E20" s="461"/>
      <c r="F20" s="462" t="s">
        <v>11</v>
      </c>
      <c r="G20" s="207"/>
      <c r="H20" s="276"/>
      <c r="I20" s="277"/>
      <c r="J20" s="470" t="s">
        <v>1418</v>
      </c>
      <c r="K20" s="464"/>
    </row>
    <row r="21" spans="1:11" ht="16.5" customHeight="1">
      <c r="A21" s="459">
        <v>12</v>
      </c>
      <c r="B21" s="274" t="s">
        <v>25</v>
      </c>
      <c r="C21" s="275" t="s">
        <v>26</v>
      </c>
      <c r="D21" s="275" t="s">
        <v>1419</v>
      </c>
      <c r="E21" s="461"/>
      <c r="F21" s="462" t="s">
        <v>11</v>
      </c>
      <c r="G21" s="207"/>
      <c r="H21" s="276"/>
      <c r="I21" s="277"/>
      <c r="J21" s="465"/>
      <c r="K21" s="473" t="s">
        <v>1404</v>
      </c>
    </row>
    <row r="22" spans="1:11" ht="16.5" customHeight="1">
      <c r="A22" s="459">
        <v>13</v>
      </c>
      <c r="B22" s="274" t="s">
        <v>25</v>
      </c>
      <c r="C22" s="275" t="s">
        <v>26</v>
      </c>
      <c r="D22" s="275" t="s">
        <v>210</v>
      </c>
      <c r="E22" s="461"/>
      <c r="F22" s="462" t="s">
        <v>11</v>
      </c>
      <c r="G22" s="207"/>
      <c r="H22" s="276"/>
      <c r="I22" s="277"/>
      <c r="J22" s="470" t="s">
        <v>1393</v>
      </c>
      <c r="K22" s="474" t="s">
        <v>2325</v>
      </c>
    </row>
    <row r="23" spans="1:11" ht="16.5" customHeight="1">
      <c r="A23" s="459">
        <v>14</v>
      </c>
      <c r="B23" s="274" t="s">
        <v>25</v>
      </c>
      <c r="C23" s="275" t="s">
        <v>26</v>
      </c>
      <c r="D23" s="275" t="s">
        <v>211</v>
      </c>
      <c r="E23" s="461"/>
      <c r="F23" s="462" t="s">
        <v>11</v>
      </c>
      <c r="G23" s="207"/>
      <c r="H23" s="475" t="s">
        <v>212</v>
      </c>
      <c r="I23" s="277"/>
      <c r="J23" s="476" t="s">
        <v>1394</v>
      </c>
      <c r="K23" s="464" t="s">
        <v>1396</v>
      </c>
    </row>
    <row r="24" spans="1:11" ht="16.5" customHeight="1">
      <c r="A24" s="459">
        <v>15</v>
      </c>
      <c r="B24" s="274" t="s">
        <v>25</v>
      </c>
      <c r="C24" s="275" t="s">
        <v>26</v>
      </c>
      <c r="D24" s="275" t="s">
        <v>213</v>
      </c>
      <c r="E24" s="461"/>
      <c r="F24" s="462" t="s">
        <v>11</v>
      </c>
      <c r="G24" s="461"/>
      <c r="H24" s="475" t="s">
        <v>214</v>
      </c>
      <c r="I24" s="276"/>
      <c r="J24" s="476" t="s">
        <v>215</v>
      </c>
      <c r="K24" s="477" t="s">
        <v>1655</v>
      </c>
    </row>
    <row r="25" spans="1:11" ht="16.5" customHeight="1">
      <c r="A25" s="459">
        <v>16</v>
      </c>
      <c r="B25" s="274" t="s">
        <v>25</v>
      </c>
      <c r="C25" s="275" t="s">
        <v>200</v>
      </c>
      <c r="D25" s="275" t="s">
        <v>2207</v>
      </c>
      <c r="E25" s="461"/>
      <c r="F25" s="478" t="s">
        <v>6</v>
      </c>
      <c r="G25" s="207"/>
      <c r="H25" s="276"/>
      <c r="I25" s="277"/>
      <c r="J25" s="470" t="s">
        <v>1446</v>
      </c>
      <c r="K25" s="464"/>
    </row>
    <row r="26" spans="1:11" ht="16.5" customHeight="1">
      <c r="A26" s="459">
        <v>17</v>
      </c>
      <c r="B26" s="274" t="s">
        <v>25</v>
      </c>
      <c r="C26" s="275" t="s">
        <v>200</v>
      </c>
      <c r="D26" s="275" t="s">
        <v>216</v>
      </c>
      <c r="E26" s="461"/>
      <c r="F26" s="462" t="s">
        <v>11</v>
      </c>
      <c r="G26" s="207"/>
      <c r="H26" s="276"/>
      <c r="I26" s="277"/>
      <c r="J26" s="470" t="s">
        <v>1398</v>
      </c>
      <c r="K26" s="464"/>
    </row>
    <row r="27" spans="1:11" ht="16.5" customHeight="1">
      <c r="A27" s="459">
        <v>18</v>
      </c>
      <c r="B27" s="274" t="s">
        <v>25</v>
      </c>
      <c r="C27" s="275" t="s">
        <v>200</v>
      </c>
      <c r="D27" s="275" t="s">
        <v>217</v>
      </c>
      <c r="E27" s="461"/>
      <c r="F27" s="462" t="s">
        <v>11</v>
      </c>
      <c r="G27" s="589" t="s">
        <v>2582</v>
      </c>
      <c r="H27" s="461"/>
      <c r="I27" s="465"/>
      <c r="J27" s="470" t="s">
        <v>2581</v>
      </c>
      <c r="K27" s="464"/>
    </row>
    <row r="28" spans="1:11" ht="16.5" customHeight="1">
      <c r="A28" s="459">
        <v>19</v>
      </c>
      <c r="B28" s="274" t="s">
        <v>25</v>
      </c>
      <c r="C28" s="275" t="s">
        <v>200</v>
      </c>
      <c r="D28" s="275" t="s">
        <v>218</v>
      </c>
      <c r="E28" s="461"/>
      <c r="F28" s="462" t="s">
        <v>11</v>
      </c>
      <c r="G28" s="590" t="s">
        <v>2583</v>
      </c>
      <c r="H28" s="461"/>
      <c r="I28" s="465"/>
      <c r="J28" s="470" t="s">
        <v>1447</v>
      </c>
      <c r="K28" s="464"/>
    </row>
    <row r="29" spans="1:11" ht="16.5" customHeight="1">
      <c r="A29" s="459">
        <v>20</v>
      </c>
      <c r="B29" s="274" t="s">
        <v>25</v>
      </c>
      <c r="C29" s="275" t="s">
        <v>219</v>
      </c>
      <c r="D29" s="275" t="s">
        <v>220</v>
      </c>
      <c r="E29" s="604" t="s">
        <v>2683</v>
      </c>
      <c r="F29" s="462" t="s">
        <v>11</v>
      </c>
      <c r="G29" s="207"/>
      <c r="H29" s="276"/>
      <c r="I29" s="277"/>
      <c r="J29" s="470" t="s">
        <v>2684</v>
      </c>
      <c r="K29" s="480"/>
    </row>
    <row r="30" spans="1:11" ht="16.5" customHeight="1">
      <c r="A30" s="459">
        <v>21</v>
      </c>
      <c r="B30" s="274" t="s">
        <v>25</v>
      </c>
      <c r="C30" s="275" t="s">
        <v>219</v>
      </c>
      <c r="D30" s="275" t="s">
        <v>222</v>
      </c>
      <c r="E30" s="274" t="s">
        <v>223</v>
      </c>
      <c r="F30" s="462" t="s">
        <v>11</v>
      </c>
      <c r="G30" s="207"/>
      <c r="H30" s="276"/>
      <c r="I30" s="277"/>
      <c r="J30" s="470" t="s">
        <v>1397</v>
      </c>
      <c r="K30" s="464"/>
    </row>
    <row r="31" spans="1:11" ht="16.5" customHeight="1">
      <c r="A31" s="459">
        <v>22</v>
      </c>
      <c r="B31" s="274" t="s">
        <v>25</v>
      </c>
      <c r="C31" s="275" t="s">
        <v>219</v>
      </c>
      <c r="D31" s="468" t="s">
        <v>1607</v>
      </c>
      <c r="E31" s="461"/>
      <c r="F31" s="462" t="s">
        <v>11</v>
      </c>
      <c r="G31" s="207"/>
      <c r="H31" s="276"/>
      <c r="I31" s="277"/>
      <c r="J31" s="481" t="s">
        <v>2319</v>
      </c>
      <c r="K31" s="482"/>
    </row>
    <row r="32" spans="1:11" ht="16.5" customHeight="1">
      <c r="A32" s="459">
        <v>23</v>
      </c>
      <c r="B32" s="274" t="s">
        <v>25</v>
      </c>
      <c r="C32" s="275" t="s">
        <v>219</v>
      </c>
      <c r="D32" s="275" t="s">
        <v>226</v>
      </c>
      <c r="E32" s="274" t="s">
        <v>227</v>
      </c>
      <c r="F32" s="462" t="s">
        <v>11</v>
      </c>
      <c r="G32" s="207"/>
      <c r="H32" s="276"/>
      <c r="I32" s="277"/>
      <c r="J32" s="704" t="s">
        <v>2685</v>
      </c>
      <c r="K32" s="707"/>
    </row>
    <row r="33" spans="1:11" ht="16.5" customHeight="1">
      <c r="A33" s="459">
        <v>24</v>
      </c>
      <c r="B33" s="274" t="s">
        <v>25</v>
      </c>
      <c r="C33" s="275" t="s">
        <v>219</v>
      </c>
      <c r="D33" s="275" t="s">
        <v>228</v>
      </c>
      <c r="E33" s="274" t="s">
        <v>65</v>
      </c>
      <c r="F33" s="462" t="s">
        <v>11</v>
      </c>
      <c r="G33" s="207"/>
      <c r="H33" s="276"/>
      <c r="I33" s="277"/>
      <c r="J33" s="705"/>
      <c r="K33" s="707"/>
    </row>
    <row r="34" spans="1:11" ht="16.5" customHeight="1">
      <c r="A34" s="459">
        <v>25</v>
      </c>
      <c r="B34" s="274" t="s">
        <v>25</v>
      </c>
      <c r="C34" s="275" t="s">
        <v>219</v>
      </c>
      <c r="D34" s="275" t="s">
        <v>229</v>
      </c>
      <c r="E34" s="274" t="s">
        <v>65</v>
      </c>
      <c r="F34" s="462" t="s">
        <v>11</v>
      </c>
      <c r="G34" s="207"/>
      <c r="H34" s="276"/>
      <c r="I34" s="277"/>
      <c r="J34" s="705"/>
      <c r="K34" s="707"/>
    </row>
    <row r="35" spans="1:11" ht="16.5" customHeight="1">
      <c r="A35" s="459">
        <v>26</v>
      </c>
      <c r="B35" s="274" t="s">
        <v>25</v>
      </c>
      <c r="C35" s="275" t="s">
        <v>219</v>
      </c>
      <c r="D35" s="275" t="s">
        <v>230</v>
      </c>
      <c r="E35" s="274" t="s">
        <v>65</v>
      </c>
      <c r="F35" s="462" t="s">
        <v>11</v>
      </c>
      <c r="G35" s="207"/>
      <c r="H35" s="276"/>
      <c r="I35" s="277"/>
      <c r="J35" s="705"/>
      <c r="K35" s="707"/>
    </row>
    <row r="36" spans="1:11" ht="16.5" customHeight="1">
      <c r="A36" s="459">
        <v>27</v>
      </c>
      <c r="B36" s="274" t="s">
        <v>25</v>
      </c>
      <c r="C36" s="275" t="s">
        <v>219</v>
      </c>
      <c r="D36" s="275" t="s">
        <v>231</v>
      </c>
      <c r="E36" s="274" t="s">
        <v>65</v>
      </c>
      <c r="F36" s="462" t="s">
        <v>11</v>
      </c>
      <c r="G36" s="207"/>
      <c r="H36" s="276"/>
      <c r="I36" s="277"/>
      <c r="J36" s="705"/>
      <c r="K36" s="707"/>
    </row>
    <row r="37" spans="1:11" ht="16.5" customHeight="1">
      <c r="A37" s="459">
        <v>28</v>
      </c>
      <c r="B37" s="274" t="s">
        <v>25</v>
      </c>
      <c r="C37" s="275" t="s">
        <v>219</v>
      </c>
      <c r="D37" s="275" t="s">
        <v>232</v>
      </c>
      <c r="E37" s="274" t="s">
        <v>65</v>
      </c>
      <c r="F37" s="462" t="s">
        <v>11</v>
      </c>
      <c r="G37" s="207"/>
      <c r="H37" s="276"/>
      <c r="I37" s="277"/>
      <c r="J37" s="705"/>
      <c r="K37" s="707"/>
    </row>
    <row r="38" spans="1:11" ht="16.5" customHeight="1">
      <c r="A38" s="459">
        <v>29</v>
      </c>
      <c r="B38" s="274"/>
      <c r="C38" s="275" t="s">
        <v>219</v>
      </c>
      <c r="D38" s="275" t="s">
        <v>2408</v>
      </c>
      <c r="E38" s="274"/>
      <c r="F38" s="462" t="s">
        <v>11</v>
      </c>
      <c r="G38" s="207"/>
      <c r="H38" s="276"/>
      <c r="I38" s="277"/>
      <c r="J38" s="278"/>
      <c r="K38" s="415" t="s">
        <v>2398</v>
      </c>
    </row>
    <row r="39" spans="1:11" ht="16.5" customHeight="1">
      <c r="A39" s="459">
        <v>30</v>
      </c>
      <c r="B39" s="274" t="s">
        <v>25</v>
      </c>
      <c r="C39" s="275" t="s">
        <v>26</v>
      </c>
      <c r="D39" s="275" t="s">
        <v>233</v>
      </c>
      <c r="E39" s="461"/>
      <c r="F39" s="462" t="s">
        <v>11</v>
      </c>
      <c r="G39" s="207"/>
      <c r="H39" s="274" t="s">
        <v>1399</v>
      </c>
      <c r="I39" s="277"/>
      <c r="J39" s="463"/>
      <c r="K39" s="464"/>
    </row>
    <row r="40" spans="1:11" ht="16.5" customHeight="1">
      <c r="A40" s="459">
        <v>31</v>
      </c>
      <c r="B40" s="274" t="s">
        <v>25</v>
      </c>
      <c r="C40" s="275" t="s">
        <v>26</v>
      </c>
      <c r="D40" s="275" t="s">
        <v>234</v>
      </c>
      <c r="E40" s="461"/>
      <c r="F40" s="462" t="s">
        <v>11</v>
      </c>
      <c r="G40" s="207"/>
      <c r="H40" s="274" t="s">
        <v>1400</v>
      </c>
      <c r="I40" s="277"/>
      <c r="J40" s="463"/>
      <c r="K40" s="464"/>
    </row>
    <row r="41" spans="1:11" ht="16.5" customHeight="1">
      <c r="A41" s="459">
        <v>32</v>
      </c>
      <c r="B41" s="274" t="s">
        <v>25</v>
      </c>
      <c r="C41" s="275" t="s">
        <v>26</v>
      </c>
      <c r="D41" s="275" t="s">
        <v>235</v>
      </c>
      <c r="E41" s="461"/>
      <c r="F41" s="462" t="s">
        <v>11</v>
      </c>
      <c r="G41" s="207" t="s">
        <v>236</v>
      </c>
      <c r="H41" s="274"/>
      <c r="I41" s="277"/>
      <c r="J41" s="463" t="s">
        <v>1951</v>
      </c>
      <c r="K41" s="483"/>
    </row>
    <row r="42" spans="1:11" ht="16.5" customHeight="1">
      <c r="A42" s="459">
        <v>33</v>
      </c>
      <c r="B42" s="274" t="s">
        <v>25</v>
      </c>
      <c r="C42" s="275" t="s">
        <v>26</v>
      </c>
      <c r="D42" s="275" t="s">
        <v>237</v>
      </c>
      <c r="E42" s="461"/>
      <c r="F42" s="462" t="s">
        <v>11</v>
      </c>
      <c r="G42" s="484"/>
      <c r="H42" s="461"/>
      <c r="I42" s="277"/>
      <c r="J42" s="470" t="s">
        <v>1602</v>
      </c>
      <c r="K42" s="712"/>
    </row>
    <row r="43" spans="1:11" ht="16.5" customHeight="1">
      <c r="A43" s="459">
        <v>34</v>
      </c>
      <c r="B43" s="274" t="s">
        <v>25</v>
      </c>
      <c r="C43" s="275" t="s">
        <v>26</v>
      </c>
      <c r="D43" s="275" t="s">
        <v>238</v>
      </c>
      <c r="E43" s="461"/>
      <c r="F43" s="462" t="s">
        <v>11</v>
      </c>
      <c r="G43" s="472" t="s">
        <v>239</v>
      </c>
      <c r="H43" s="702" t="s">
        <v>240</v>
      </c>
      <c r="I43" s="277"/>
      <c r="J43" s="470" t="s">
        <v>1601</v>
      </c>
      <c r="K43" s="713"/>
    </row>
    <row r="44" spans="1:11" ht="16.5" customHeight="1">
      <c r="A44" s="459">
        <v>35</v>
      </c>
      <c r="B44" s="274" t="s">
        <v>25</v>
      </c>
      <c r="C44" s="275" t="s">
        <v>26</v>
      </c>
      <c r="D44" s="275" t="s">
        <v>241</v>
      </c>
      <c r="E44" s="461"/>
      <c r="F44" s="462" t="s">
        <v>11</v>
      </c>
      <c r="G44" s="486" t="s">
        <v>239</v>
      </c>
      <c r="H44" s="703"/>
      <c r="I44" s="277"/>
      <c r="J44" s="470" t="s">
        <v>242</v>
      </c>
      <c r="K44" s="713"/>
    </row>
    <row r="45" spans="1:11" ht="16.5" customHeight="1">
      <c r="A45" s="459">
        <v>36</v>
      </c>
      <c r="B45" s="274" t="s">
        <v>25</v>
      </c>
      <c r="C45" s="275" t="s">
        <v>26</v>
      </c>
      <c r="D45" s="275" t="s">
        <v>243</v>
      </c>
      <c r="E45" s="461"/>
      <c r="F45" s="462" t="s">
        <v>11</v>
      </c>
      <c r="G45" s="472" t="s">
        <v>244</v>
      </c>
      <c r="H45" s="702" t="s">
        <v>245</v>
      </c>
      <c r="I45" s="277"/>
      <c r="J45" s="470" t="s">
        <v>246</v>
      </c>
      <c r="K45" s="464"/>
    </row>
    <row r="46" spans="1:11" ht="16.5" customHeight="1">
      <c r="A46" s="459">
        <v>37</v>
      </c>
      <c r="B46" s="274" t="s">
        <v>25</v>
      </c>
      <c r="C46" s="275" t="s">
        <v>26</v>
      </c>
      <c r="D46" s="275" t="s">
        <v>247</v>
      </c>
      <c r="E46" s="461"/>
      <c r="F46" s="462" t="s">
        <v>11</v>
      </c>
      <c r="G46" s="488" t="s">
        <v>244</v>
      </c>
      <c r="H46" s="703"/>
      <c r="I46" s="277"/>
      <c r="J46" s="470" t="s">
        <v>248</v>
      </c>
      <c r="K46" s="464"/>
    </row>
    <row r="47" spans="1:11" ht="16.5" customHeight="1">
      <c r="A47" s="459">
        <v>38</v>
      </c>
      <c r="B47" s="274" t="s">
        <v>25</v>
      </c>
      <c r="C47" s="275" t="s">
        <v>26</v>
      </c>
      <c r="D47" s="275" t="s">
        <v>249</v>
      </c>
      <c r="E47" s="461"/>
      <c r="F47" s="462" t="s">
        <v>11</v>
      </c>
      <c r="G47" s="472" t="s">
        <v>250</v>
      </c>
      <c r="H47" s="702" t="s">
        <v>251</v>
      </c>
      <c r="I47" s="277"/>
      <c r="J47" s="470" t="s">
        <v>252</v>
      </c>
      <c r="K47" s="464"/>
    </row>
    <row r="48" spans="1:11" ht="16.5" customHeight="1">
      <c r="A48" s="459">
        <v>39</v>
      </c>
      <c r="B48" s="274" t="s">
        <v>25</v>
      </c>
      <c r="C48" s="275" t="s">
        <v>26</v>
      </c>
      <c r="D48" s="275" t="s">
        <v>253</v>
      </c>
      <c r="E48" s="461"/>
      <c r="F48" s="462" t="s">
        <v>11</v>
      </c>
      <c r="G48" s="488" t="s">
        <v>254</v>
      </c>
      <c r="H48" s="703"/>
      <c r="I48" s="277"/>
      <c r="J48" s="470" t="s">
        <v>255</v>
      </c>
      <c r="K48" s="464"/>
    </row>
    <row r="49" spans="1:11" ht="16.5" customHeight="1">
      <c r="A49" s="459">
        <v>40</v>
      </c>
      <c r="B49" s="274" t="s">
        <v>25</v>
      </c>
      <c r="C49" s="275" t="s">
        <v>26</v>
      </c>
      <c r="D49" s="275" t="s">
        <v>256</v>
      </c>
      <c r="E49" s="461"/>
      <c r="F49" s="462" t="s">
        <v>11</v>
      </c>
      <c r="G49" s="472" t="s">
        <v>257</v>
      </c>
      <c r="H49" s="702" t="s">
        <v>258</v>
      </c>
      <c r="I49" s="277"/>
      <c r="J49" s="470" t="s">
        <v>1605</v>
      </c>
      <c r="K49" s="464"/>
    </row>
    <row r="50" spans="1:11" ht="16.5" customHeight="1">
      <c r="A50" s="459">
        <v>41</v>
      </c>
      <c r="B50" s="274" t="s">
        <v>25</v>
      </c>
      <c r="C50" s="275" t="s">
        <v>26</v>
      </c>
      <c r="D50" s="275" t="s">
        <v>259</v>
      </c>
      <c r="E50" s="461"/>
      <c r="F50" s="462" t="s">
        <v>11</v>
      </c>
      <c r="G50" s="488" t="s">
        <v>260</v>
      </c>
      <c r="H50" s="703"/>
      <c r="I50" s="277"/>
      <c r="J50" s="470" t="s">
        <v>261</v>
      </c>
      <c r="K50" s="464"/>
    </row>
    <row r="51" spans="1:11" ht="16.5" customHeight="1">
      <c r="A51" s="459">
        <v>42</v>
      </c>
      <c r="B51" s="274" t="s">
        <v>25</v>
      </c>
      <c r="C51" s="275" t="s">
        <v>26</v>
      </c>
      <c r="D51" s="275" t="s">
        <v>262</v>
      </c>
      <c r="E51" s="461"/>
      <c r="F51" s="462" t="s">
        <v>11</v>
      </c>
      <c r="G51" s="472" t="s">
        <v>263</v>
      </c>
      <c r="H51" s="702" t="s">
        <v>264</v>
      </c>
      <c r="I51" s="277"/>
      <c r="J51" s="470" t="s">
        <v>265</v>
      </c>
      <c r="K51" s="464"/>
    </row>
    <row r="52" spans="1:11" ht="16.5" customHeight="1">
      <c r="A52" s="459">
        <v>43</v>
      </c>
      <c r="B52" s="274" t="s">
        <v>25</v>
      </c>
      <c r="C52" s="275" t="s">
        <v>26</v>
      </c>
      <c r="D52" s="275" t="s">
        <v>266</v>
      </c>
      <c r="E52" s="461"/>
      <c r="F52" s="462" t="s">
        <v>11</v>
      </c>
      <c r="G52" s="488" t="s">
        <v>264</v>
      </c>
      <c r="H52" s="703"/>
      <c r="I52" s="277"/>
      <c r="J52" s="470" t="s">
        <v>267</v>
      </c>
      <c r="K52" s="464"/>
    </row>
    <row r="53" spans="1:11" ht="16.5" customHeight="1">
      <c r="A53" s="459">
        <v>44</v>
      </c>
      <c r="B53" s="274" t="s">
        <v>25</v>
      </c>
      <c r="C53" s="275" t="s">
        <v>26</v>
      </c>
      <c r="D53" s="275" t="s">
        <v>268</v>
      </c>
      <c r="E53" s="461"/>
      <c r="F53" s="462" t="s">
        <v>11</v>
      </c>
      <c r="G53" s="472" t="s">
        <v>269</v>
      </c>
      <c r="H53" s="702" t="s">
        <v>269</v>
      </c>
      <c r="I53" s="277"/>
      <c r="J53" s="470" t="s">
        <v>270</v>
      </c>
      <c r="K53" s="464"/>
    </row>
    <row r="54" spans="1:11" ht="16.5" customHeight="1">
      <c r="A54" s="459">
        <v>45</v>
      </c>
      <c r="B54" s="274" t="s">
        <v>25</v>
      </c>
      <c r="C54" s="275" t="s">
        <v>26</v>
      </c>
      <c r="D54" s="275" t="s">
        <v>271</v>
      </c>
      <c r="E54" s="461"/>
      <c r="F54" s="462" t="s">
        <v>11</v>
      </c>
      <c r="G54" s="488" t="s">
        <v>269</v>
      </c>
      <c r="H54" s="703"/>
      <c r="I54" s="277"/>
      <c r="J54" s="470" t="s">
        <v>272</v>
      </c>
      <c r="K54" s="464"/>
    </row>
    <row r="55" spans="1:11" ht="16.5" customHeight="1">
      <c r="A55" s="459">
        <v>46</v>
      </c>
      <c r="B55" s="274" t="s">
        <v>25</v>
      </c>
      <c r="C55" s="275" t="s">
        <v>26</v>
      </c>
      <c r="D55" s="275" t="s">
        <v>273</v>
      </c>
      <c r="E55" s="461"/>
      <c r="F55" s="462" t="s">
        <v>11</v>
      </c>
      <c r="G55" s="488" t="s">
        <v>244</v>
      </c>
      <c r="H55" s="461"/>
      <c r="I55" s="277"/>
      <c r="J55" s="470" t="s">
        <v>1832</v>
      </c>
      <c r="K55" s="489" t="s">
        <v>274</v>
      </c>
    </row>
    <row r="56" spans="1:11" ht="16.5" customHeight="1">
      <c r="A56" s="459">
        <v>47</v>
      </c>
      <c r="B56" s="274" t="s">
        <v>25</v>
      </c>
      <c r="C56" s="275" t="s">
        <v>26</v>
      </c>
      <c r="D56" s="275" t="s">
        <v>275</v>
      </c>
      <c r="E56" s="461"/>
      <c r="F56" s="462" t="s">
        <v>11</v>
      </c>
      <c r="G56" s="207"/>
      <c r="H56" s="490" t="s">
        <v>276</v>
      </c>
      <c r="I56" s="277"/>
      <c r="J56" s="470" t="s">
        <v>1833</v>
      </c>
      <c r="K56" s="464"/>
    </row>
    <row r="57" spans="1:11" ht="16.5" customHeight="1">
      <c r="A57" s="459">
        <v>48</v>
      </c>
      <c r="B57" s="274" t="s">
        <v>25</v>
      </c>
      <c r="C57" s="275" t="s">
        <v>26</v>
      </c>
      <c r="D57" s="275" t="s">
        <v>277</v>
      </c>
      <c r="E57" s="461"/>
      <c r="F57" s="462" t="s">
        <v>11</v>
      </c>
      <c r="G57" s="472" t="s">
        <v>278</v>
      </c>
      <c r="H57" s="708" t="s">
        <v>279</v>
      </c>
      <c r="I57" s="277"/>
      <c r="J57" s="470" t="s">
        <v>280</v>
      </c>
      <c r="K57" s="464"/>
    </row>
    <row r="58" spans="1:11" ht="16.5" customHeight="1">
      <c r="A58" s="459">
        <v>49</v>
      </c>
      <c r="B58" s="274" t="s">
        <v>25</v>
      </c>
      <c r="C58" s="275" t="s">
        <v>26</v>
      </c>
      <c r="D58" s="275" t="s">
        <v>281</v>
      </c>
      <c r="E58" s="461"/>
      <c r="F58" s="462" t="s">
        <v>11</v>
      </c>
      <c r="G58" s="488" t="s">
        <v>282</v>
      </c>
      <c r="H58" s="703"/>
      <c r="I58" s="277"/>
      <c r="J58" s="470" t="s">
        <v>283</v>
      </c>
      <c r="K58" s="464"/>
    </row>
    <row r="59" spans="1:11" ht="16.5" customHeight="1">
      <c r="A59" s="459">
        <v>50</v>
      </c>
      <c r="B59" s="274" t="s">
        <v>25</v>
      </c>
      <c r="C59" s="275" t="s">
        <v>26</v>
      </c>
      <c r="D59" s="275" t="s">
        <v>284</v>
      </c>
      <c r="E59" s="461"/>
      <c r="F59" s="462" t="s">
        <v>11</v>
      </c>
      <c r="G59" s="488" t="s">
        <v>285</v>
      </c>
      <c r="H59" s="274" t="s">
        <v>286</v>
      </c>
      <c r="I59" s="466" t="s">
        <v>287</v>
      </c>
      <c r="J59" s="470" t="s">
        <v>288</v>
      </c>
      <c r="K59" s="464"/>
    </row>
    <row r="60" spans="1:11" ht="16.5" customHeight="1">
      <c r="A60" s="459">
        <v>51</v>
      </c>
      <c r="B60" s="274" t="s">
        <v>25</v>
      </c>
      <c r="C60" s="275" t="s">
        <v>26</v>
      </c>
      <c r="D60" s="275" t="s">
        <v>289</v>
      </c>
      <c r="E60" s="461"/>
      <c r="F60" s="462" t="s">
        <v>11</v>
      </c>
      <c r="G60" s="207"/>
      <c r="H60" s="274" t="s">
        <v>290</v>
      </c>
      <c r="I60" s="277"/>
      <c r="J60" s="463"/>
      <c r="K60" s="706"/>
    </row>
    <row r="61" spans="1:11" ht="16.5" customHeight="1">
      <c r="A61" s="459">
        <v>52</v>
      </c>
      <c r="B61" s="274" t="s">
        <v>25</v>
      </c>
      <c r="C61" s="275" t="s">
        <v>26</v>
      </c>
      <c r="D61" s="275" t="s">
        <v>291</v>
      </c>
      <c r="E61" s="461"/>
      <c r="F61" s="462" t="s">
        <v>11</v>
      </c>
      <c r="G61" s="207"/>
      <c r="H61" s="274" t="s">
        <v>292</v>
      </c>
      <c r="I61" s="277"/>
      <c r="J61" s="463"/>
      <c r="K61" s="706"/>
    </row>
    <row r="62" spans="1:11" ht="16.5" customHeight="1">
      <c r="A62" s="459">
        <v>53</v>
      </c>
      <c r="B62" s="485" t="s">
        <v>25</v>
      </c>
      <c r="C62" s="275" t="s">
        <v>26</v>
      </c>
      <c r="D62" s="275" t="s">
        <v>2423</v>
      </c>
      <c r="E62" s="487"/>
      <c r="F62" s="462" t="s">
        <v>11</v>
      </c>
      <c r="G62" s="207"/>
      <c r="H62" s="553" t="s">
        <v>2423</v>
      </c>
      <c r="I62" s="277"/>
      <c r="J62" s="463"/>
      <c r="K62" s="554" t="s">
        <v>2424</v>
      </c>
    </row>
    <row r="63" spans="1:11" ht="16.5" customHeight="1">
      <c r="A63" s="459">
        <v>54</v>
      </c>
      <c r="B63" s="274" t="s">
        <v>25</v>
      </c>
      <c r="C63" s="275" t="s">
        <v>26</v>
      </c>
      <c r="D63" s="275" t="s">
        <v>293</v>
      </c>
      <c r="E63" s="461"/>
      <c r="F63" s="462" t="s">
        <v>11</v>
      </c>
      <c r="G63" s="207"/>
      <c r="H63" s="274" t="s">
        <v>294</v>
      </c>
      <c r="I63" s="277"/>
      <c r="J63" s="466" t="s">
        <v>1909</v>
      </c>
      <c r="K63" s="491"/>
    </row>
    <row r="64" spans="1:11" ht="16.5" customHeight="1">
      <c r="A64" s="459">
        <v>55</v>
      </c>
      <c r="B64" s="274" t="s">
        <v>25</v>
      </c>
      <c r="C64" s="275" t="s">
        <v>26</v>
      </c>
      <c r="D64" s="275" t="s">
        <v>295</v>
      </c>
      <c r="E64" s="461"/>
      <c r="F64" s="462" t="s">
        <v>11</v>
      </c>
      <c r="G64" s="207"/>
      <c r="H64" s="461"/>
      <c r="I64" s="277"/>
      <c r="J64" s="463"/>
      <c r="K64" s="491"/>
    </row>
    <row r="65" spans="1:11" ht="16.5" customHeight="1">
      <c r="A65" s="459">
        <v>56</v>
      </c>
      <c r="B65" s="274" t="s">
        <v>25</v>
      </c>
      <c r="C65" s="275" t="s">
        <v>296</v>
      </c>
      <c r="D65" s="275" t="s">
        <v>1444</v>
      </c>
      <c r="E65" s="461"/>
      <c r="F65" s="462" t="s">
        <v>11</v>
      </c>
      <c r="G65" s="207"/>
      <c r="H65" s="461"/>
      <c r="I65" s="277"/>
      <c r="J65" s="470" t="s">
        <v>1427</v>
      </c>
      <c r="K65" s="492" t="s">
        <v>1952</v>
      </c>
    </row>
    <row r="66" spans="1:11" ht="16.5" customHeight="1">
      <c r="A66" s="459">
        <v>57</v>
      </c>
      <c r="B66" s="274" t="s">
        <v>25</v>
      </c>
      <c r="C66" s="275" t="s">
        <v>297</v>
      </c>
      <c r="D66" s="275" t="s">
        <v>2112</v>
      </c>
      <c r="E66" s="461"/>
      <c r="F66" s="462" t="s">
        <v>11</v>
      </c>
      <c r="G66" s="207"/>
      <c r="H66" s="207"/>
      <c r="I66" s="277"/>
      <c r="J66" s="466" t="s">
        <v>2127</v>
      </c>
      <c r="K66" s="493"/>
    </row>
    <row r="67" spans="1:11" ht="16.5" customHeight="1">
      <c r="A67" s="459">
        <v>58</v>
      </c>
      <c r="B67" s="274" t="s">
        <v>25</v>
      </c>
      <c r="C67" s="275" t="s">
        <v>297</v>
      </c>
      <c r="D67" s="275" t="s">
        <v>298</v>
      </c>
      <c r="E67" s="461"/>
      <c r="F67" s="462" t="s">
        <v>11</v>
      </c>
      <c r="G67" s="207"/>
      <c r="H67" s="490" t="s">
        <v>299</v>
      </c>
      <c r="I67" s="277"/>
      <c r="J67" s="466" t="s">
        <v>2092</v>
      </c>
      <c r="K67" s="491"/>
    </row>
    <row r="68" spans="1:11" ht="16.5" customHeight="1">
      <c r="A68" s="459">
        <v>59</v>
      </c>
      <c r="B68" s="274" t="s">
        <v>25</v>
      </c>
      <c r="C68" s="275" t="s">
        <v>297</v>
      </c>
      <c r="D68" s="275" t="s">
        <v>300</v>
      </c>
      <c r="E68" s="461"/>
      <c r="F68" s="462" t="s">
        <v>11</v>
      </c>
      <c r="G68" s="207"/>
      <c r="H68" s="490" t="s">
        <v>300</v>
      </c>
      <c r="I68" s="277"/>
      <c r="J68" s="466" t="s">
        <v>1911</v>
      </c>
      <c r="K68" s="494" t="s">
        <v>2116</v>
      </c>
    </row>
    <row r="69" spans="1:11" ht="16.5" customHeight="1">
      <c r="A69" s="459">
        <v>60</v>
      </c>
      <c r="B69" s="274" t="s">
        <v>25</v>
      </c>
      <c r="C69" s="275" t="s">
        <v>297</v>
      </c>
      <c r="D69" s="275" t="s">
        <v>301</v>
      </c>
      <c r="E69" s="274" t="s">
        <v>302</v>
      </c>
      <c r="F69" s="462" t="s">
        <v>11</v>
      </c>
      <c r="G69" s="207"/>
      <c r="H69" s="274" t="s">
        <v>303</v>
      </c>
      <c r="I69" s="277"/>
      <c r="J69" s="466" t="s">
        <v>1912</v>
      </c>
      <c r="K69" s="495" t="s">
        <v>304</v>
      </c>
    </row>
    <row r="70" spans="1:11" ht="16.5" customHeight="1">
      <c r="A70" s="459">
        <v>61</v>
      </c>
      <c r="B70" s="274" t="s">
        <v>25</v>
      </c>
      <c r="C70" s="275" t="s">
        <v>297</v>
      </c>
      <c r="D70" s="275" t="s">
        <v>305</v>
      </c>
      <c r="E70" s="274" t="s">
        <v>93</v>
      </c>
      <c r="F70" s="462" t="s">
        <v>11</v>
      </c>
      <c r="G70" s="207"/>
      <c r="H70" s="274" t="s">
        <v>306</v>
      </c>
      <c r="I70" s="277"/>
      <c r="J70" s="465"/>
      <c r="K70" s="494" t="s">
        <v>307</v>
      </c>
    </row>
    <row r="71" spans="1:11" ht="16.5" customHeight="1">
      <c r="A71" s="459">
        <v>62</v>
      </c>
      <c r="B71" s="274" t="s">
        <v>25</v>
      </c>
      <c r="C71" s="275" t="s">
        <v>297</v>
      </c>
      <c r="D71" s="275" t="s">
        <v>308</v>
      </c>
      <c r="E71" s="274" t="s">
        <v>75</v>
      </c>
      <c r="F71" s="462" t="s">
        <v>11</v>
      </c>
      <c r="G71" s="207"/>
      <c r="H71" s="490" t="s">
        <v>309</v>
      </c>
      <c r="I71" s="277"/>
      <c r="J71" s="466" t="s">
        <v>2199</v>
      </c>
      <c r="K71" s="494" t="s">
        <v>310</v>
      </c>
    </row>
    <row r="72" spans="1:11" ht="16.5" customHeight="1">
      <c r="A72" s="459">
        <v>63</v>
      </c>
      <c r="B72" s="274" t="s">
        <v>25</v>
      </c>
      <c r="C72" s="275" t="s">
        <v>297</v>
      </c>
      <c r="D72" s="275" t="s">
        <v>311</v>
      </c>
      <c r="E72" s="461"/>
      <c r="F72" s="462" t="s">
        <v>11</v>
      </c>
      <c r="G72" s="207"/>
      <c r="H72" s="207"/>
      <c r="I72" s="277"/>
      <c r="J72" s="465"/>
      <c r="K72" s="491"/>
    </row>
    <row r="73" spans="1:11" ht="16.5" customHeight="1">
      <c r="A73" s="459">
        <v>64</v>
      </c>
      <c r="B73" s="274" t="s">
        <v>25</v>
      </c>
      <c r="C73" s="275" t="s">
        <v>297</v>
      </c>
      <c r="D73" s="275" t="s">
        <v>312</v>
      </c>
      <c r="E73" s="461"/>
      <c r="F73" s="462" t="s">
        <v>11</v>
      </c>
      <c r="G73" s="207"/>
      <c r="H73" s="207"/>
      <c r="I73" s="277"/>
      <c r="J73" s="465"/>
      <c r="K73" s="491"/>
    </row>
    <row r="74" spans="1:11" ht="16.5" customHeight="1">
      <c r="A74" s="459">
        <v>65</v>
      </c>
      <c r="B74" s="274" t="s">
        <v>25</v>
      </c>
      <c r="C74" s="275" t="s">
        <v>297</v>
      </c>
      <c r="D74" s="275" t="s">
        <v>313</v>
      </c>
      <c r="E74" s="274" t="s">
        <v>314</v>
      </c>
      <c r="F74" s="462" t="s">
        <v>11</v>
      </c>
      <c r="G74" s="207"/>
      <c r="H74" s="207"/>
      <c r="I74" s="277"/>
      <c r="J74" s="496" t="s">
        <v>2205</v>
      </c>
      <c r="K74" s="494" t="s">
        <v>315</v>
      </c>
    </row>
    <row r="75" spans="1:11" ht="16.5" customHeight="1">
      <c r="A75" s="459">
        <v>66</v>
      </c>
      <c r="B75" s="274" t="s">
        <v>25</v>
      </c>
      <c r="C75" s="275" t="s">
        <v>297</v>
      </c>
      <c r="D75" s="275" t="s">
        <v>1204</v>
      </c>
      <c r="E75" s="497" t="s">
        <v>316</v>
      </c>
      <c r="F75" s="462" t="s">
        <v>11</v>
      </c>
      <c r="G75" s="205"/>
      <c r="H75" s="207"/>
      <c r="I75" s="277"/>
      <c r="J75" s="496" t="s">
        <v>2196</v>
      </c>
      <c r="K75" s="498" t="s">
        <v>2115</v>
      </c>
    </row>
    <row r="76" spans="1:11" ht="16.5" customHeight="1">
      <c r="A76" s="459">
        <v>67</v>
      </c>
      <c r="B76" s="274" t="s">
        <v>25</v>
      </c>
      <c r="C76" s="275" t="s">
        <v>297</v>
      </c>
      <c r="D76" s="275" t="s">
        <v>1205</v>
      </c>
      <c r="E76" s="497" t="s">
        <v>317</v>
      </c>
      <c r="F76" s="462" t="s">
        <v>11</v>
      </c>
      <c r="G76" s="205"/>
      <c r="H76" s="207"/>
      <c r="I76" s="277"/>
      <c r="J76" s="496" t="s">
        <v>2197</v>
      </c>
      <c r="K76" s="498" t="s">
        <v>2115</v>
      </c>
    </row>
    <row r="77" spans="1:11" ht="16.5" customHeight="1">
      <c r="A77" s="459">
        <v>68</v>
      </c>
      <c r="B77" s="274" t="s">
        <v>25</v>
      </c>
      <c r="C77" s="275" t="s">
        <v>297</v>
      </c>
      <c r="D77" s="275" t="s">
        <v>318</v>
      </c>
      <c r="E77" s="461"/>
      <c r="F77" s="214" t="s">
        <v>11</v>
      </c>
      <c r="G77" s="207"/>
      <c r="H77" s="207"/>
      <c r="I77" s="277"/>
      <c r="J77" s="466" t="s">
        <v>2200</v>
      </c>
      <c r="K77" s="495" t="s">
        <v>319</v>
      </c>
    </row>
    <row r="78" spans="1:11" ht="16.5" customHeight="1">
      <c r="A78" s="459">
        <v>69</v>
      </c>
      <c r="B78" s="274" t="s">
        <v>25</v>
      </c>
      <c r="C78" s="275" t="s">
        <v>297</v>
      </c>
      <c r="D78" s="275" t="s">
        <v>320</v>
      </c>
      <c r="E78" s="461"/>
      <c r="F78" s="462" t="s">
        <v>11</v>
      </c>
      <c r="G78" s="207"/>
      <c r="H78" s="207"/>
      <c r="I78" s="277"/>
      <c r="J78" s="466" t="s">
        <v>2201</v>
      </c>
      <c r="K78" s="495" t="s">
        <v>321</v>
      </c>
    </row>
    <row r="79" spans="1:11" ht="16.5" customHeight="1">
      <c r="A79" s="459">
        <v>70</v>
      </c>
      <c r="B79" s="274" t="s">
        <v>25</v>
      </c>
      <c r="C79" s="275" t="s">
        <v>297</v>
      </c>
      <c r="D79" s="275" t="s">
        <v>322</v>
      </c>
      <c r="E79" s="461"/>
      <c r="F79" s="462" t="s">
        <v>11</v>
      </c>
      <c r="G79" s="207"/>
      <c r="H79" s="207"/>
      <c r="I79" s="277"/>
      <c r="J79" s="466" t="s">
        <v>2202</v>
      </c>
      <c r="K79" s="495" t="s">
        <v>321</v>
      </c>
    </row>
    <row r="80" spans="1:11" ht="16.5" customHeight="1">
      <c r="A80" s="459">
        <v>71</v>
      </c>
      <c r="B80" s="274" t="s">
        <v>25</v>
      </c>
      <c r="C80" s="275" t="s">
        <v>297</v>
      </c>
      <c r="D80" s="275" t="s">
        <v>323</v>
      </c>
      <c r="E80" s="274" t="s">
        <v>75</v>
      </c>
      <c r="F80" s="462" t="s">
        <v>11</v>
      </c>
      <c r="G80" s="207"/>
      <c r="H80" s="499" t="s">
        <v>2672</v>
      </c>
      <c r="I80" s="277"/>
      <c r="J80" s="466" t="s">
        <v>2203</v>
      </c>
      <c r="K80" s="494" t="s">
        <v>310</v>
      </c>
    </row>
    <row r="81" spans="1:11" ht="16.5" customHeight="1">
      <c r="A81" s="459">
        <v>72</v>
      </c>
      <c r="B81" s="274" t="s">
        <v>25</v>
      </c>
      <c r="C81" s="275" t="s">
        <v>297</v>
      </c>
      <c r="D81" s="275" t="s">
        <v>324</v>
      </c>
      <c r="E81" s="461"/>
      <c r="F81" s="462" t="s">
        <v>11</v>
      </c>
      <c r="G81" s="207"/>
      <c r="H81" s="500"/>
      <c r="I81" s="277"/>
      <c r="J81" s="465"/>
      <c r="K81" s="491"/>
    </row>
    <row r="82" spans="1:11" ht="16.5" customHeight="1">
      <c r="A82" s="459">
        <v>73</v>
      </c>
      <c r="B82" s="274" t="s">
        <v>25</v>
      </c>
      <c r="C82" s="275" t="s">
        <v>297</v>
      </c>
      <c r="D82" s="275" t="s">
        <v>325</v>
      </c>
      <c r="E82" s="461"/>
      <c r="F82" s="462" t="s">
        <v>11</v>
      </c>
      <c r="G82" s="207"/>
      <c r="H82" s="500"/>
      <c r="I82" s="277"/>
      <c r="J82" s="465"/>
      <c r="K82" s="491"/>
    </row>
    <row r="83" spans="1:11" ht="16.5" customHeight="1">
      <c r="A83" s="459">
        <v>74</v>
      </c>
      <c r="B83" s="274" t="s">
        <v>25</v>
      </c>
      <c r="C83" s="275" t="s">
        <v>297</v>
      </c>
      <c r="D83" s="275" t="s">
        <v>326</v>
      </c>
      <c r="E83" s="461"/>
      <c r="F83" s="462" t="s">
        <v>11</v>
      </c>
      <c r="G83" s="207"/>
      <c r="H83" s="500"/>
      <c r="I83" s="277"/>
      <c r="J83" s="465"/>
      <c r="K83" s="491"/>
    </row>
    <row r="84" spans="1:11" ht="16.5" customHeight="1">
      <c r="A84" s="459">
        <v>75</v>
      </c>
      <c r="B84" s="274" t="s">
        <v>25</v>
      </c>
      <c r="C84" s="275" t="s">
        <v>297</v>
      </c>
      <c r="D84" s="275" t="s">
        <v>1206</v>
      </c>
      <c r="E84" s="274" t="s">
        <v>75</v>
      </c>
      <c r="F84" s="462" t="s">
        <v>11</v>
      </c>
      <c r="G84" s="207"/>
      <c r="H84" s="207"/>
      <c r="I84" s="277"/>
      <c r="J84" s="466" t="s">
        <v>2204</v>
      </c>
      <c r="K84" s="495" t="s">
        <v>2120</v>
      </c>
    </row>
    <row r="85" spans="1:11" ht="16.5" customHeight="1">
      <c r="A85" s="459">
        <v>76</v>
      </c>
      <c r="B85" s="274" t="s">
        <v>25</v>
      </c>
      <c r="C85" s="275" t="s">
        <v>297</v>
      </c>
      <c r="D85" s="275" t="s">
        <v>1207</v>
      </c>
      <c r="E85" s="274" t="s">
        <v>100</v>
      </c>
      <c r="F85" s="462" t="s">
        <v>11</v>
      </c>
      <c r="G85" s="207"/>
      <c r="H85" s="207"/>
      <c r="I85" s="277"/>
      <c r="J85" s="466" t="s">
        <v>2117</v>
      </c>
      <c r="K85" s="495" t="s">
        <v>2118</v>
      </c>
    </row>
    <row r="86" spans="1:11" ht="16.5" customHeight="1">
      <c r="A86" s="459">
        <v>77</v>
      </c>
      <c r="B86" s="274" t="s">
        <v>25</v>
      </c>
      <c r="C86" s="275" t="s">
        <v>297</v>
      </c>
      <c r="D86" s="275" t="s">
        <v>1208</v>
      </c>
      <c r="E86" s="274" t="s">
        <v>93</v>
      </c>
      <c r="F86" s="462" t="s">
        <v>11</v>
      </c>
      <c r="G86" s="207"/>
      <c r="H86" s="207"/>
      <c r="I86" s="277"/>
      <c r="J86" s="466" t="s">
        <v>1910</v>
      </c>
      <c r="K86" s="495" t="s">
        <v>2119</v>
      </c>
    </row>
    <row r="87" spans="1:11" ht="16.5" customHeight="1">
      <c r="A87" s="459">
        <v>78</v>
      </c>
      <c r="B87" s="274" t="s">
        <v>25</v>
      </c>
      <c r="C87" s="275" t="s">
        <v>297</v>
      </c>
      <c r="D87" s="275" t="s">
        <v>2220</v>
      </c>
      <c r="E87" s="461"/>
      <c r="F87" s="462" t="s">
        <v>11</v>
      </c>
      <c r="G87" s="207"/>
      <c r="H87" s="207"/>
      <c r="I87" s="277"/>
      <c r="J87" s="466" t="s">
        <v>2368</v>
      </c>
      <c r="K87" s="495" t="s">
        <v>327</v>
      </c>
    </row>
    <row r="88" spans="1:11" ht="16.5" customHeight="1">
      <c r="A88" s="459">
        <v>79</v>
      </c>
      <c r="B88" s="274" t="s">
        <v>25</v>
      </c>
      <c r="C88" s="275" t="s">
        <v>297</v>
      </c>
      <c r="D88" s="275" t="s">
        <v>328</v>
      </c>
      <c r="E88" s="461"/>
      <c r="F88" s="462" t="s">
        <v>11</v>
      </c>
      <c r="G88" s="207"/>
      <c r="H88" s="207"/>
      <c r="I88" s="277"/>
      <c r="J88" s="465"/>
      <c r="K88" s="495" t="s">
        <v>329</v>
      </c>
    </row>
    <row r="89" spans="1:11" ht="16.5" customHeight="1">
      <c r="A89" s="459">
        <v>80</v>
      </c>
      <c r="B89" s="274" t="s">
        <v>25</v>
      </c>
      <c r="C89" s="275" t="s">
        <v>297</v>
      </c>
      <c r="D89" s="275" t="s">
        <v>2371</v>
      </c>
      <c r="E89" s="274" t="s">
        <v>93</v>
      </c>
      <c r="F89" s="462" t="s">
        <v>11</v>
      </c>
      <c r="G89" s="207"/>
      <c r="H89" s="207"/>
      <c r="I89" s="277"/>
      <c r="J89" s="466" t="s">
        <v>1905</v>
      </c>
      <c r="K89" s="495" t="s">
        <v>327</v>
      </c>
    </row>
    <row r="90" spans="1:11" ht="16.5" customHeight="1">
      <c r="A90" s="459">
        <v>81</v>
      </c>
      <c r="B90" s="274" t="s">
        <v>25</v>
      </c>
      <c r="C90" s="275" t="s">
        <v>297</v>
      </c>
      <c r="D90" s="275" t="s">
        <v>330</v>
      </c>
      <c r="E90" s="274" t="s">
        <v>75</v>
      </c>
      <c r="F90" s="462" t="s">
        <v>11</v>
      </c>
      <c r="G90" s="207"/>
      <c r="H90" s="207"/>
      <c r="I90" s="277"/>
      <c r="J90" s="465"/>
      <c r="K90" s="495" t="s">
        <v>329</v>
      </c>
    </row>
    <row r="91" spans="1:11" ht="16.5" customHeight="1">
      <c r="A91" s="459">
        <v>82</v>
      </c>
      <c r="B91" s="274" t="s">
        <v>25</v>
      </c>
      <c r="C91" s="275" t="s">
        <v>297</v>
      </c>
      <c r="D91" s="275" t="s">
        <v>331</v>
      </c>
      <c r="E91" s="274" t="s">
        <v>332</v>
      </c>
      <c r="F91" s="462" t="s">
        <v>11</v>
      </c>
      <c r="G91" s="207"/>
      <c r="H91" s="207"/>
      <c r="I91" s="277"/>
      <c r="J91" s="496" t="s">
        <v>2205</v>
      </c>
      <c r="K91" s="494" t="s">
        <v>315</v>
      </c>
    </row>
    <row r="92" spans="1:11" ht="16.5" customHeight="1">
      <c r="A92" s="459">
        <v>83</v>
      </c>
      <c r="B92" s="274" t="s">
        <v>25</v>
      </c>
      <c r="C92" s="275" t="s">
        <v>297</v>
      </c>
      <c r="D92" s="275" t="s">
        <v>333</v>
      </c>
      <c r="E92" s="274" t="s">
        <v>334</v>
      </c>
      <c r="F92" s="462" t="s">
        <v>11</v>
      </c>
      <c r="G92" s="207"/>
      <c r="H92" s="207"/>
      <c r="I92" s="277"/>
      <c r="J92" s="496" t="s">
        <v>2196</v>
      </c>
      <c r="K92" s="494" t="s">
        <v>315</v>
      </c>
    </row>
    <row r="93" spans="1:11" ht="16.5" customHeight="1">
      <c r="A93" s="459">
        <v>84</v>
      </c>
      <c r="B93" s="274" t="s">
        <v>25</v>
      </c>
      <c r="C93" s="275" t="s">
        <v>297</v>
      </c>
      <c r="D93" s="275" t="s">
        <v>335</v>
      </c>
      <c r="E93" s="274" t="s">
        <v>336</v>
      </c>
      <c r="F93" s="462" t="s">
        <v>11</v>
      </c>
      <c r="G93" s="207"/>
      <c r="H93" s="207"/>
      <c r="I93" s="277"/>
      <c r="J93" s="496" t="s">
        <v>2198</v>
      </c>
      <c r="K93" s="494" t="s">
        <v>315</v>
      </c>
    </row>
    <row r="94" spans="1:11" ht="16.5" customHeight="1">
      <c r="A94" s="459">
        <v>85</v>
      </c>
      <c r="B94" s="274" t="s">
        <v>25</v>
      </c>
      <c r="C94" s="275" t="s">
        <v>297</v>
      </c>
      <c r="D94" s="275" t="s">
        <v>337</v>
      </c>
      <c r="E94" s="274" t="s">
        <v>302</v>
      </c>
      <c r="F94" s="462" t="s">
        <v>11</v>
      </c>
      <c r="G94" s="207"/>
      <c r="H94" s="499" t="s">
        <v>338</v>
      </c>
      <c r="I94" s="277"/>
      <c r="J94" s="466" t="s">
        <v>2370</v>
      </c>
      <c r="K94" s="495" t="s">
        <v>304</v>
      </c>
    </row>
    <row r="95" spans="1:11" ht="16.5" customHeight="1">
      <c r="A95" s="459">
        <v>86</v>
      </c>
      <c r="B95" s="274" t="s">
        <v>25</v>
      </c>
      <c r="C95" s="275" t="s">
        <v>297</v>
      </c>
      <c r="D95" s="275" t="s">
        <v>339</v>
      </c>
      <c r="E95" s="274" t="s">
        <v>93</v>
      </c>
      <c r="F95" s="462" t="s">
        <v>11</v>
      </c>
      <c r="G95" s="207"/>
      <c r="H95" s="499" t="s">
        <v>340</v>
      </c>
      <c r="I95" s="276"/>
      <c r="J95" s="277"/>
      <c r="K95" s="494" t="s">
        <v>307</v>
      </c>
    </row>
    <row r="96" spans="1:11" ht="16.5" customHeight="1">
      <c r="A96" s="459">
        <v>87</v>
      </c>
      <c r="B96" s="274" t="s">
        <v>25</v>
      </c>
      <c r="C96" s="275" t="s">
        <v>297</v>
      </c>
      <c r="D96" s="275" t="s">
        <v>341</v>
      </c>
      <c r="E96" s="461"/>
      <c r="F96" s="462" t="s">
        <v>11</v>
      </c>
      <c r="G96" s="207"/>
      <c r="H96" s="500"/>
      <c r="I96" s="277"/>
      <c r="J96" s="466" t="s">
        <v>1515</v>
      </c>
      <c r="K96" s="494" t="s">
        <v>342</v>
      </c>
    </row>
    <row r="97" spans="1:256" ht="16.5" customHeight="1">
      <c r="A97" s="459">
        <v>88</v>
      </c>
      <c r="B97" s="274" t="s">
        <v>25</v>
      </c>
      <c r="C97" s="275" t="s">
        <v>297</v>
      </c>
      <c r="D97" s="275" t="s">
        <v>343</v>
      </c>
      <c r="E97" s="461"/>
      <c r="F97" s="462" t="s">
        <v>11</v>
      </c>
      <c r="G97" s="207"/>
      <c r="H97" s="499" t="s">
        <v>344</v>
      </c>
      <c r="I97" s="277"/>
      <c r="J97" s="465"/>
      <c r="K97" s="491"/>
    </row>
    <row r="98" spans="1:256" ht="16.5" customHeight="1">
      <c r="A98" s="459">
        <v>89</v>
      </c>
      <c r="B98" s="274" t="s">
        <v>25</v>
      </c>
      <c r="C98" s="275" t="s">
        <v>297</v>
      </c>
      <c r="D98" s="275" t="s">
        <v>345</v>
      </c>
      <c r="E98" s="461"/>
      <c r="F98" s="462" t="s">
        <v>11</v>
      </c>
      <c r="G98" s="207"/>
      <c r="H98" s="499" t="s">
        <v>346</v>
      </c>
      <c r="I98" s="277"/>
      <c r="J98" s="465"/>
      <c r="K98" s="491"/>
    </row>
    <row r="99" spans="1:256" ht="16.5" customHeight="1">
      <c r="A99" s="459">
        <v>90</v>
      </c>
      <c r="B99" s="274" t="s">
        <v>25</v>
      </c>
      <c r="C99" s="275" t="s">
        <v>297</v>
      </c>
      <c r="D99" s="275" t="s">
        <v>347</v>
      </c>
      <c r="E99" s="461"/>
      <c r="F99" s="462" t="s">
        <v>11</v>
      </c>
      <c r="G99" s="207"/>
      <c r="H99" s="499" t="s">
        <v>348</v>
      </c>
      <c r="I99" s="277"/>
      <c r="J99" s="465"/>
      <c r="K99" s="491"/>
    </row>
    <row r="100" spans="1:256" ht="16.5" customHeight="1">
      <c r="A100" s="459">
        <v>91</v>
      </c>
      <c r="B100" s="274" t="s">
        <v>25</v>
      </c>
      <c r="C100" s="275" t="s">
        <v>297</v>
      </c>
      <c r="D100" s="275" t="s">
        <v>349</v>
      </c>
      <c r="E100" s="274" t="s">
        <v>302</v>
      </c>
      <c r="F100" s="462" t="s">
        <v>11</v>
      </c>
      <c r="G100" s="207"/>
      <c r="H100" s="461"/>
      <c r="I100" s="277"/>
      <c r="J100" s="465"/>
      <c r="K100" s="491"/>
    </row>
    <row r="101" spans="1:256" ht="16.5" customHeight="1">
      <c r="A101" s="459">
        <v>92</v>
      </c>
      <c r="B101" s="274" t="s">
        <v>25</v>
      </c>
      <c r="C101" s="275" t="s">
        <v>297</v>
      </c>
      <c r="D101" s="275" t="s">
        <v>350</v>
      </c>
      <c r="E101" s="274" t="s">
        <v>351</v>
      </c>
      <c r="F101" s="462" t="s">
        <v>11</v>
      </c>
      <c r="G101" s="207"/>
      <c r="H101" s="461"/>
      <c r="I101" s="277"/>
      <c r="J101" s="465"/>
      <c r="K101" s="491"/>
    </row>
    <row r="102" spans="1:256" ht="16.5" customHeight="1">
      <c r="A102" s="459">
        <v>93</v>
      </c>
      <c r="B102" s="274" t="s">
        <v>25</v>
      </c>
      <c r="C102" s="275" t="s">
        <v>297</v>
      </c>
      <c r="D102" s="275" t="s">
        <v>352</v>
      </c>
      <c r="E102" s="461"/>
      <c r="F102" s="462" t="s">
        <v>11</v>
      </c>
      <c r="G102" s="207"/>
      <c r="H102" s="461"/>
      <c r="I102" s="277"/>
      <c r="J102" s="463"/>
      <c r="K102" s="491"/>
    </row>
    <row r="103" spans="1:256" ht="16.5" customHeight="1">
      <c r="A103" s="459">
        <v>94</v>
      </c>
      <c r="B103" s="274" t="s">
        <v>25</v>
      </c>
      <c r="C103" s="275" t="s">
        <v>26</v>
      </c>
      <c r="D103" s="468" t="s">
        <v>1546</v>
      </c>
      <c r="E103" s="461"/>
      <c r="F103" s="462" t="s">
        <v>11</v>
      </c>
      <c r="G103" s="479"/>
      <c r="H103" s="274" t="s">
        <v>353</v>
      </c>
      <c r="I103" s="465"/>
      <c r="J103" s="470" t="s">
        <v>1545</v>
      </c>
      <c r="K103" s="501" t="s">
        <v>1535</v>
      </c>
    </row>
    <row r="104" spans="1:256" ht="16.5" customHeight="1">
      <c r="A104" s="459">
        <v>95</v>
      </c>
      <c r="B104" s="274" t="s">
        <v>25</v>
      </c>
      <c r="C104" s="275" t="s">
        <v>26</v>
      </c>
      <c r="D104" s="275" t="s">
        <v>1536</v>
      </c>
      <c r="E104" s="461"/>
      <c r="F104" s="462" t="s">
        <v>11</v>
      </c>
      <c r="G104" s="479"/>
      <c r="H104" s="502" t="s">
        <v>354</v>
      </c>
      <c r="I104" s="465"/>
      <c r="J104" s="470" t="s">
        <v>1538</v>
      </c>
      <c r="K104" s="501" t="s">
        <v>1537</v>
      </c>
    </row>
    <row r="105" spans="1:256" ht="16.5" customHeight="1">
      <c r="A105" s="459">
        <v>96</v>
      </c>
      <c r="B105" s="274" t="s">
        <v>25</v>
      </c>
      <c r="C105" s="275" t="s">
        <v>1577</v>
      </c>
      <c r="D105" s="460" t="s">
        <v>1131</v>
      </c>
      <c r="E105" s="461"/>
      <c r="F105" s="462" t="s">
        <v>11</v>
      </c>
      <c r="G105" s="276"/>
      <c r="H105" s="461"/>
      <c r="I105" s="503" t="s">
        <v>1611</v>
      </c>
      <c r="J105" s="470" t="s">
        <v>1674</v>
      </c>
      <c r="K105" s="464"/>
      <c r="IU105" s="74"/>
      <c r="IV105" s="74"/>
    </row>
    <row r="106" spans="1:256" ht="16.5" customHeight="1">
      <c r="A106" s="459">
        <v>97</v>
      </c>
      <c r="B106" s="274" t="s">
        <v>25</v>
      </c>
      <c r="C106" s="275" t="s">
        <v>1577</v>
      </c>
      <c r="D106" s="460" t="s">
        <v>1615</v>
      </c>
      <c r="E106" s="461"/>
      <c r="F106" s="462" t="s">
        <v>11</v>
      </c>
      <c r="G106" s="276"/>
      <c r="H106" s="461"/>
      <c r="I106" s="504" t="s">
        <v>1868</v>
      </c>
      <c r="J106" s="470" t="s">
        <v>1664</v>
      </c>
      <c r="K106" s="464"/>
      <c r="IU106" s="74"/>
      <c r="IV106" s="74"/>
    </row>
    <row r="107" spans="1:256" ht="16.5" customHeight="1">
      <c r="A107" s="459">
        <v>98</v>
      </c>
      <c r="B107" s="274" t="s">
        <v>25</v>
      </c>
      <c r="C107" s="275" t="s">
        <v>1577</v>
      </c>
      <c r="D107" s="460" t="s">
        <v>1132</v>
      </c>
      <c r="E107" s="461"/>
      <c r="F107" s="462" t="s">
        <v>11</v>
      </c>
      <c r="G107" s="276"/>
      <c r="H107" s="461"/>
      <c r="I107" s="503" t="s">
        <v>1567</v>
      </c>
      <c r="J107" s="470" t="s">
        <v>1671</v>
      </c>
      <c r="K107" s="464"/>
      <c r="IU107" s="74"/>
      <c r="IV107" s="74"/>
    </row>
    <row r="108" spans="1:256" ht="16.5" customHeight="1">
      <c r="A108" s="459">
        <v>99</v>
      </c>
      <c r="B108" s="274" t="s">
        <v>25</v>
      </c>
      <c r="C108" s="275" t="s">
        <v>1577</v>
      </c>
      <c r="D108" s="460" t="s">
        <v>1133</v>
      </c>
      <c r="E108" s="461"/>
      <c r="F108" s="462" t="s">
        <v>11</v>
      </c>
      <c r="G108" s="276"/>
      <c r="H108" s="461"/>
      <c r="I108" s="504" t="s">
        <v>1869</v>
      </c>
      <c r="J108" s="470" t="s">
        <v>1871</v>
      </c>
      <c r="K108" s="464"/>
      <c r="IU108" s="74"/>
      <c r="IV108" s="74"/>
    </row>
    <row r="109" spans="1:256" ht="16.5" customHeight="1">
      <c r="A109" s="459">
        <v>100</v>
      </c>
      <c r="B109" s="274" t="s">
        <v>25</v>
      </c>
      <c r="C109" s="275" t="s">
        <v>1577</v>
      </c>
      <c r="D109" s="460" t="s">
        <v>1569</v>
      </c>
      <c r="E109" s="461"/>
      <c r="F109" s="462" t="s">
        <v>11</v>
      </c>
      <c r="G109" s="276"/>
      <c r="H109" s="461"/>
      <c r="I109" s="503" t="s">
        <v>1568</v>
      </c>
      <c r="J109" s="470" t="s">
        <v>1672</v>
      </c>
      <c r="K109" s="464"/>
      <c r="IU109" s="74"/>
      <c r="IV109" s="74"/>
    </row>
    <row r="110" spans="1:256" ht="16.5" customHeight="1">
      <c r="A110" s="459">
        <v>101</v>
      </c>
      <c r="B110" s="274" t="s">
        <v>25</v>
      </c>
      <c r="C110" s="275" t="s">
        <v>1577</v>
      </c>
      <c r="D110" s="460" t="s">
        <v>1135</v>
      </c>
      <c r="E110" s="461"/>
      <c r="F110" s="462" t="s">
        <v>11</v>
      </c>
      <c r="G110" s="276"/>
      <c r="H110" s="461"/>
      <c r="I110" s="503" t="s">
        <v>1570</v>
      </c>
      <c r="J110" s="470" t="s">
        <v>1870</v>
      </c>
      <c r="K110" s="464"/>
      <c r="IU110" s="74"/>
      <c r="IV110" s="74"/>
    </row>
    <row r="111" spans="1:256" ht="16.5" customHeight="1">
      <c r="A111" s="459">
        <v>102</v>
      </c>
      <c r="B111" s="274" t="s">
        <v>25</v>
      </c>
      <c r="C111" s="275" t="s">
        <v>1577</v>
      </c>
      <c r="D111" s="460" t="s">
        <v>1136</v>
      </c>
      <c r="E111" s="461"/>
      <c r="F111" s="462" t="s">
        <v>11</v>
      </c>
      <c r="G111" s="276"/>
      <c r="H111" s="461"/>
      <c r="I111" s="503" t="s">
        <v>1612</v>
      </c>
      <c r="J111" s="470" t="s">
        <v>1673</v>
      </c>
      <c r="K111" s="464"/>
      <c r="IU111" s="74"/>
      <c r="IV111" s="74"/>
    </row>
    <row r="112" spans="1:256" ht="16.5" customHeight="1">
      <c r="A112" s="459">
        <v>103</v>
      </c>
      <c r="B112" s="274" t="s">
        <v>25</v>
      </c>
      <c r="C112" s="460" t="s">
        <v>117</v>
      </c>
      <c r="D112" s="468" t="s">
        <v>355</v>
      </c>
      <c r="E112" s="461"/>
      <c r="F112" s="462" t="s">
        <v>11</v>
      </c>
      <c r="G112" s="479"/>
      <c r="H112" s="461"/>
      <c r="I112" s="503" t="s">
        <v>2529</v>
      </c>
      <c r="J112" s="470" t="s">
        <v>1519</v>
      </c>
      <c r="K112" s="464"/>
    </row>
    <row r="113" spans="1:11" ht="16.5" customHeight="1">
      <c r="A113" s="459">
        <v>104</v>
      </c>
      <c r="B113" s="274" t="s">
        <v>25</v>
      </c>
      <c r="C113" s="460" t="s">
        <v>117</v>
      </c>
      <c r="D113" s="468" t="s">
        <v>358</v>
      </c>
      <c r="E113" s="461"/>
      <c r="F113" s="462" t="s">
        <v>11</v>
      </c>
      <c r="G113" s="479"/>
      <c r="H113" s="461"/>
      <c r="I113" s="503" t="s">
        <v>2530</v>
      </c>
      <c r="J113" s="470" t="s">
        <v>357</v>
      </c>
      <c r="K113" s="464"/>
    </row>
    <row r="114" spans="1:11" ht="16.5" customHeight="1">
      <c r="A114" s="459">
        <v>105</v>
      </c>
      <c r="B114" s="274" t="s">
        <v>25</v>
      </c>
      <c r="C114" s="275" t="s">
        <v>360</v>
      </c>
      <c r="D114" s="275" t="s">
        <v>361</v>
      </c>
      <c r="E114" s="274" t="s">
        <v>362</v>
      </c>
      <c r="F114" s="462" t="s">
        <v>11</v>
      </c>
      <c r="G114" s="207"/>
      <c r="H114" s="276"/>
      <c r="I114" s="466" t="s">
        <v>363</v>
      </c>
      <c r="J114" s="470" t="s">
        <v>1557</v>
      </c>
      <c r="K114" s="464"/>
    </row>
    <row r="115" spans="1:11" ht="16.5" customHeight="1">
      <c r="A115" s="459">
        <v>106</v>
      </c>
      <c r="B115" s="274" t="s">
        <v>25</v>
      </c>
      <c r="C115" s="275" t="s">
        <v>360</v>
      </c>
      <c r="D115" s="275" t="s">
        <v>364</v>
      </c>
      <c r="E115" s="274" t="s">
        <v>362</v>
      </c>
      <c r="F115" s="462" t="s">
        <v>11</v>
      </c>
      <c r="G115" s="207"/>
      <c r="H115" s="276"/>
      <c r="I115" s="466" t="s">
        <v>365</v>
      </c>
      <c r="J115" s="470" t="s">
        <v>1652</v>
      </c>
      <c r="K115" s="464"/>
    </row>
    <row r="116" spans="1:11" ht="16.5" customHeight="1">
      <c r="A116" s="459">
        <v>107</v>
      </c>
      <c r="B116" s="274" t="s">
        <v>25</v>
      </c>
      <c r="C116" s="275" t="s">
        <v>360</v>
      </c>
      <c r="D116" s="275" t="s">
        <v>366</v>
      </c>
      <c r="E116" s="274" t="s">
        <v>362</v>
      </c>
      <c r="F116" s="462" t="s">
        <v>11</v>
      </c>
      <c r="G116" s="207"/>
      <c r="H116" s="276"/>
      <c r="I116" s="466" t="s">
        <v>367</v>
      </c>
      <c r="J116" s="470" t="s">
        <v>1521</v>
      </c>
      <c r="K116" s="464"/>
    </row>
    <row r="117" spans="1:11" ht="16.5" customHeight="1">
      <c r="A117" s="459">
        <v>108</v>
      </c>
      <c r="B117" s="274" t="s">
        <v>25</v>
      </c>
      <c r="C117" s="275" t="s">
        <v>360</v>
      </c>
      <c r="D117" s="468" t="s">
        <v>398</v>
      </c>
      <c r="E117" s="461"/>
      <c r="F117" s="462" t="s">
        <v>11</v>
      </c>
      <c r="G117" s="207"/>
      <c r="H117" s="276"/>
      <c r="I117" s="466" t="s">
        <v>2499</v>
      </c>
      <c r="J117" s="463"/>
      <c r="K117" s="464"/>
    </row>
    <row r="118" spans="1:11" ht="16.5" customHeight="1">
      <c r="A118" s="459">
        <v>109</v>
      </c>
      <c r="B118" s="274" t="s">
        <v>25</v>
      </c>
      <c r="C118" s="275" t="s">
        <v>360</v>
      </c>
      <c r="D118" s="468" t="s">
        <v>400</v>
      </c>
      <c r="E118" s="461"/>
      <c r="F118" s="462" t="s">
        <v>11</v>
      </c>
      <c r="G118" s="207"/>
      <c r="H118" s="276"/>
      <c r="I118" s="465"/>
      <c r="J118" s="519" t="s">
        <v>1657</v>
      </c>
      <c r="K118" s="464"/>
    </row>
    <row r="119" spans="1:11" ht="16.5" customHeight="1">
      <c r="A119" s="459">
        <v>110</v>
      </c>
      <c r="B119" s="274" t="s">
        <v>25</v>
      </c>
      <c r="C119" s="275" t="s">
        <v>360</v>
      </c>
      <c r="D119" s="468" t="s">
        <v>401</v>
      </c>
      <c r="E119" s="274" t="s">
        <v>402</v>
      </c>
      <c r="F119" s="462" t="s">
        <v>11</v>
      </c>
      <c r="G119" s="207"/>
      <c r="H119" s="276"/>
      <c r="I119" s="466" t="s">
        <v>403</v>
      </c>
      <c r="J119" s="519" t="s">
        <v>1559</v>
      </c>
      <c r="K119" s="464"/>
    </row>
    <row r="120" spans="1:11" ht="16.5" customHeight="1">
      <c r="A120" s="459">
        <v>111</v>
      </c>
      <c r="B120" s="274" t="s">
        <v>25</v>
      </c>
      <c r="C120" s="275" t="s">
        <v>360</v>
      </c>
      <c r="D120" s="468" t="s">
        <v>404</v>
      </c>
      <c r="E120" s="461"/>
      <c r="F120" s="462" t="s">
        <v>11</v>
      </c>
      <c r="G120" s="207"/>
      <c r="H120" s="276"/>
      <c r="I120" s="277"/>
      <c r="J120" s="519" t="s">
        <v>2469</v>
      </c>
      <c r="K120" s="464"/>
    </row>
    <row r="121" spans="1:11" ht="16.5" customHeight="1">
      <c r="A121" s="459">
        <v>112</v>
      </c>
      <c r="B121" s="274" t="s">
        <v>25</v>
      </c>
      <c r="C121" s="275" t="s">
        <v>360</v>
      </c>
      <c r="D121" s="468" t="s">
        <v>405</v>
      </c>
      <c r="E121" s="274" t="s">
        <v>406</v>
      </c>
      <c r="F121" s="462" t="s">
        <v>11</v>
      </c>
      <c r="G121" s="207"/>
      <c r="H121" s="276"/>
      <c r="I121" s="466" t="s">
        <v>2470</v>
      </c>
      <c r="J121" s="519" t="s">
        <v>2472</v>
      </c>
      <c r="K121" s="464"/>
    </row>
    <row r="122" spans="1:11" ht="16.5" customHeight="1">
      <c r="A122" s="459">
        <v>113</v>
      </c>
      <c r="B122" s="274" t="s">
        <v>25</v>
      </c>
      <c r="C122" s="275" t="s">
        <v>360</v>
      </c>
      <c r="D122" s="468" t="s">
        <v>2213</v>
      </c>
      <c r="E122" s="274" t="s">
        <v>409</v>
      </c>
      <c r="F122" s="462" t="s">
        <v>11</v>
      </c>
      <c r="G122" s="207"/>
      <c r="H122" s="276"/>
      <c r="I122" s="466" t="s">
        <v>410</v>
      </c>
      <c r="J122" s="519" t="s">
        <v>2471</v>
      </c>
      <c r="K122" s="464"/>
    </row>
    <row r="123" spans="1:11" ht="16.5" customHeight="1">
      <c r="A123" s="459">
        <v>114</v>
      </c>
      <c r="B123" s="274" t="s">
        <v>25</v>
      </c>
      <c r="C123" s="275" t="s">
        <v>360</v>
      </c>
      <c r="D123" s="468" t="s">
        <v>411</v>
      </c>
      <c r="E123" s="274" t="s">
        <v>406</v>
      </c>
      <c r="F123" s="462" t="s">
        <v>11</v>
      </c>
      <c r="G123" s="207"/>
      <c r="H123" s="276"/>
      <c r="I123" s="466" t="s">
        <v>2468</v>
      </c>
      <c r="J123" s="519" t="s">
        <v>2502</v>
      </c>
      <c r="K123" s="464"/>
    </row>
    <row r="124" spans="1:11" ht="16.5" customHeight="1">
      <c r="A124" s="459">
        <v>115</v>
      </c>
      <c r="B124" s="274" t="s">
        <v>25</v>
      </c>
      <c r="C124" s="275" t="s">
        <v>360</v>
      </c>
      <c r="D124" s="468" t="s">
        <v>412</v>
      </c>
      <c r="E124" s="505"/>
      <c r="F124" s="462" t="s">
        <v>11</v>
      </c>
      <c r="G124" s="506"/>
      <c r="H124" s="276"/>
      <c r="I124" s="465"/>
      <c r="J124" s="575" t="s">
        <v>1518</v>
      </c>
      <c r="K124" s="464"/>
    </row>
    <row r="125" spans="1:11" ht="16.5" customHeight="1">
      <c r="A125" s="459">
        <v>116</v>
      </c>
      <c r="B125" s="274" t="s">
        <v>25</v>
      </c>
      <c r="C125" s="275" t="s">
        <v>360</v>
      </c>
      <c r="D125" s="468" t="s">
        <v>413</v>
      </c>
      <c r="E125" s="461"/>
      <c r="F125" s="462" t="s">
        <v>11</v>
      </c>
      <c r="G125" s="207"/>
      <c r="H125" s="276"/>
      <c r="I125" s="465"/>
      <c r="J125" s="519" t="s">
        <v>1558</v>
      </c>
      <c r="K125" s="464"/>
    </row>
    <row r="126" spans="1:11" ht="16.5" customHeight="1">
      <c r="A126" s="459">
        <v>117</v>
      </c>
      <c r="B126" s="274" t="s">
        <v>25</v>
      </c>
      <c r="C126" s="275" t="s">
        <v>360</v>
      </c>
      <c r="D126" s="468" t="s">
        <v>414</v>
      </c>
      <c r="E126" s="461"/>
      <c r="F126" s="462" t="s">
        <v>11</v>
      </c>
      <c r="G126" s="207"/>
      <c r="H126" s="276"/>
      <c r="I126" s="465"/>
      <c r="J126" s="519" t="s">
        <v>1560</v>
      </c>
      <c r="K126" s="464"/>
    </row>
    <row r="127" spans="1:11" ht="16.5" customHeight="1">
      <c r="A127" s="459">
        <v>118</v>
      </c>
      <c r="B127" s="274" t="s">
        <v>25</v>
      </c>
      <c r="C127" s="275" t="s">
        <v>360</v>
      </c>
      <c r="D127" s="468" t="s">
        <v>415</v>
      </c>
      <c r="E127" s="461"/>
      <c r="F127" s="462" t="s">
        <v>11</v>
      </c>
      <c r="G127" s="207"/>
      <c r="H127" s="276"/>
      <c r="I127" s="466" t="s">
        <v>394</v>
      </c>
      <c r="J127" s="519" t="s">
        <v>1561</v>
      </c>
      <c r="K127" s="464"/>
    </row>
    <row r="128" spans="1:11" ht="16.5" customHeight="1">
      <c r="A128" s="459">
        <v>119</v>
      </c>
      <c r="B128" s="274" t="s">
        <v>25</v>
      </c>
      <c r="C128" s="275" t="s">
        <v>360</v>
      </c>
      <c r="D128" s="468" t="s">
        <v>416</v>
      </c>
      <c r="E128" s="461"/>
      <c r="F128" s="462" t="s">
        <v>11</v>
      </c>
      <c r="G128" s="207"/>
      <c r="H128" s="276"/>
      <c r="I128" s="466" t="s">
        <v>395</v>
      </c>
      <c r="J128" s="519" t="s">
        <v>1610</v>
      </c>
      <c r="K128" s="464"/>
    </row>
    <row r="129" spans="1:11" ht="16.5" customHeight="1">
      <c r="A129" s="459">
        <v>120</v>
      </c>
      <c r="B129" s="274" t="s">
        <v>25</v>
      </c>
      <c r="C129" s="275" t="s">
        <v>360</v>
      </c>
      <c r="D129" s="275" t="s">
        <v>417</v>
      </c>
      <c r="E129" s="461"/>
      <c r="F129" s="462" t="s">
        <v>11</v>
      </c>
      <c r="G129" s="207"/>
      <c r="H129" s="276"/>
      <c r="I129" s="466" t="s">
        <v>2500</v>
      </c>
      <c r="J129" s="519" t="s">
        <v>1556</v>
      </c>
      <c r="K129" s="464"/>
    </row>
    <row r="130" spans="1:11" ht="16.5" customHeight="1">
      <c r="A130" s="459">
        <v>121</v>
      </c>
      <c r="B130" s="274" t="s">
        <v>25</v>
      </c>
      <c r="C130" s="275" t="s">
        <v>360</v>
      </c>
      <c r="D130" s="275" t="s">
        <v>368</v>
      </c>
      <c r="E130" s="461"/>
      <c r="F130" s="462" t="s">
        <v>11</v>
      </c>
      <c r="G130" s="207"/>
      <c r="H130" s="276"/>
      <c r="I130" s="466" t="s">
        <v>1516</v>
      </c>
      <c r="J130" s="576"/>
      <c r="K130" s="464"/>
    </row>
    <row r="131" spans="1:11" ht="16.5" customHeight="1">
      <c r="A131" s="459">
        <v>122</v>
      </c>
      <c r="B131" s="274" t="s">
        <v>25</v>
      </c>
      <c r="C131" s="275" t="s">
        <v>360</v>
      </c>
      <c r="D131" s="275" t="s">
        <v>369</v>
      </c>
      <c r="E131" s="461"/>
      <c r="F131" s="462" t="s">
        <v>11</v>
      </c>
      <c r="G131" s="207"/>
      <c r="H131" s="276"/>
      <c r="I131" s="277"/>
      <c r="J131" s="519" t="s">
        <v>1660</v>
      </c>
      <c r="K131" s="464"/>
    </row>
    <row r="132" spans="1:11" ht="16.5" customHeight="1">
      <c r="A132" s="459">
        <v>123</v>
      </c>
      <c r="B132" s="274" t="s">
        <v>25</v>
      </c>
      <c r="C132" s="275" t="s">
        <v>360</v>
      </c>
      <c r="D132" s="275" t="s">
        <v>370</v>
      </c>
      <c r="E132" s="461"/>
      <c r="F132" s="462" t="s">
        <v>11</v>
      </c>
      <c r="G132" s="207"/>
      <c r="H132" s="276"/>
      <c r="I132" s="466" t="s">
        <v>371</v>
      </c>
      <c r="J132" s="519" t="s">
        <v>1659</v>
      </c>
      <c r="K132" s="464"/>
    </row>
    <row r="133" spans="1:11" ht="16.5" customHeight="1">
      <c r="A133" s="459">
        <v>124</v>
      </c>
      <c r="B133" s="274" t="s">
        <v>25</v>
      </c>
      <c r="C133" s="275" t="s">
        <v>360</v>
      </c>
      <c r="D133" s="275" t="s">
        <v>372</v>
      </c>
      <c r="E133" s="274" t="s">
        <v>373</v>
      </c>
      <c r="F133" s="462" t="s">
        <v>11</v>
      </c>
      <c r="G133" s="207"/>
      <c r="H133" s="276"/>
      <c r="I133" s="466" t="s">
        <v>374</v>
      </c>
      <c r="J133" s="519"/>
      <c r="K133" s="464"/>
    </row>
    <row r="134" spans="1:11" ht="16.5" customHeight="1">
      <c r="A134" s="459">
        <v>125</v>
      </c>
      <c r="B134" s="274" t="s">
        <v>25</v>
      </c>
      <c r="C134" s="275" t="s">
        <v>360</v>
      </c>
      <c r="D134" s="275" t="s">
        <v>375</v>
      </c>
      <c r="E134" s="274" t="s">
        <v>376</v>
      </c>
      <c r="F134" s="462" t="s">
        <v>11</v>
      </c>
      <c r="G134" s="207"/>
      <c r="H134" s="276"/>
      <c r="I134" s="466" t="s">
        <v>377</v>
      </c>
      <c r="J134" s="519"/>
      <c r="K134" s="464"/>
    </row>
    <row r="135" spans="1:11" ht="16.5" customHeight="1">
      <c r="A135" s="459">
        <v>126</v>
      </c>
      <c r="B135" s="274" t="s">
        <v>25</v>
      </c>
      <c r="C135" s="275" t="s">
        <v>360</v>
      </c>
      <c r="D135" s="275" t="s">
        <v>378</v>
      </c>
      <c r="E135" s="274" t="s">
        <v>379</v>
      </c>
      <c r="F135" s="462" t="s">
        <v>11</v>
      </c>
      <c r="G135" s="207"/>
      <c r="H135" s="276"/>
      <c r="I135" s="466" t="s">
        <v>374</v>
      </c>
      <c r="J135" s="519"/>
      <c r="K135" s="464"/>
    </row>
    <row r="136" spans="1:11" ht="16.5" customHeight="1">
      <c r="A136" s="459">
        <v>127</v>
      </c>
      <c r="B136" s="274" t="s">
        <v>25</v>
      </c>
      <c r="C136" s="275" t="s">
        <v>360</v>
      </c>
      <c r="D136" s="275" t="s">
        <v>380</v>
      </c>
      <c r="E136" s="274" t="s">
        <v>373</v>
      </c>
      <c r="F136" s="462" t="s">
        <v>11</v>
      </c>
      <c r="G136" s="207"/>
      <c r="H136" s="276"/>
      <c r="I136" s="466" t="s">
        <v>381</v>
      </c>
      <c r="J136" s="519"/>
      <c r="K136" s="464"/>
    </row>
    <row r="137" spans="1:11" ht="16.5" customHeight="1">
      <c r="A137" s="459">
        <v>128</v>
      </c>
      <c r="B137" s="274" t="s">
        <v>25</v>
      </c>
      <c r="C137" s="275" t="s">
        <v>360</v>
      </c>
      <c r="D137" s="275" t="s">
        <v>382</v>
      </c>
      <c r="E137" s="274" t="s">
        <v>383</v>
      </c>
      <c r="F137" s="462" t="s">
        <v>11</v>
      </c>
      <c r="G137" s="207"/>
      <c r="H137" s="276"/>
      <c r="I137" s="466" t="s">
        <v>384</v>
      </c>
      <c r="J137" s="519"/>
      <c r="K137" s="464"/>
    </row>
    <row r="138" spans="1:11" ht="16.5" customHeight="1">
      <c r="A138" s="459">
        <v>129</v>
      </c>
      <c r="B138" s="274" t="s">
        <v>25</v>
      </c>
      <c r="C138" s="275" t="s">
        <v>360</v>
      </c>
      <c r="D138" s="275" t="s">
        <v>385</v>
      </c>
      <c r="E138" s="274" t="s">
        <v>386</v>
      </c>
      <c r="F138" s="462" t="s">
        <v>11</v>
      </c>
      <c r="G138" s="207"/>
      <c r="H138" s="276"/>
      <c r="I138" s="466" t="s">
        <v>374</v>
      </c>
      <c r="J138" s="519"/>
      <c r="K138" s="464"/>
    </row>
    <row r="139" spans="1:11" ht="16.5" customHeight="1">
      <c r="A139" s="459">
        <v>130</v>
      </c>
      <c r="B139" s="274" t="s">
        <v>25</v>
      </c>
      <c r="C139" s="275" t="s">
        <v>360</v>
      </c>
      <c r="D139" s="275" t="s">
        <v>387</v>
      </c>
      <c r="E139" s="274" t="s">
        <v>388</v>
      </c>
      <c r="F139" s="462" t="s">
        <v>11</v>
      </c>
      <c r="G139" s="207"/>
      <c r="H139" s="276"/>
      <c r="I139" s="476" t="s">
        <v>1517</v>
      </c>
      <c r="J139" s="519"/>
      <c r="K139" s="464"/>
    </row>
    <row r="140" spans="1:11" ht="16.5" customHeight="1">
      <c r="A140" s="459">
        <v>131</v>
      </c>
      <c r="B140" s="274" t="s">
        <v>25</v>
      </c>
      <c r="C140" s="275" t="s">
        <v>360</v>
      </c>
      <c r="D140" s="275" t="s">
        <v>389</v>
      </c>
      <c r="E140" s="274" t="s">
        <v>390</v>
      </c>
      <c r="F140" s="462" t="s">
        <v>11</v>
      </c>
      <c r="G140" s="207"/>
      <c r="H140" s="276"/>
      <c r="I140" s="466" t="s">
        <v>391</v>
      </c>
      <c r="J140" s="519"/>
      <c r="K140" s="464"/>
    </row>
    <row r="141" spans="1:11" ht="16.5" customHeight="1">
      <c r="A141" s="459">
        <v>132</v>
      </c>
      <c r="B141" s="274" t="s">
        <v>25</v>
      </c>
      <c r="C141" s="275" t="s">
        <v>360</v>
      </c>
      <c r="D141" s="275" t="s">
        <v>392</v>
      </c>
      <c r="E141" s="461"/>
      <c r="F141" s="462" t="s">
        <v>11</v>
      </c>
      <c r="G141" s="207"/>
      <c r="H141" s="276"/>
      <c r="I141" s="277"/>
      <c r="J141" s="519" t="s">
        <v>1937</v>
      </c>
      <c r="K141" s="464"/>
    </row>
    <row r="142" spans="1:11" ht="16.5" customHeight="1">
      <c r="A142" s="459">
        <v>133</v>
      </c>
      <c r="B142" s="274" t="s">
        <v>25</v>
      </c>
      <c r="C142" s="275" t="s">
        <v>360</v>
      </c>
      <c r="D142" s="468" t="s">
        <v>393</v>
      </c>
      <c r="E142" s="461"/>
      <c r="F142" s="462" t="s">
        <v>11</v>
      </c>
      <c r="G142" s="207"/>
      <c r="H142" s="276"/>
      <c r="I142" s="465"/>
      <c r="J142" s="519" t="s">
        <v>1653</v>
      </c>
      <c r="K142" s="464"/>
    </row>
    <row r="143" spans="1:11" ht="16.5" customHeight="1">
      <c r="A143" s="459">
        <v>134</v>
      </c>
      <c r="B143" s="274" t="s">
        <v>25</v>
      </c>
      <c r="C143" s="275" t="s">
        <v>360</v>
      </c>
      <c r="D143" s="468" t="s">
        <v>1553</v>
      </c>
      <c r="E143" s="461"/>
      <c r="F143" s="462" t="s">
        <v>11</v>
      </c>
      <c r="G143" s="207"/>
      <c r="H143" s="276"/>
      <c r="I143" s="466" t="s">
        <v>394</v>
      </c>
      <c r="J143" s="519" t="s">
        <v>1772</v>
      </c>
      <c r="K143" s="464"/>
    </row>
    <row r="144" spans="1:11" ht="16.5" customHeight="1">
      <c r="A144" s="459">
        <v>135</v>
      </c>
      <c r="B144" s="274" t="s">
        <v>25</v>
      </c>
      <c r="C144" s="275" t="s">
        <v>360</v>
      </c>
      <c r="D144" s="468" t="s">
        <v>1554</v>
      </c>
      <c r="E144" s="461"/>
      <c r="F144" s="462" t="s">
        <v>11</v>
      </c>
      <c r="G144" s="207"/>
      <c r="H144" s="276"/>
      <c r="I144" s="466" t="s">
        <v>395</v>
      </c>
      <c r="J144" s="519" t="s">
        <v>1938</v>
      </c>
      <c r="K144" s="464"/>
    </row>
    <row r="145" spans="1:12" ht="16.5" customHeight="1">
      <c r="A145" s="459">
        <v>136</v>
      </c>
      <c r="B145" s="274" t="s">
        <v>25</v>
      </c>
      <c r="C145" s="275" t="s">
        <v>360</v>
      </c>
      <c r="D145" s="468" t="s">
        <v>1555</v>
      </c>
      <c r="E145" s="461"/>
      <c r="F145" s="462" t="s">
        <v>11</v>
      </c>
      <c r="G145" s="207"/>
      <c r="H145" s="276"/>
      <c r="I145" s="466" t="s">
        <v>396</v>
      </c>
      <c r="J145" s="470" t="s">
        <v>2501</v>
      </c>
      <c r="K145" s="464"/>
    </row>
    <row r="146" spans="1:12" ht="16.5" customHeight="1">
      <c r="A146" s="459">
        <v>137</v>
      </c>
      <c r="B146" s="274" t="s">
        <v>25</v>
      </c>
      <c r="C146" s="275" t="s">
        <v>360</v>
      </c>
      <c r="D146" s="275" t="s">
        <v>419</v>
      </c>
      <c r="E146" s="461"/>
      <c r="F146" s="462" t="s">
        <v>11</v>
      </c>
      <c r="G146" s="207"/>
      <c r="H146" s="276"/>
      <c r="I146" s="466" t="s">
        <v>420</v>
      </c>
      <c r="J146" s="463"/>
      <c r="K146" s="464"/>
    </row>
    <row r="147" spans="1:12" s="127" customFormat="1" ht="16.5" customHeight="1">
      <c r="A147" s="459">
        <v>138</v>
      </c>
      <c r="B147" s="274" t="s">
        <v>25</v>
      </c>
      <c r="C147" s="507" t="s">
        <v>2227</v>
      </c>
      <c r="D147" s="508" t="s">
        <v>1548</v>
      </c>
      <c r="E147" s="206"/>
      <c r="F147" s="462" t="s">
        <v>11</v>
      </c>
      <c r="G147" s="207"/>
      <c r="H147" s="584" t="s">
        <v>1549</v>
      </c>
      <c r="I147" s="510"/>
      <c r="J147" s="511" t="s">
        <v>2467</v>
      </c>
      <c r="K147" s="512" t="s">
        <v>2397</v>
      </c>
      <c r="L147" s="126"/>
    </row>
    <row r="148" spans="1:12" s="127" customFormat="1" ht="16.5" customHeight="1">
      <c r="A148" s="459">
        <v>139</v>
      </c>
      <c r="B148" s="274" t="s">
        <v>25</v>
      </c>
      <c r="C148" s="507" t="s">
        <v>421</v>
      </c>
      <c r="D148" s="580" t="s">
        <v>2532</v>
      </c>
      <c r="E148" s="206"/>
      <c r="F148" s="462" t="s">
        <v>11</v>
      </c>
      <c r="G148" s="207"/>
      <c r="H148" s="580" t="s">
        <v>2532</v>
      </c>
      <c r="I148" s="510"/>
      <c r="J148" s="565" t="s">
        <v>2531</v>
      </c>
      <c r="K148" s="516" t="s">
        <v>2544</v>
      </c>
      <c r="L148" s="113"/>
    </row>
    <row r="149" spans="1:12" s="127" customFormat="1" ht="16.5" customHeight="1">
      <c r="A149" s="459">
        <v>140</v>
      </c>
      <c r="B149" s="558" t="s">
        <v>25</v>
      </c>
      <c r="C149" s="507" t="s">
        <v>2227</v>
      </c>
      <c r="D149" s="562" t="s">
        <v>2533</v>
      </c>
      <c r="E149" s="206"/>
      <c r="F149" s="462" t="s">
        <v>11</v>
      </c>
      <c r="G149" s="207"/>
      <c r="H149" s="562" t="s">
        <v>2533</v>
      </c>
      <c r="I149" s="563"/>
      <c r="J149" s="560"/>
      <c r="K149" s="564"/>
      <c r="L149" s="126"/>
    </row>
    <row r="150" spans="1:12" s="127" customFormat="1" ht="16.5" customHeight="1">
      <c r="A150" s="459">
        <v>141</v>
      </c>
      <c r="B150" s="274" t="s">
        <v>25</v>
      </c>
      <c r="C150" s="507" t="s">
        <v>421</v>
      </c>
      <c r="D150" s="515" t="s">
        <v>2534</v>
      </c>
      <c r="E150" s="206"/>
      <c r="F150" s="462" t="s">
        <v>11</v>
      </c>
      <c r="G150" s="207"/>
      <c r="H150" s="515" t="s">
        <v>2534</v>
      </c>
      <c r="I150" s="510"/>
      <c r="J150" s="566"/>
      <c r="K150" s="516"/>
      <c r="L150" s="113"/>
    </row>
    <row r="151" spans="1:12" s="127" customFormat="1" ht="16.5" customHeight="1">
      <c r="A151" s="459">
        <v>142</v>
      </c>
      <c r="B151" s="274" t="s">
        <v>25</v>
      </c>
      <c r="C151" s="507" t="s">
        <v>421</v>
      </c>
      <c r="D151" s="515" t="s">
        <v>2535</v>
      </c>
      <c r="E151" s="206"/>
      <c r="F151" s="462" t="s">
        <v>11</v>
      </c>
      <c r="G151" s="207"/>
      <c r="H151" s="515" t="s">
        <v>2535</v>
      </c>
      <c r="I151" s="510"/>
      <c r="J151" s="566"/>
      <c r="K151" s="516"/>
      <c r="L151" s="113"/>
    </row>
    <row r="152" spans="1:12" s="127" customFormat="1" ht="16.5" customHeight="1">
      <c r="A152" s="459">
        <v>143</v>
      </c>
      <c r="B152" s="274" t="s">
        <v>25</v>
      </c>
      <c r="C152" s="507" t="s">
        <v>421</v>
      </c>
      <c r="D152" s="515" t="s">
        <v>2536</v>
      </c>
      <c r="E152" s="206"/>
      <c r="F152" s="462" t="s">
        <v>11</v>
      </c>
      <c r="G152" s="207"/>
      <c r="H152" s="515" t="s">
        <v>2536</v>
      </c>
      <c r="I152" s="510"/>
      <c r="J152" s="566"/>
      <c r="K152" s="516"/>
      <c r="L152" s="113"/>
    </row>
    <row r="153" spans="1:12" s="127" customFormat="1" ht="16.5" customHeight="1">
      <c r="A153" s="459">
        <v>144</v>
      </c>
      <c r="B153" s="274" t="s">
        <v>25</v>
      </c>
      <c r="C153" s="507" t="s">
        <v>421</v>
      </c>
      <c r="D153" s="515" t="s">
        <v>2537</v>
      </c>
      <c r="E153" s="206"/>
      <c r="F153" s="462" t="s">
        <v>11</v>
      </c>
      <c r="G153" s="207"/>
      <c r="H153" s="515" t="s">
        <v>2537</v>
      </c>
      <c r="I153" s="510"/>
      <c r="J153" s="566"/>
      <c r="K153" s="516"/>
      <c r="L153" s="113"/>
    </row>
    <row r="154" spans="1:12" s="127" customFormat="1" ht="16.5" customHeight="1">
      <c r="A154" s="459">
        <v>145</v>
      </c>
      <c r="B154" s="274" t="s">
        <v>25</v>
      </c>
      <c r="C154" s="507" t="s">
        <v>421</v>
      </c>
      <c r="D154" s="515" t="s">
        <v>2538</v>
      </c>
      <c r="E154" s="206"/>
      <c r="F154" s="462" t="s">
        <v>11</v>
      </c>
      <c r="G154" s="207"/>
      <c r="H154" s="515" t="s">
        <v>2538</v>
      </c>
      <c r="I154" s="510"/>
      <c r="J154" s="566"/>
      <c r="K154" s="516"/>
      <c r="L154" s="113"/>
    </row>
    <row r="155" spans="1:12" s="127" customFormat="1" ht="16.5" customHeight="1">
      <c r="A155" s="459">
        <v>146</v>
      </c>
      <c r="B155" s="274" t="s">
        <v>25</v>
      </c>
      <c r="C155" s="507" t="s">
        <v>421</v>
      </c>
      <c r="D155" s="515" t="s">
        <v>2539</v>
      </c>
      <c r="E155" s="206"/>
      <c r="F155" s="462" t="s">
        <v>11</v>
      </c>
      <c r="G155" s="207"/>
      <c r="H155" s="515" t="s">
        <v>2539</v>
      </c>
      <c r="I155" s="510"/>
      <c r="J155" s="566"/>
      <c r="K155" s="516"/>
      <c r="L155" s="113"/>
    </row>
    <row r="156" spans="1:12" s="127" customFormat="1" ht="16.5" customHeight="1">
      <c r="A156" s="459">
        <v>147</v>
      </c>
      <c r="B156" s="274" t="s">
        <v>25</v>
      </c>
      <c r="C156" s="507" t="s">
        <v>421</v>
      </c>
      <c r="D156" s="515" t="s">
        <v>2540</v>
      </c>
      <c r="E156" s="206"/>
      <c r="F156" s="462" t="s">
        <v>11</v>
      </c>
      <c r="G156" s="207"/>
      <c r="H156" s="515" t="s">
        <v>2540</v>
      </c>
      <c r="I156" s="510"/>
      <c r="J156" s="566"/>
      <c r="K156" s="516"/>
      <c r="L156" s="113"/>
    </row>
    <row r="157" spans="1:12" s="127" customFormat="1" ht="16.5" customHeight="1">
      <c r="A157" s="459">
        <v>148</v>
      </c>
      <c r="B157" s="274" t="s">
        <v>25</v>
      </c>
      <c r="C157" s="507" t="s">
        <v>421</v>
      </c>
      <c r="D157" s="515" t="s">
        <v>2541</v>
      </c>
      <c r="E157" s="206"/>
      <c r="F157" s="462" t="s">
        <v>11</v>
      </c>
      <c r="G157" s="207"/>
      <c r="H157" s="515" t="s">
        <v>2541</v>
      </c>
      <c r="I157" s="510"/>
      <c r="J157" s="566"/>
      <c r="K157" s="516"/>
      <c r="L157" s="113"/>
    </row>
    <row r="158" spans="1:12" s="127" customFormat="1" ht="16.5" customHeight="1">
      <c r="A158" s="459">
        <v>149</v>
      </c>
      <c r="B158" s="274" t="s">
        <v>25</v>
      </c>
      <c r="C158" s="507" t="s">
        <v>421</v>
      </c>
      <c r="D158" s="515" t="s">
        <v>2542</v>
      </c>
      <c r="E158" s="206"/>
      <c r="F158" s="462" t="s">
        <v>11</v>
      </c>
      <c r="G158" s="207"/>
      <c r="H158" s="515" t="s">
        <v>2542</v>
      </c>
      <c r="I158" s="510"/>
      <c r="J158" s="566"/>
      <c r="K158" s="516"/>
      <c r="L158" s="113"/>
    </row>
    <row r="159" spans="1:12" s="127" customFormat="1" ht="16.5" customHeight="1">
      <c r="A159" s="459">
        <v>150</v>
      </c>
      <c r="B159" s="274" t="s">
        <v>25</v>
      </c>
      <c r="C159" s="507" t="s">
        <v>421</v>
      </c>
      <c r="D159" s="515" t="s">
        <v>2543</v>
      </c>
      <c r="E159" s="206"/>
      <c r="F159" s="462" t="s">
        <v>1894</v>
      </c>
      <c r="G159" s="207"/>
      <c r="H159" s="515" t="s">
        <v>2543</v>
      </c>
      <c r="I159" s="510"/>
      <c r="J159" s="566"/>
      <c r="K159" s="516"/>
      <c r="L159" s="113"/>
    </row>
    <row r="160" spans="1:12" s="127" customFormat="1" ht="16.5" customHeight="1">
      <c r="A160" s="459">
        <v>151</v>
      </c>
      <c r="B160" s="274" t="s">
        <v>25</v>
      </c>
      <c r="C160" s="507" t="s">
        <v>421</v>
      </c>
      <c r="D160" s="584" t="s">
        <v>2551</v>
      </c>
      <c r="E160" s="206"/>
      <c r="F160" s="462" t="s">
        <v>1894</v>
      </c>
      <c r="G160" s="207"/>
      <c r="H160" s="584" t="s">
        <v>2551</v>
      </c>
      <c r="I160" s="510"/>
      <c r="J160" s="591" t="s">
        <v>2545</v>
      </c>
      <c r="K160" s="514" t="s">
        <v>2229</v>
      </c>
      <c r="L160" s="126"/>
    </row>
    <row r="161" spans="1:12" s="127" customFormat="1" ht="16.5" customHeight="1">
      <c r="A161" s="459">
        <v>152</v>
      </c>
      <c r="B161" s="577" t="s">
        <v>25</v>
      </c>
      <c r="C161" s="507" t="s">
        <v>421</v>
      </c>
      <c r="D161" s="585" t="s">
        <v>2552</v>
      </c>
      <c r="E161" s="587" t="s">
        <v>2574</v>
      </c>
      <c r="F161" s="462" t="s">
        <v>1894</v>
      </c>
      <c r="G161" s="207"/>
      <c r="H161" s="585" t="s">
        <v>2552</v>
      </c>
      <c r="I161" s="563"/>
      <c r="J161" s="591" t="s">
        <v>2590</v>
      </c>
      <c r="K161" s="514" t="s">
        <v>2229</v>
      </c>
      <c r="L161" s="126"/>
    </row>
    <row r="162" spans="1:12" s="127" customFormat="1" ht="16.5" customHeight="1">
      <c r="A162" s="459">
        <v>153</v>
      </c>
      <c r="B162" s="274" t="s">
        <v>25</v>
      </c>
      <c r="C162" s="507" t="s">
        <v>421</v>
      </c>
      <c r="D162" s="586" t="s">
        <v>2548</v>
      </c>
      <c r="E162" s="206"/>
      <c r="F162" s="462" t="s">
        <v>1894</v>
      </c>
      <c r="G162" s="207"/>
      <c r="H162" s="586" t="s">
        <v>2548</v>
      </c>
      <c r="I162" s="510"/>
      <c r="J162" s="714" t="s">
        <v>2267</v>
      </c>
      <c r="K162" s="514" t="s">
        <v>2547</v>
      </c>
      <c r="L162" s="126"/>
    </row>
    <row r="163" spans="1:12" s="127" customFormat="1" ht="16.5" customHeight="1">
      <c r="A163" s="459">
        <v>154</v>
      </c>
      <c r="B163" s="579" t="s">
        <v>25</v>
      </c>
      <c r="C163" s="507" t="s">
        <v>421</v>
      </c>
      <c r="D163" s="586" t="s">
        <v>2549</v>
      </c>
      <c r="E163" s="206"/>
      <c r="F163" s="462" t="s">
        <v>1894</v>
      </c>
      <c r="G163" s="207"/>
      <c r="H163" s="586" t="s">
        <v>2549</v>
      </c>
      <c r="I163" s="510"/>
      <c r="J163" s="715"/>
      <c r="K163" s="514" t="s">
        <v>2547</v>
      </c>
      <c r="L163" s="126"/>
    </row>
    <row r="164" spans="1:12" s="127" customFormat="1" ht="16.5" customHeight="1">
      <c r="A164" s="459">
        <v>155</v>
      </c>
      <c r="B164" s="274" t="s">
        <v>25</v>
      </c>
      <c r="C164" s="507" t="s">
        <v>421</v>
      </c>
      <c r="D164" s="584" t="s">
        <v>2521</v>
      </c>
      <c r="E164" s="206"/>
      <c r="F164" s="462" t="s">
        <v>1894</v>
      </c>
      <c r="G164" s="207"/>
      <c r="H164" s="584" t="s">
        <v>2521</v>
      </c>
      <c r="I164" s="510"/>
      <c r="J164" s="513"/>
      <c r="K164" s="514" t="s">
        <v>2546</v>
      </c>
      <c r="L164" s="126"/>
    </row>
    <row r="165" spans="1:12" s="127" customFormat="1" ht="16.5" customHeight="1">
      <c r="A165" s="459">
        <v>156</v>
      </c>
      <c r="B165" s="274" t="s">
        <v>25</v>
      </c>
      <c r="C165" s="507" t="s">
        <v>421</v>
      </c>
      <c r="D165" s="584" t="s">
        <v>2522</v>
      </c>
      <c r="E165" s="587" t="s">
        <v>2573</v>
      </c>
      <c r="F165" s="462" t="s">
        <v>1894</v>
      </c>
      <c r="G165" s="207"/>
      <c r="H165" s="584" t="s">
        <v>2579</v>
      </c>
      <c r="I165" s="510"/>
      <c r="J165" s="591" t="s">
        <v>2592</v>
      </c>
      <c r="K165" s="514" t="s">
        <v>2525</v>
      </c>
      <c r="L165" s="126"/>
    </row>
    <row r="166" spans="1:12" s="127" customFormat="1" ht="16.5" customHeight="1">
      <c r="A166" s="459">
        <v>157</v>
      </c>
      <c r="B166" s="485" t="s">
        <v>25</v>
      </c>
      <c r="C166" s="507" t="s">
        <v>2227</v>
      </c>
      <c r="D166" s="508" t="s">
        <v>2418</v>
      </c>
      <c r="E166" s="206"/>
      <c r="F166" s="462" t="s">
        <v>1894</v>
      </c>
      <c r="G166" s="207"/>
      <c r="H166" s="586" t="s">
        <v>2519</v>
      </c>
      <c r="I166" s="510"/>
      <c r="J166" s="591" t="s">
        <v>2591</v>
      </c>
      <c r="K166" s="514"/>
      <c r="L166" s="126"/>
    </row>
    <row r="167" spans="1:12" s="127" customFormat="1" ht="16.5" customHeight="1">
      <c r="A167" s="459">
        <v>158</v>
      </c>
      <c r="B167" s="485" t="s">
        <v>25</v>
      </c>
      <c r="C167" s="507" t="s">
        <v>421</v>
      </c>
      <c r="D167" s="508" t="s">
        <v>2419</v>
      </c>
      <c r="E167" s="206"/>
      <c r="F167" s="462" t="s">
        <v>1894</v>
      </c>
      <c r="G167" s="207"/>
      <c r="H167" s="586" t="s">
        <v>2523</v>
      </c>
      <c r="I167" s="510"/>
      <c r="J167" s="578" t="s">
        <v>2550</v>
      </c>
      <c r="K167" s="514"/>
      <c r="L167" s="126"/>
    </row>
    <row r="168" spans="1:12" s="127" customFormat="1" ht="16.5" customHeight="1">
      <c r="A168" s="459">
        <v>159</v>
      </c>
      <c r="B168" s="485" t="s">
        <v>25</v>
      </c>
      <c r="C168" s="507" t="s">
        <v>421</v>
      </c>
      <c r="D168" s="508" t="s">
        <v>2420</v>
      </c>
      <c r="E168" s="206"/>
      <c r="F168" s="462" t="s">
        <v>1894</v>
      </c>
      <c r="G168" s="207"/>
      <c r="H168" s="586" t="s">
        <v>2520</v>
      </c>
      <c r="I168" s="510"/>
      <c r="J168" s="591" t="s">
        <v>2439</v>
      </c>
      <c r="K168" s="514"/>
      <c r="L168" s="126"/>
    </row>
    <row r="169" spans="1:12" s="127" customFormat="1" ht="16.5" customHeight="1">
      <c r="A169" s="459">
        <v>160</v>
      </c>
      <c r="B169" s="485" t="s">
        <v>25</v>
      </c>
      <c r="C169" s="507" t="s">
        <v>421</v>
      </c>
      <c r="D169" s="508" t="s">
        <v>2421</v>
      </c>
      <c r="E169" s="206"/>
      <c r="F169" s="462" t="s">
        <v>1894</v>
      </c>
      <c r="G169" s="207"/>
      <c r="H169" s="586" t="s">
        <v>2526</v>
      </c>
      <c r="I169" s="510"/>
      <c r="J169" s="588" t="s">
        <v>2578</v>
      </c>
      <c r="K169" s="514"/>
      <c r="L169" s="126"/>
    </row>
    <row r="170" spans="1:12" s="127" customFormat="1" ht="16.5" customHeight="1">
      <c r="A170" s="459">
        <v>161</v>
      </c>
      <c r="B170" s="274" t="s">
        <v>25</v>
      </c>
      <c r="C170" s="507" t="s">
        <v>421</v>
      </c>
      <c r="D170" s="515" t="s">
        <v>2095</v>
      </c>
      <c r="E170" s="206" t="s">
        <v>2093</v>
      </c>
      <c r="F170" s="462" t="s">
        <v>1894</v>
      </c>
      <c r="G170" s="207"/>
      <c r="H170" s="584" t="s">
        <v>1550</v>
      </c>
      <c r="I170" s="510"/>
      <c r="J170" s="714" t="s">
        <v>2575</v>
      </c>
      <c r="K170" s="516"/>
      <c r="L170" s="113"/>
    </row>
    <row r="171" spans="1:12" s="127" customFormat="1" ht="16.5" customHeight="1">
      <c r="A171" s="459">
        <v>162</v>
      </c>
      <c r="B171" s="274" t="s">
        <v>25</v>
      </c>
      <c r="C171" s="507" t="s">
        <v>421</v>
      </c>
      <c r="D171" s="515" t="s">
        <v>2096</v>
      </c>
      <c r="E171" s="206" t="s">
        <v>2094</v>
      </c>
      <c r="F171" s="462" t="s">
        <v>11</v>
      </c>
      <c r="G171" s="207"/>
      <c r="H171" s="584" t="s">
        <v>1551</v>
      </c>
      <c r="I171" s="510"/>
      <c r="J171" s="722"/>
      <c r="K171" s="516"/>
      <c r="L171" s="113"/>
    </row>
    <row r="172" spans="1:12" s="127" customFormat="1" ht="16.5" customHeight="1">
      <c r="A172" s="459">
        <v>163</v>
      </c>
      <c r="B172" s="274" t="s">
        <v>25</v>
      </c>
      <c r="C172" s="507" t="s">
        <v>421</v>
      </c>
      <c r="D172" s="515" t="s">
        <v>2553</v>
      </c>
      <c r="E172" s="206"/>
      <c r="F172" s="462" t="s">
        <v>1894</v>
      </c>
      <c r="G172" s="207"/>
      <c r="H172" s="515" t="s">
        <v>2553</v>
      </c>
      <c r="I172" s="510"/>
      <c r="J172" s="722"/>
      <c r="K172" s="516"/>
      <c r="L172" s="113"/>
    </row>
    <row r="173" spans="1:12" s="127" customFormat="1" ht="16.5" customHeight="1">
      <c r="A173" s="459">
        <v>164</v>
      </c>
      <c r="B173" s="274" t="s">
        <v>25</v>
      </c>
      <c r="C173" s="507" t="s">
        <v>421</v>
      </c>
      <c r="D173" s="515" t="s">
        <v>2554</v>
      </c>
      <c r="E173" s="206"/>
      <c r="F173" s="462" t="s">
        <v>11</v>
      </c>
      <c r="G173" s="207"/>
      <c r="H173" s="515" t="s">
        <v>2554</v>
      </c>
      <c r="I173" s="510"/>
      <c r="J173" s="722"/>
      <c r="K173" s="516"/>
      <c r="L173" s="113"/>
    </row>
    <row r="174" spans="1:12" s="127" customFormat="1" ht="16.5" customHeight="1">
      <c r="A174" s="459">
        <v>165</v>
      </c>
      <c r="B174" s="274" t="s">
        <v>25</v>
      </c>
      <c r="C174" s="507" t="s">
        <v>421</v>
      </c>
      <c r="D174" s="515" t="s">
        <v>2555</v>
      </c>
      <c r="E174" s="206"/>
      <c r="F174" s="462" t="s">
        <v>1894</v>
      </c>
      <c r="G174" s="207"/>
      <c r="H174" s="515" t="s">
        <v>2555</v>
      </c>
      <c r="I174" s="510"/>
      <c r="J174" s="715"/>
      <c r="K174" s="516"/>
      <c r="L174" s="113"/>
    </row>
    <row r="175" spans="1:12" s="127" customFormat="1" ht="16.5" customHeight="1">
      <c r="A175" s="459">
        <v>166</v>
      </c>
      <c r="B175" s="274" t="s">
        <v>25</v>
      </c>
      <c r="C175" s="507" t="s">
        <v>421</v>
      </c>
      <c r="D175" s="515" t="s">
        <v>2556</v>
      </c>
      <c r="E175" s="509"/>
      <c r="F175" s="462" t="s">
        <v>11</v>
      </c>
      <c r="G175" s="207"/>
      <c r="H175" s="515" t="s">
        <v>2556</v>
      </c>
      <c r="I175" s="510"/>
      <c r="J175" s="714" t="s">
        <v>2576</v>
      </c>
      <c r="K175" s="516"/>
      <c r="L175" s="113"/>
    </row>
    <row r="176" spans="1:12" s="127" customFormat="1" ht="16.5" customHeight="1">
      <c r="A176" s="459">
        <v>167</v>
      </c>
      <c r="B176" s="274" t="s">
        <v>25</v>
      </c>
      <c r="C176" s="507" t="s">
        <v>421</v>
      </c>
      <c r="D176" s="515" t="s">
        <v>2557</v>
      </c>
      <c r="E176" s="509"/>
      <c r="F176" s="462" t="s">
        <v>11</v>
      </c>
      <c r="G176" s="207"/>
      <c r="H176" s="515" t="s">
        <v>2557</v>
      </c>
      <c r="I176" s="510"/>
      <c r="J176" s="722"/>
      <c r="K176" s="516"/>
      <c r="L176" s="113"/>
    </row>
    <row r="177" spans="1:12" s="127" customFormat="1" ht="16.5" customHeight="1">
      <c r="A177" s="459">
        <v>168</v>
      </c>
      <c r="B177" s="274" t="s">
        <v>25</v>
      </c>
      <c r="C177" s="507" t="s">
        <v>421</v>
      </c>
      <c r="D177" s="515" t="s">
        <v>2558</v>
      </c>
      <c r="E177" s="509"/>
      <c r="F177" s="462" t="s">
        <v>11</v>
      </c>
      <c r="G177" s="207"/>
      <c r="H177" s="515" t="s">
        <v>2558</v>
      </c>
      <c r="I177" s="510"/>
      <c r="J177" s="722"/>
      <c r="K177" s="516"/>
      <c r="L177" s="113"/>
    </row>
    <row r="178" spans="1:12" s="127" customFormat="1" ht="16.5" customHeight="1">
      <c r="A178" s="459">
        <v>169</v>
      </c>
      <c r="B178" s="274" t="s">
        <v>25</v>
      </c>
      <c r="C178" s="507" t="s">
        <v>421</v>
      </c>
      <c r="D178" s="515" t="s">
        <v>2559</v>
      </c>
      <c r="E178" s="509"/>
      <c r="F178" s="462" t="s">
        <v>11</v>
      </c>
      <c r="G178" s="207"/>
      <c r="H178" s="515" t="s">
        <v>2559</v>
      </c>
      <c r="I178" s="510"/>
      <c r="J178" s="722"/>
      <c r="K178" s="516"/>
      <c r="L178" s="113"/>
    </row>
    <row r="179" spans="1:12" s="127" customFormat="1" ht="16.5" customHeight="1">
      <c r="A179" s="459">
        <v>170</v>
      </c>
      <c r="B179" s="274" t="s">
        <v>25</v>
      </c>
      <c r="C179" s="507" t="s">
        <v>421</v>
      </c>
      <c r="D179" s="515" t="s">
        <v>2560</v>
      </c>
      <c r="E179" s="509"/>
      <c r="F179" s="462" t="s">
        <v>11</v>
      </c>
      <c r="G179" s="207"/>
      <c r="H179" s="515" t="s">
        <v>2560</v>
      </c>
      <c r="I179" s="510"/>
      <c r="J179" s="722"/>
      <c r="K179" s="516"/>
      <c r="L179" s="113"/>
    </row>
    <row r="180" spans="1:12" s="127" customFormat="1" ht="16.5" customHeight="1">
      <c r="A180" s="459">
        <v>171</v>
      </c>
      <c r="B180" s="274" t="s">
        <v>25</v>
      </c>
      <c r="C180" s="507" t="s">
        <v>421</v>
      </c>
      <c r="D180" s="515" t="s">
        <v>2561</v>
      </c>
      <c r="E180" s="509"/>
      <c r="F180" s="462" t="s">
        <v>11</v>
      </c>
      <c r="G180" s="207"/>
      <c r="H180" s="515" t="s">
        <v>2561</v>
      </c>
      <c r="I180" s="510"/>
      <c r="J180" s="722"/>
      <c r="K180" s="516"/>
      <c r="L180" s="113"/>
    </row>
    <row r="181" spans="1:12" s="127" customFormat="1" ht="16.5" customHeight="1">
      <c r="A181" s="459">
        <v>172</v>
      </c>
      <c r="B181" s="274" t="s">
        <v>25</v>
      </c>
      <c r="C181" s="507" t="s">
        <v>421</v>
      </c>
      <c r="D181" s="515" t="s">
        <v>2562</v>
      </c>
      <c r="E181" s="509"/>
      <c r="F181" s="462" t="s">
        <v>11</v>
      </c>
      <c r="G181" s="207"/>
      <c r="H181" s="515" t="s">
        <v>2562</v>
      </c>
      <c r="I181" s="510"/>
      <c r="J181" s="722"/>
      <c r="K181" s="516"/>
      <c r="L181" s="113"/>
    </row>
    <row r="182" spans="1:12" s="127" customFormat="1" ht="16.5" customHeight="1">
      <c r="A182" s="459">
        <v>173</v>
      </c>
      <c r="B182" s="274" t="s">
        <v>25</v>
      </c>
      <c r="C182" s="507" t="s">
        <v>421</v>
      </c>
      <c r="D182" s="515" t="s">
        <v>2563</v>
      </c>
      <c r="E182" s="509"/>
      <c r="F182" s="462" t="s">
        <v>11</v>
      </c>
      <c r="G182" s="207"/>
      <c r="H182" s="515" t="s">
        <v>2563</v>
      </c>
      <c r="I182" s="510"/>
      <c r="J182" s="722"/>
      <c r="K182" s="516"/>
      <c r="L182" s="113"/>
    </row>
    <row r="183" spans="1:12" s="127" customFormat="1" ht="16.5" customHeight="1">
      <c r="A183" s="459">
        <v>174</v>
      </c>
      <c r="B183" s="274" t="s">
        <v>25</v>
      </c>
      <c r="C183" s="507" t="s">
        <v>421</v>
      </c>
      <c r="D183" s="515" t="s">
        <v>2564</v>
      </c>
      <c r="E183" s="509"/>
      <c r="F183" s="462" t="s">
        <v>11</v>
      </c>
      <c r="G183" s="207"/>
      <c r="H183" s="515" t="s">
        <v>2564</v>
      </c>
      <c r="I183" s="510"/>
      <c r="J183" s="722"/>
      <c r="K183" s="516"/>
      <c r="L183" s="113"/>
    </row>
    <row r="184" spans="1:12" s="127" customFormat="1" ht="16.5" customHeight="1">
      <c r="A184" s="459">
        <v>175</v>
      </c>
      <c r="B184" s="274" t="s">
        <v>25</v>
      </c>
      <c r="C184" s="507" t="s">
        <v>421</v>
      </c>
      <c r="D184" s="515" t="s">
        <v>2565</v>
      </c>
      <c r="E184" s="509"/>
      <c r="F184" s="462" t="s">
        <v>11</v>
      </c>
      <c r="G184" s="207"/>
      <c r="H184" s="515" t="s">
        <v>2565</v>
      </c>
      <c r="I184" s="510"/>
      <c r="J184" s="722"/>
      <c r="K184" s="517"/>
      <c r="L184" s="113"/>
    </row>
    <row r="185" spans="1:12" s="127" customFormat="1" ht="16.5" customHeight="1">
      <c r="A185" s="459">
        <v>176</v>
      </c>
      <c r="B185" s="274" t="s">
        <v>25</v>
      </c>
      <c r="C185" s="507" t="s">
        <v>421</v>
      </c>
      <c r="D185" s="515" t="s">
        <v>2566</v>
      </c>
      <c r="E185" s="509"/>
      <c r="F185" s="462" t="s">
        <v>11</v>
      </c>
      <c r="G185" s="207"/>
      <c r="H185" s="515" t="s">
        <v>2566</v>
      </c>
      <c r="I185" s="510"/>
      <c r="J185" s="722"/>
      <c r="K185" s="517"/>
      <c r="L185" s="113"/>
    </row>
    <row r="186" spans="1:12" s="127" customFormat="1" ht="16.5" customHeight="1">
      <c r="A186" s="459">
        <v>177</v>
      </c>
      <c r="B186" s="274" t="s">
        <v>25</v>
      </c>
      <c r="C186" s="507" t="s">
        <v>421</v>
      </c>
      <c r="D186" s="515" t="s">
        <v>2567</v>
      </c>
      <c r="E186" s="509"/>
      <c r="F186" s="462" t="s">
        <v>11</v>
      </c>
      <c r="G186" s="207"/>
      <c r="H186" s="515" t="s">
        <v>2567</v>
      </c>
      <c r="I186" s="510"/>
      <c r="J186" s="722"/>
      <c r="K186" s="517"/>
      <c r="L186" s="113"/>
    </row>
    <row r="187" spans="1:12" s="127" customFormat="1" ht="16.5" customHeight="1">
      <c r="A187" s="459">
        <v>178</v>
      </c>
      <c r="B187" s="579" t="s">
        <v>25</v>
      </c>
      <c r="C187" s="507" t="s">
        <v>421</v>
      </c>
      <c r="D187" s="583" t="s">
        <v>2568</v>
      </c>
      <c r="E187" s="206"/>
      <c r="F187" s="462" t="s">
        <v>11</v>
      </c>
      <c r="G187" s="207"/>
      <c r="H187" s="583" t="s">
        <v>2568</v>
      </c>
      <c r="I187" s="510"/>
      <c r="J187" s="722"/>
      <c r="K187" s="517"/>
      <c r="L187" s="113"/>
    </row>
    <row r="188" spans="1:12" s="127" customFormat="1" ht="16.5" customHeight="1">
      <c r="A188" s="459">
        <v>179</v>
      </c>
      <c r="B188" s="579" t="s">
        <v>25</v>
      </c>
      <c r="C188" s="507" t="s">
        <v>421</v>
      </c>
      <c r="D188" s="583" t="s">
        <v>2569</v>
      </c>
      <c r="E188" s="206"/>
      <c r="F188" s="462" t="s">
        <v>11</v>
      </c>
      <c r="G188" s="207"/>
      <c r="H188" s="583" t="s">
        <v>2569</v>
      </c>
      <c r="I188" s="510"/>
      <c r="J188" s="722"/>
      <c r="K188" s="517"/>
      <c r="L188" s="113"/>
    </row>
    <row r="189" spans="1:12" s="127" customFormat="1" ht="16.5" customHeight="1">
      <c r="A189" s="459">
        <v>180</v>
      </c>
      <c r="B189" s="579" t="s">
        <v>25</v>
      </c>
      <c r="C189" s="507" t="s">
        <v>421</v>
      </c>
      <c r="D189" s="583" t="s">
        <v>2570</v>
      </c>
      <c r="E189" s="206"/>
      <c r="F189" s="462" t="s">
        <v>11</v>
      </c>
      <c r="G189" s="207"/>
      <c r="H189" s="583" t="s">
        <v>2570</v>
      </c>
      <c r="I189" s="510"/>
      <c r="J189" s="722"/>
      <c r="K189" s="517"/>
      <c r="L189" s="113"/>
    </row>
    <row r="190" spans="1:12" s="127" customFormat="1" ht="16.5" customHeight="1">
      <c r="A190" s="459">
        <v>181</v>
      </c>
      <c r="B190" s="579" t="s">
        <v>25</v>
      </c>
      <c r="C190" s="507" t="s">
        <v>421</v>
      </c>
      <c r="D190" s="583" t="s">
        <v>2571</v>
      </c>
      <c r="E190" s="206"/>
      <c r="F190" s="462" t="s">
        <v>11</v>
      </c>
      <c r="G190" s="207"/>
      <c r="H190" s="583" t="s">
        <v>2571</v>
      </c>
      <c r="I190" s="510"/>
      <c r="J190" s="722"/>
      <c r="K190" s="517"/>
      <c r="L190" s="113"/>
    </row>
    <row r="191" spans="1:12" s="127" customFormat="1" ht="16.5" customHeight="1">
      <c r="A191" s="459">
        <v>182</v>
      </c>
      <c r="B191" s="579" t="s">
        <v>25</v>
      </c>
      <c r="C191" s="507" t="s">
        <v>421</v>
      </c>
      <c r="D191" s="583" t="s">
        <v>2572</v>
      </c>
      <c r="E191" s="581"/>
      <c r="F191" s="462" t="s">
        <v>11</v>
      </c>
      <c r="G191" s="207"/>
      <c r="H191" s="583" t="s">
        <v>2572</v>
      </c>
      <c r="I191" s="510"/>
      <c r="J191" s="723"/>
      <c r="K191" s="517"/>
      <c r="L191" s="113"/>
    </row>
    <row r="192" spans="1:12" ht="16.5" customHeight="1">
      <c r="A192" s="459">
        <v>183</v>
      </c>
      <c r="B192" s="579" t="s">
        <v>25</v>
      </c>
      <c r="C192" s="518" t="s">
        <v>423</v>
      </c>
      <c r="D192" s="582" t="s">
        <v>424</v>
      </c>
      <c r="E192" s="274" t="s">
        <v>425</v>
      </c>
      <c r="F192" s="462" t="s">
        <v>11</v>
      </c>
      <c r="G192" s="207"/>
      <c r="H192" s="276"/>
      <c r="I192" s="499" t="s">
        <v>426</v>
      </c>
      <c r="J192" s="470" t="s">
        <v>1936</v>
      </c>
      <c r="K192" s="709"/>
    </row>
    <row r="193" spans="1:11" ht="16.5" customHeight="1">
      <c r="A193" s="459">
        <v>184</v>
      </c>
      <c r="B193" s="274" t="s">
        <v>25</v>
      </c>
      <c r="C193" s="518" t="s">
        <v>423</v>
      </c>
      <c r="D193" s="275" t="s">
        <v>427</v>
      </c>
      <c r="E193" s="274" t="s">
        <v>428</v>
      </c>
      <c r="F193" s="462" t="s">
        <v>11</v>
      </c>
      <c r="G193" s="207"/>
      <c r="H193" s="276"/>
      <c r="I193" s="499" t="s">
        <v>429</v>
      </c>
      <c r="J193" s="463"/>
      <c r="K193" s="710"/>
    </row>
    <row r="194" spans="1:11" ht="16.5" customHeight="1">
      <c r="A194" s="459">
        <v>185</v>
      </c>
      <c r="B194" s="274" t="s">
        <v>25</v>
      </c>
      <c r="C194" s="518" t="s">
        <v>423</v>
      </c>
      <c r="D194" s="275" t="s">
        <v>430</v>
      </c>
      <c r="E194" s="274" t="s">
        <v>428</v>
      </c>
      <c r="F194" s="462" t="s">
        <v>11</v>
      </c>
      <c r="G194" s="207"/>
      <c r="H194" s="276"/>
      <c r="I194" s="499" t="s">
        <v>431</v>
      </c>
      <c r="J194" s="463"/>
      <c r="K194" s="710"/>
    </row>
    <row r="195" spans="1:11" ht="16.5" customHeight="1">
      <c r="A195" s="459">
        <v>186</v>
      </c>
      <c r="B195" s="274" t="s">
        <v>25</v>
      </c>
      <c r="C195" s="518" t="s">
        <v>423</v>
      </c>
      <c r="D195" s="275" t="s">
        <v>432</v>
      </c>
      <c r="E195" s="461"/>
      <c r="F195" s="462" t="s">
        <v>11</v>
      </c>
      <c r="G195" s="207"/>
      <c r="H195" s="276"/>
      <c r="I195" s="465"/>
      <c r="J195" s="463"/>
      <c r="K195" s="710"/>
    </row>
    <row r="196" spans="1:11" ht="16.5" customHeight="1">
      <c r="A196" s="459">
        <v>187</v>
      </c>
      <c r="B196" s="274" t="s">
        <v>25</v>
      </c>
      <c r="C196" s="518" t="s">
        <v>423</v>
      </c>
      <c r="D196" s="275" t="s">
        <v>433</v>
      </c>
      <c r="E196" s="461"/>
      <c r="F196" s="462" t="s">
        <v>11</v>
      </c>
      <c r="G196" s="207"/>
      <c r="H196" s="276"/>
      <c r="I196" s="465"/>
      <c r="J196" s="463"/>
      <c r="K196" s="710"/>
    </row>
    <row r="197" spans="1:11" ht="16.5" customHeight="1">
      <c r="A197" s="459">
        <v>188</v>
      </c>
      <c r="B197" s="274" t="s">
        <v>25</v>
      </c>
      <c r="C197" s="518" t="s">
        <v>423</v>
      </c>
      <c r="D197" s="275" t="s">
        <v>434</v>
      </c>
      <c r="E197" s="461"/>
      <c r="F197" s="462" t="s">
        <v>11</v>
      </c>
      <c r="G197" s="207"/>
      <c r="H197" s="276"/>
      <c r="I197" s="465"/>
      <c r="J197" s="463"/>
      <c r="K197" s="711"/>
    </row>
    <row r="198" spans="1:11" ht="16.5" customHeight="1">
      <c r="A198" s="459">
        <v>189</v>
      </c>
      <c r="B198" s="274" t="s">
        <v>25</v>
      </c>
      <c r="C198" s="518" t="s">
        <v>435</v>
      </c>
      <c r="D198" s="468" t="s">
        <v>1209</v>
      </c>
      <c r="E198" s="461"/>
      <c r="F198" s="462" t="s">
        <v>11</v>
      </c>
      <c r="G198" s="207"/>
      <c r="H198" s="276"/>
      <c r="I198" s="465"/>
      <c r="J198" s="716" t="s">
        <v>2580</v>
      </c>
      <c r="K198" s="709"/>
    </row>
    <row r="199" spans="1:11" ht="16.5" customHeight="1">
      <c r="A199" s="459">
        <v>190</v>
      </c>
      <c r="B199" s="274" t="s">
        <v>25</v>
      </c>
      <c r="C199" s="518" t="s">
        <v>435</v>
      </c>
      <c r="D199" s="468" t="s">
        <v>436</v>
      </c>
      <c r="E199" s="274" t="s">
        <v>437</v>
      </c>
      <c r="F199" s="462" t="s">
        <v>11</v>
      </c>
      <c r="G199" s="207"/>
      <c r="H199" s="276"/>
      <c r="I199" s="465"/>
      <c r="J199" s="717"/>
      <c r="K199" s="710"/>
    </row>
    <row r="200" spans="1:11" ht="16.5" customHeight="1">
      <c r="A200" s="459">
        <v>191</v>
      </c>
      <c r="B200" s="274" t="s">
        <v>25</v>
      </c>
      <c r="C200" s="518" t="s">
        <v>435</v>
      </c>
      <c r="D200" s="468" t="s">
        <v>1210</v>
      </c>
      <c r="E200" s="274" t="s">
        <v>2394</v>
      </c>
      <c r="F200" s="462" t="s">
        <v>11</v>
      </c>
      <c r="G200" s="207"/>
      <c r="H200" s="276"/>
      <c r="I200" s="465"/>
      <c r="J200" s="717"/>
      <c r="K200" s="710"/>
    </row>
    <row r="201" spans="1:11" ht="16.5" customHeight="1">
      <c r="A201" s="459">
        <v>192</v>
      </c>
      <c r="B201" s="274" t="s">
        <v>25</v>
      </c>
      <c r="C201" s="518" t="s">
        <v>435</v>
      </c>
      <c r="D201" s="468" t="s">
        <v>1211</v>
      </c>
      <c r="E201" s="274" t="s">
        <v>438</v>
      </c>
      <c r="F201" s="462" t="s">
        <v>11</v>
      </c>
      <c r="G201" s="207"/>
      <c r="H201" s="276"/>
      <c r="I201" s="465"/>
      <c r="J201" s="717"/>
      <c r="K201" s="710"/>
    </row>
    <row r="202" spans="1:11" ht="16.5" customHeight="1">
      <c r="A202" s="459">
        <v>193</v>
      </c>
      <c r="B202" s="274" t="s">
        <v>25</v>
      </c>
      <c r="C202" s="518" t="s">
        <v>435</v>
      </c>
      <c r="D202" s="468" t="s">
        <v>439</v>
      </c>
      <c r="E202" s="274" t="s">
        <v>440</v>
      </c>
      <c r="F202" s="462" t="s">
        <v>11</v>
      </c>
      <c r="G202" s="207"/>
      <c r="H202" s="276"/>
      <c r="I202" s="465"/>
      <c r="J202" s="717"/>
      <c r="K202" s="710"/>
    </row>
    <row r="203" spans="1:11" ht="16.5" customHeight="1">
      <c r="A203" s="459">
        <v>194</v>
      </c>
      <c r="B203" s="274" t="s">
        <v>25</v>
      </c>
      <c r="C203" s="518" t="s">
        <v>435</v>
      </c>
      <c r="D203" s="468" t="s">
        <v>441</v>
      </c>
      <c r="E203" s="274" t="s">
        <v>442</v>
      </c>
      <c r="F203" s="462" t="s">
        <v>11</v>
      </c>
      <c r="G203" s="207"/>
      <c r="H203" s="276"/>
      <c r="I203" s="465"/>
      <c r="J203" s="717"/>
      <c r="K203" s="710"/>
    </row>
    <row r="204" spans="1:11" ht="16.5" customHeight="1">
      <c r="A204" s="459">
        <v>195</v>
      </c>
      <c r="B204" s="274" t="s">
        <v>25</v>
      </c>
      <c r="C204" s="518" t="s">
        <v>435</v>
      </c>
      <c r="D204" s="468" t="s">
        <v>1212</v>
      </c>
      <c r="E204" s="274" t="s">
        <v>2394</v>
      </c>
      <c r="F204" s="462" t="s">
        <v>11</v>
      </c>
      <c r="G204" s="207"/>
      <c r="H204" s="276"/>
      <c r="I204" s="465"/>
      <c r="J204" s="717"/>
      <c r="K204" s="710"/>
    </row>
    <row r="205" spans="1:11" ht="16.5" customHeight="1">
      <c r="A205" s="459">
        <v>196</v>
      </c>
      <c r="B205" s="274" t="s">
        <v>25</v>
      </c>
      <c r="C205" s="518" t="s">
        <v>435</v>
      </c>
      <c r="D205" s="468" t="s">
        <v>1213</v>
      </c>
      <c r="E205" s="274" t="s">
        <v>443</v>
      </c>
      <c r="F205" s="462" t="s">
        <v>11</v>
      </c>
      <c r="G205" s="207"/>
      <c r="H205" s="276"/>
      <c r="I205" s="465"/>
      <c r="J205" s="717"/>
      <c r="K205" s="710"/>
    </row>
    <row r="206" spans="1:11" ht="16.5" customHeight="1">
      <c r="A206" s="459">
        <v>197</v>
      </c>
      <c r="B206" s="274" t="s">
        <v>25</v>
      </c>
      <c r="C206" s="518" t="s">
        <v>435</v>
      </c>
      <c r="D206" s="468" t="s">
        <v>1214</v>
      </c>
      <c r="E206" s="555" t="s">
        <v>2427</v>
      </c>
      <c r="F206" s="462" t="s">
        <v>11</v>
      </c>
      <c r="G206" s="207"/>
      <c r="H206" s="276"/>
      <c r="I206" s="277"/>
      <c r="J206" s="717"/>
      <c r="K206" s="710"/>
    </row>
    <row r="207" spans="1:11" ht="16.5" customHeight="1">
      <c r="A207" s="459">
        <v>198</v>
      </c>
      <c r="B207" s="274" t="s">
        <v>25</v>
      </c>
      <c r="C207" s="518" t="s">
        <v>435</v>
      </c>
      <c r="D207" s="468" t="s">
        <v>1215</v>
      </c>
      <c r="E207" s="274" t="s">
        <v>437</v>
      </c>
      <c r="F207" s="462" t="s">
        <v>11</v>
      </c>
      <c r="G207" s="207"/>
      <c r="H207" s="276"/>
      <c r="I207" s="465"/>
      <c r="J207" s="717"/>
      <c r="K207" s="710"/>
    </row>
    <row r="208" spans="1:11" ht="16.5" customHeight="1">
      <c r="A208" s="459">
        <v>199</v>
      </c>
      <c r="B208" s="274" t="s">
        <v>25</v>
      </c>
      <c r="C208" s="518" t="s">
        <v>435</v>
      </c>
      <c r="D208" s="468" t="s">
        <v>1216</v>
      </c>
      <c r="E208" s="274" t="s">
        <v>2394</v>
      </c>
      <c r="F208" s="462" t="s">
        <v>11</v>
      </c>
      <c r="G208" s="207"/>
      <c r="H208" s="276"/>
      <c r="I208" s="277"/>
      <c r="J208" s="717"/>
      <c r="K208" s="710"/>
    </row>
    <row r="209" spans="1:11" ht="16.5" customHeight="1">
      <c r="A209" s="459">
        <v>200</v>
      </c>
      <c r="B209" s="274" t="s">
        <v>25</v>
      </c>
      <c r="C209" s="518" t="s">
        <v>435</v>
      </c>
      <c r="D209" s="468" t="s">
        <v>1217</v>
      </c>
      <c r="E209" s="274" t="s">
        <v>438</v>
      </c>
      <c r="F209" s="462" t="s">
        <v>11</v>
      </c>
      <c r="G209" s="207"/>
      <c r="H209" s="276"/>
      <c r="I209" s="277"/>
      <c r="J209" s="717"/>
      <c r="K209" s="710"/>
    </row>
    <row r="210" spans="1:11" ht="16.5" customHeight="1">
      <c r="A210" s="459">
        <v>201</v>
      </c>
      <c r="B210" s="274" t="s">
        <v>25</v>
      </c>
      <c r="C210" s="518" t="s">
        <v>435</v>
      </c>
      <c r="D210" s="468" t="s">
        <v>444</v>
      </c>
      <c r="E210" s="274" t="s">
        <v>440</v>
      </c>
      <c r="F210" s="462" t="s">
        <v>11</v>
      </c>
      <c r="G210" s="207"/>
      <c r="H210" s="276"/>
      <c r="I210" s="277"/>
      <c r="J210" s="717"/>
      <c r="K210" s="710"/>
    </row>
    <row r="211" spans="1:11" ht="16.5" customHeight="1">
      <c r="A211" s="459">
        <v>202</v>
      </c>
      <c r="B211" s="274" t="s">
        <v>25</v>
      </c>
      <c r="C211" s="518" t="s">
        <v>435</v>
      </c>
      <c r="D211" s="468" t="s">
        <v>1218</v>
      </c>
      <c r="E211" s="274" t="s">
        <v>442</v>
      </c>
      <c r="F211" s="462" t="s">
        <v>11</v>
      </c>
      <c r="G211" s="207"/>
      <c r="H211" s="276"/>
      <c r="I211" s="277"/>
      <c r="J211" s="717"/>
      <c r="K211" s="710"/>
    </row>
    <row r="212" spans="1:11" ht="16.5" customHeight="1">
      <c r="A212" s="459">
        <v>203</v>
      </c>
      <c r="B212" s="274" t="s">
        <v>25</v>
      </c>
      <c r="C212" s="518" t="s">
        <v>435</v>
      </c>
      <c r="D212" s="468" t="s">
        <v>1219</v>
      </c>
      <c r="E212" s="274" t="s">
        <v>2394</v>
      </c>
      <c r="F212" s="462" t="s">
        <v>11</v>
      </c>
      <c r="G212" s="207"/>
      <c r="H212" s="276"/>
      <c r="I212" s="277"/>
      <c r="J212" s="717"/>
      <c r="K212" s="710"/>
    </row>
    <row r="213" spans="1:11" ht="16.5" customHeight="1">
      <c r="A213" s="459">
        <v>204</v>
      </c>
      <c r="B213" s="274" t="s">
        <v>25</v>
      </c>
      <c r="C213" s="518" t="s">
        <v>435</v>
      </c>
      <c r="D213" s="468" t="s">
        <v>1220</v>
      </c>
      <c r="E213" s="274" t="s">
        <v>443</v>
      </c>
      <c r="F213" s="462" t="s">
        <v>11</v>
      </c>
      <c r="G213" s="207"/>
      <c r="H213" s="276"/>
      <c r="I213" s="277"/>
      <c r="J213" s="717"/>
      <c r="K213" s="710"/>
    </row>
    <row r="214" spans="1:11" ht="16.5" customHeight="1">
      <c r="A214" s="459">
        <v>205</v>
      </c>
      <c r="B214" s="274" t="s">
        <v>25</v>
      </c>
      <c r="C214" s="518" t="s">
        <v>435</v>
      </c>
      <c r="D214" s="468" t="s">
        <v>445</v>
      </c>
      <c r="E214" s="274" t="s">
        <v>2427</v>
      </c>
      <c r="F214" s="462" t="s">
        <v>11</v>
      </c>
      <c r="G214" s="207"/>
      <c r="H214" s="276"/>
      <c r="I214" s="277"/>
      <c r="J214" s="717"/>
      <c r="K214" s="710"/>
    </row>
    <row r="215" spans="1:11" ht="16.5" customHeight="1">
      <c r="A215" s="459">
        <v>206</v>
      </c>
      <c r="B215" s="274" t="s">
        <v>25</v>
      </c>
      <c r="C215" s="518" t="s">
        <v>435</v>
      </c>
      <c r="D215" s="468" t="s">
        <v>1221</v>
      </c>
      <c r="E215" s="274" t="s">
        <v>437</v>
      </c>
      <c r="F215" s="462" t="s">
        <v>11</v>
      </c>
      <c r="G215" s="207"/>
      <c r="H215" s="276"/>
      <c r="I215" s="465"/>
      <c r="J215" s="717"/>
      <c r="K215" s="710"/>
    </row>
    <row r="216" spans="1:11" ht="16.5" customHeight="1">
      <c r="A216" s="459">
        <v>207</v>
      </c>
      <c r="B216" s="274" t="s">
        <v>25</v>
      </c>
      <c r="C216" s="518" t="s">
        <v>435</v>
      </c>
      <c r="D216" s="468" t="s">
        <v>1222</v>
      </c>
      <c r="E216" s="274" t="s">
        <v>2394</v>
      </c>
      <c r="F216" s="462" t="s">
        <v>11</v>
      </c>
      <c r="G216" s="207"/>
      <c r="H216" s="276"/>
      <c r="I216" s="277"/>
      <c r="J216" s="717"/>
      <c r="K216" s="710"/>
    </row>
    <row r="217" spans="1:11" ht="16.5" customHeight="1">
      <c r="A217" s="459">
        <v>208</v>
      </c>
      <c r="B217" s="274" t="s">
        <v>25</v>
      </c>
      <c r="C217" s="518" t="s">
        <v>435</v>
      </c>
      <c r="D217" s="468" t="s">
        <v>1223</v>
      </c>
      <c r="E217" s="274" t="s">
        <v>438</v>
      </c>
      <c r="F217" s="462" t="s">
        <v>11</v>
      </c>
      <c r="G217" s="207"/>
      <c r="H217" s="276"/>
      <c r="I217" s="277"/>
      <c r="J217" s="717"/>
      <c r="K217" s="710"/>
    </row>
    <row r="218" spans="1:11" ht="16.5" customHeight="1">
      <c r="A218" s="459">
        <v>209</v>
      </c>
      <c r="B218" s="274" t="s">
        <v>25</v>
      </c>
      <c r="C218" s="518" t="s">
        <v>435</v>
      </c>
      <c r="D218" s="468" t="s">
        <v>1224</v>
      </c>
      <c r="E218" s="274" t="s">
        <v>440</v>
      </c>
      <c r="F218" s="462" t="s">
        <v>11</v>
      </c>
      <c r="G218" s="207"/>
      <c r="H218" s="276"/>
      <c r="I218" s="277"/>
      <c r="J218" s="717"/>
      <c r="K218" s="710"/>
    </row>
    <row r="219" spans="1:11" ht="16.5" customHeight="1">
      <c r="A219" s="459">
        <v>210</v>
      </c>
      <c r="B219" s="274" t="s">
        <v>25</v>
      </c>
      <c r="C219" s="518" t="s">
        <v>435</v>
      </c>
      <c r="D219" s="468" t="s">
        <v>1225</v>
      </c>
      <c r="E219" s="274" t="s">
        <v>442</v>
      </c>
      <c r="F219" s="462" t="s">
        <v>11</v>
      </c>
      <c r="G219" s="207"/>
      <c r="H219" s="276"/>
      <c r="I219" s="277"/>
      <c r="J219" s="717"/>
      <c r="K219" s="710"/>
    </row>
    <row r="220" spans="1:11" ht="16.5" customHeight="1">
      <c r="A220" s="459">
        <v>211</v>
      </c>
      <c r="B220" s="274" t="s">
        <v>25</v>
      </c>
      <c r="C220" s="518" t="s">
        <v>435</v>
      </c>
      <c r="D220" s="468" t="s">
        <v>1226</v>
      </c>
      <c r="E220" s="274" t="s">
        <v>2394</v>
      </c>
      <c r="F220" s="462" t="s">
        <v>11</v>
      </c>
      <c r="G220" s="207"/>
      <c r="H220" s="276"/>
      <c r="I220" s="277"/>
      <c r="J220" s="717"/>
      <c r="K220" s="710"/>
    </row>
    <row r="221" spans="1:11" ht="16.5" customHeight="1">
      <c r="A221" s="459">
        <v>212</v>
      </c>
      <c r="B221" s="274" t="s">
        <v>25</v>
      </c>
      <c r="C221" s="518" t="s">
        <v>435</v>
      </c>
      <c r="D221" s="468" t="s">
        <v>1227</v>
      </c>
      <c r="E221" s="274" t="s">
        <v>443</v>
      </c>
      <c r="F221" s="462" t="s">
        <v>11</v>
      </c>
      <c r="G221" s="207"/>
      <c r="H221" s="276"/>
      <c r="I221" s="277"/>
      <c r="J221" s="717"/>
      <c r="K221" s="710"/>
    </row>
    <row r="222" spans="1:11" ht="16.5" customHeight="1">
      <c r="A222" s="459">
        <v>213</v>
      </c>
      <c r="B222" s="274" t="s">
        <v>25</v>
      </c>
      <c r="C222" s="518" t="s">
        <v>435</v>
      </c>
      <c r="D222" s="468" t="s">
        <v>1228</v>
      </c>
      <c r="E222" s="555" t="s">
        <v>2427</v>
      </c>
      <c r="F222" s="462" t="s">
        <v>11</v>
      </c>
      <c r="G222" s="207"/>
      <c r="H222" s="276"/>
      <c r="I222" s="277"/>
      <c r="J222" s="717"/>
      <c r="K222" s="710"/>
    </row>
    <row r="223" spans="1:11" ht="16.5" customHeight="1">
      <c r="A223" s="459">
        <v>214</v>
      </c>
      <c r="B223" s="274" t="s">
        <v>25</v>
      </c>
      <c r="C223" s="518" t="s">
        <v>435</v>
      </c>
      <c r="D223" s="468" t="s">
        <v>1229</v>
      </c>
      <c r="E223" s="274" t="s">
        <v>437</v>
      </c>
      <c r="F223" s="462" t="s">
        <v>11</v>
      </c>
      <c r="G223" s="207"/>
      <c r="H223" s="276"/>
      <c r="I223" s="465"/>
      <c r="J223" s="717"/>
      <c r="K223" s="710"/>
    </row>
    <row r="224" spans="1:11" ht="16.5" customHeight="1">
      <c r="A224" s="459">
        <v>215</v>
      </c>
      <c r="B224" s="274" t="s">
        <v>25</v>
      </c>
      <c r="C224" s="518" t="s">
        <v>435</v>
      </c>
      <c r="D224" s="468" t="s">
        <v>1230</v>
      </c>
      <c r="E224" s="274" t="s">
        <v>2394</v>
      </c>
      <c r="F224" s="462" t="s">
        <v>11</v>
      </c>
      <c r="G224" s="207"/>
      <c r="H224" s="276"/>
      <c r="I224" s="277"/>
      <c r="J224" s="717"/>
      <c r="K224" s="710"/>
    </row>
    <row r="225" spans="1:11" ht="16.5" customHeight="1">
      <c r="A225" s="459">
        <v>216</v>
      </c>
      <c r="B225" s="274" t="s">
        <v>25</v>
      </c>
      <c r="C225" s="518" t="s">
        <v>435</v>
      </c>
      <c r="D225" s="468" t="s">
        <v>1231</v>
      </c>
      <c r="E225" s="274" t="s">
        <v>438</v>
      </c>
      <c r="F225" s="462" t="s">
        <v>11</v>
      </c>
      <c r="G225" s="207"/>
      <c r="H225" s="276"/>
      <c r="I225" s="277"/>
      <c r="J225" s="717"/>
      <c r="K225" s="710"/>
    </row>
    <row r="226" spans="1:11" ht="16.5" customHeight="1">
      <c r="A226" s="459">
        <v>217</v>
      </c>
      <c r="B226" s="274" t="s">
        <v>25</v>
      </c>
      <c r="C226" s="518" t="s">
        <v>435</v>
      </c>
      <c r="D226" s="468" t="s">
        <v>1232</v>
      </c>
      <c r="E226" s="274" t="s">
        <v>440</v>
      </c>
      <c r="F226" s="462" t="s">
        <v>11</v>
      </c>
      <c r="G226" s="207"/>
      <c r="H226" s="276"/>
      <c r="I226" s="277"/>
      <c r="J226" s="717"/>
      <c r="K226" s="710"/>
    </row>
    <row r="227" spans="1:11" ht="16.5" customHeight="1">
      <c r="A227" s="459">
        <v>218</v>
      </c>
      <c r="B227" s="274" t="s">
        <v>25</v>
      </c>
      <c r="C227" s="518" t="s">
        <v>435</v>
      </c>
      <c r="D227" s="468" t="s">
        <v>1233</v>
      </c>
      <c r="E227" s="274" t="s">
        <v>442</v>
      </c>
      <c r="F227" s="462" t="s">
        <v>11</v>
      </c>
      <c r="G227" s="207"/>
      <c r="H227" s="276"/>
      <c r="I227" s="277"/>
      <c r="J227" s="717"/>
      <c r="K227" s="710"/>
    </row>
    <row r="228" spans="1:11" ht="16.5" customHeight="1">
      <c r="A228" s="459">
        <v>219</v>
      </c>
      <c r="B228" s="274" t="s">
        <v>25</v>
      </c>
      <c r="C228" s="518" t="s">
        <v>435</v>
      </c>
      <c r="D228" s="468" t="s">
        <v>1234</v>
      </c>
      <c r="E228" s="274" t="s">
        <v>2394</v>
      </c>
      <c r="F228" s="462" t="s">
        <v>11</v>
      </c>
      <c r="G228" s="207"/>
      <c r="H228" s="276"/>
      <c r="I228" s="277"/>
      <c r="J228" s="717"/>
      <c r="K228" s="710"/>
    </row>
    <row r="229" spans="1:11" ht="16.5" customHeight="1">
      <c r="A229" s="459">
        <v>220</v>
      </c>
      <c r="B229" s="274" t="s">
        <v>25</v>
      </c>
      <c r="C229" s="518" t="s">
        <v>435</v>
      </c>
      <c r="D229" s="468" t="s">
        <v>1235</v>
      </c>
      <c r="E229" s="274" t="s">
        <v>443</v>
      </c>
      <c r="F229" s="462" t="s">
        <v>11</v>
      </c>
      <c r="G229" s="207"/>
      <c r="H229" s="276"/>
      <c r="I229" s="277"/>
      <c r="J229" s="717"/>
      <c r="K229" s="710"/>
    </row>
    <row r="230" spans="1:11" ht="16.5" customHeight="1">
      <c r="A230" s="459">
        <v>221</v>
      </c>
      <c r="B230" s="274" t="s">
        <v>25</v>
      </c>
      <c r="C230" s="518" t="s">
        <v>435</v>
      </c>
      <c r="D230" s="468" t="s">
        <v>1236</v>
      </c>
      <c r="E230" s="555" t="s">
        <v>2427</v>
      </c>
      <c r="F230" s="462" t="s">
        <v>11</v>
      </c>
      <c r="G230" s="207"/>
      <c r="H230" s="276"/>
      <c r="I230" s="277"/>
      <c r="J230" s="717"/>
      <c r="K230" s="710"/>
    </row>
    <row r="231" spans="1:11" ht="16.5" customHeight="1">
      <c r="A231" s="459">
        <v>222</v>
      </c>
      <c r="B231" s="274" t="s">
        <v>25</v>
      </c>
      <c r="C231" s="518" t="s">
        <v>435</v>
      </c>
      <c r="D231" s="468" t="s">
        <v>1237</v>
      </c>
      <c r="E231" s="274" t="s">
        <v>437</v>
      </c>
      <c r="F231" s="462" t="s">
        <v>11</v>
      </c>
      <c r="G231" s="207"/>
      <c r="H231" s="276"/>
      <c r="I231" s="277"/>
      <c r="J231" s="717"/>
      <c r="K231" s="710"/>
    </row>
    <row r="232" spans="1:11" ht="16.5" customHeight="1">
      <c r="A232" s="459">
        <v>223</v>
      </c>
      <c r="B232" s="274" t="s">
        <v>25</v>
      </c>
      <c r="C232" s="518" t="s">
        <v>435</v>
      </c>
      <c r="D232" s="468" t="s">
        <v>1238</v>
      </c>
      <c r="E232" s="274" t="s">
        <v>2394</v>
      </c>
      <c r="F232" s="462" t="s">
        <v>11</v>
      </c>
      <c r="G232" s="207"/>
      <c r="H232" s="276"/>
      <c r="I232" s="277"/>
      <c r="J232" s="717"/>
      <c r="K232" s="710"/>
    </row>
    <row r="233" spans="1:11" ht="16.5" customHeight="1">
      <c r="A233" s="459">
        <v>224</v>
      </c>
      <c r="B233" s="274" t="s">
        <v>25</v>
      </c>
      <c r="C233" s="518" t="s">
        <v>435</v>
      </c>
      <c r="D233" s="468" t="s">
        <v>1239</v>
      </c>
      <c r="E233" s="274" t="s">
        <v>438</v>
      </c>
      <c r="F233" s="462" t="s">
        <v>11</v>
      </c>
      <c r="G233" s="207"/>
      <c r="H233" s="276"/>
      <c r="I233" s="277"/>
      <c r="J233" s="717"/>
      <c r="K233" s="710"/>
    </row>
    <row r="234" spans="1:11" ht="16.5" customHeight="1">
      <c r="A234" s="459">
        <v>225</v>
      </c>
      <c r="B234" s="274" t="s">
        <v>25</v>
      </c>
      <c r="C234" s="518" t="s">
        <v>435</v>
      </c>
      <c r="D234" s="468" t="s">
        <v>1240</v>
      </c>
      <c r="E234" s="274" t="s">
        <v>440</v>
      </c>
      <c r="F234" s="462" t="s">
        <v>11</v>
      </c>
      <c r="G234" s="207"/>
      <c r="H234" s="276"/>
      <c r="I234" s="277"/>
      <c r="J234" s="717"/>
      <c r="K234" s="710"/>
    </row>
    <row r="235" spans="1:11" ht="16.5" customHeight="1">
      <c r="A235" s="459">
        <v>226</v>
      </c>
      <c r="B235" s="274" t="s">
        <v>25</v>
      </c>
      <c r="C235" s="518" t="s">
        <v>435</v>
      </c>
      <c r="D235" s="468" t="s">
        <v>1241</v>
      </c>
      <c r="E235" s="274" t="s">
        <v>442</v>
      </c>
      <c r="F235" s="462" t="s">
        <v>11</v>
      </c>
      <c r="G235" s="207"/>
      <c r="H235" s="276"/>
      <c r="I235" s="277"/>
      <c r="J235" s="717"/>
      <c r="K235" s="710"/>
    </row>
    <row r="236" spans="1:11" ht="16.5" customHeight="1">
      <c r="A236" s="459">
        <v>227</v>
      </c>
      <c r="B236" s="274" t="s">
        <v>25</v>
      </c>
      <c r="C236" s="518" t="s">
        <v>435</v>
      </c>
      <c r="D236" s="468" t="s">
        <v>1242</v>
      </c>
      <c r="E236" s="274" t="s">
        <v>2394</v>
      </c>
      <c r="F236" s="462" t="s">
        <v>11</v>
      </c>
      <c r="G236" s="207"/>
      <c r="H236" s="276"/>
      <c r="I236" s="277"/>
      <c r="J236" s="717"/>
      <c r="K236" s="710"/>
    </row>
    <row r="237" spans="1:11" ht="16.5" customHeight="1">
      <c r="A237" s="459">
        <v>228</v>
      </c>
      <c r="B237" s="274" t="s">
        <v>25</v>
      </c>
      <c r="C237" s="518" t="s">
        <v>435</v>
      </c>
      <c r="D237" s="468" t="s">
        <v>1243</v>
      </c>
      <c r="E237" s="274" t="s">
        <v>443</v>
      </c>
      <c r="F237" s="462" t="s">
        <v>11</v>
      </c>
      <c r="G237" s="207"/>
      <c r="H237" s="276"/>
      <c r="I237" s="277"/>
      <c r="J237" s="717"/>
      <c r="K237" s="710"/>
    </row>
    <row r="238" spans="1:11" ht="16.5" customHeight="1">
      <c r="A238" s="459">
        <v>229</v>
      </c>
      <c r="B238" s="274" t="s">
        <v>25</v>
      </c>
      <c r="C238" s="518" t="s">
        <v>435</v>
      </c>
      <c r="D238" s="468" t="s">
        <v>1244</v>
      </c>
      <c r="E238" s="555" t="s">
        <v>2427</v>
      </c>
      <c r="F238" s="462" t="s">
        <v>11</v>
      </c>
      <c r="G238" s="207"/>
      <c r="H238" s="276"/>
      <c r="I238" s="277"/>
      <c r="J238" s="717"/>
      <c r="K238" s="710"/>
    </row>
    <row r="239" spans="1:11" ht="16.5" customHeight="1">
      <c r="A239" s="459">
        <v>230</v>
      </c>
      <c r="B239" s="274" t="s">
        <v>25</v>
      </c>
      <c r="C239" s="518" t="s">
        <v>435</v>
      </c>
      <c r="D239" s="468" t="s">
        <v>1245</v>
      </c>
      <c r="E239" s="274" t="s">
        <v>437</v>
      </c>
      <c r="F239" s="462" t="s">
        <v>11</v>
      </c>
      <c r="G239" s="207"/>
      <c r="H239" s="276"/>
      <c r="I239" s="277"/>
      <c r="J239" s="717"/>
      <c r="K239" s="710"/>
    </row>
    <row r="240" spans="1:11" ht="16.5" customHeight="1">
      <c r="A240" s="459">
        <v>231</v>
      </c>
      <c r="B240" s="274" t="s">
        <v>25</v>
      </c>
      <c r="C240" s="518" t="s">
        <v>435</v>
      </c>
      <c r="D240" s="468" t="s">
        <v>1246</v>
      </c>
      <c r="E240" s="274" t="s">
        <v>2394</v>
      </c>
      <c r="F240" s="462" t="s">
        <v>11</v>
      </c>
      <c r="G240" s="207"/>
      <c r="H240" s="276"/>
      <c r="I240" s="277"/>
      <c r="J240" s="717"/>
      <c r="K240" s="710"/>
    </row>
    <row r="241" spans="1:11" ht="16.5" customHeight="1">
      <c r="A241" s="459">
        <v>232</v>
      </c>
      <c r="B241" s="274" t="s">
        <v>25</v>
      </c>
      <c r="C241" s="518" t="s">
        <v>435</v>
      </c>
      <c r="D241" s="468" t="s">
        <v>1247</v>
      </c>
      <c r="E241" s="274" t="s">
        <v>438</v>
      </c>
      <c r="F241" s="462" t="s">
        <v>11</v>
      </c>
      <c r="G241" s="207"/>
      <c r="H241" s="276"/>
      <c r="I241" s="277"/>
      <c r="J241" s="717"/>
      <c r="K241" s="710"/>
    </row>
    <row r="242" spans="1:11" ht="16.5" customHeight="1">
      <c r="A242" s="459">
        <v>233</v>
      </c>
      <c r="B242" s="274" t="s">
        <v>25</v>
      </c>
      <c r="C242" s="518" t="s">
        <v>435</v>
      </c>
      <c r="D242" s="468" t="s">
        <v>1248</v>
      </c>
      <c r="E242" s="274" t="s">
        <v>440</v>
      </c>
      <c r="F242" s="462" t="s">
        <v>11</v>
      </c>
      <c r="G242" s="207"/>
      <c r="H242" s="276"/>
      <c r="I242" s="277"/>
      <c r="J242" s="717"/>
      <c r="K242" s="710"/>
    </row>
    <row r="243" spans="1:11" ht="16.5" customHeight="1">
      <c r="A243" s="459">
        <v>234</v>
      </c>
      <c r="B243" s="274" t="s">
        <v>25</v>
      </c>
      <c r="C243" s="518" t="s">
        <v>435</v>
      </c>
      <c r="D243" s="468" t="s">
        <v>1249</v>
      </c>
      <c r="E243" s="274" t="s">
        <v>442</v>
      </c>
      <c r="F243" s="462" t="s">
        <v>11</v>
      </c>
      <c r="G243" s="207"/>
      <c r="H243" s="276"/>
      <c r="I243" s="277"/>
      <c r="J243" s="717"/>
      <c r="K243" s="710"/>
    </row>
    <row r="244" spans="1:11" ht="16.5" customHeight="1">
      <c r="A244" s="459">
        <v>235</v>
      </c>
      <c r="B244" s="274" t="s">
        <v>25</v>
      </c>
      <c r="C244" s="518" t="s">
        <v>435</v>
      </c>
      <c r="D244" s="468" t="s">
        <v>1250</v>
      </c>
      <c r="E244" s="274" t="s">
        <v>2394</v>
      </c>
      <c r="F244" s="462" t="s">
        <v>11</v>
      </c>
      <c r="G244" s="207"/>
      <c r="H244" s="276"/>
      <c r="I244" s="277"/>
      <c r="J244" s="717"/>
      <c r="K244" s="710"/>
    </row>
    <row r="245" spans="1:11" ht="16.5" customHeight="1">
      <c r="A245" s="459">
        <v>236</v>
      </c>
      <c r="B245" s="274" t="s">
        <v>25</v>
      </c>
      <c r="C245" s="518" t="s">
        <v>435</v>
      </c>
      <c r="D245" s="468" t="s">
        <v>1251</v>
      </c>
      <c r="E245" s="274" t="s">
        <v>443</v>
      </c>
      <c r="F245" s="462" t="s">
        <v>11</v>
      </c>
      <c r="G245" s="207"/>
      <c r="H245" s="276"/>
      <c r="I245" s="277"/>
      <c r="J245" s="717"/>
      <c r="K245" s="710"/>
    </row>
    <row r="246" spans="1:11" ht="16.5" customHeight="1">
      <c r="A246" s="459">
        <v>237</v>
      </c>
      <c r="B246" s="274" t="s">
        <v>25</v>
      </c>
      <c r="C246" s="518" t="s">
        <v>435</v>
      </c>
      <c r="D246" s="468" t="s">
        <v>1252</v>
      </c>
      <c r="E246" s="555" t="s">
        <v>2427</v>
      </c>
      <c r="F246" s="462" t="s">
        <v>11</v>
      </c>
      <c r="G246" s="207"/>
      <c r="H246" s="276"/>
      <c r="I246" s="277"/>
      <c r="J246" s="717"/>
      <c r="K246" s="710"/>
    </row>
    <row r="247" spans="1:11" ht="16.5" customHeight="1">
      <c r="A247" s="459">
        <v>238</v>
      </c>
      <c r="B247" s="274" t="s">
        <v>25</v>
      </c>
      <c r="C247" s="518" t="s">
        <v>435</v>
      </c>
      <c r="D247" s="468" t="s">
        <v>1253</v>
      </c>
      <c r="E247" s="274" t="s">
        <v>437</v>
      </c>
      <c r="F247" s="462" t="s">
        <v>11</v>
      </c>
      <c r="G247" s="207"/>
      <c r="H247" s="276"/>
      <c r="I247" s="277"/>
      <c r="J247" s="717"/>
      <c r="K247" s="710"/>
    </row>
    <row r="248" spans="1:11" ht="16.5" customHeight="1">
      <c r="A248" s="459">
        <v>239</v>
      </c>
      <c r="B248" s="274" t="s">
        <v>25</v>
      </c>
      <c r="C248" s="518" t="s">
        <v>435</v>
      </c>
      <c r="D248" s="468" t="s">
        <v>1254</v>
      </c>
      <c r="E248" s="274" t="s">
        <v>2394</v>
      </c>
      <c r="F248" s="462" t="s">
        <v>11</v>
      </c>
      <c r="G248" s="207"/>
      <c r="H248" s="276"/>
      <c r="I248" s="277"/>
      <c r="J248" s="717"/>
      <c r="K248" s="710"/>
    </row>
    <row r="249" spans="1:11" ht="16.5" customHeight="1">
      <c r="A249" s="459">
        <v>240</v>
      </c>
      <c r="B249" s="274" t="s">
        <v>25</v>
      </c>
      <c r="C249" s="518" t="s">
        <v>435</v>
      </c>
      <c r="D249" s="468" t="s">
        <v>1255</v>
      </c>
      <c r="E249" s="274" t="s">
        <v>438</v>
      </c>
      <c r="F249" s="462" t="s">
        <v>11</v>
      </c>
      <c r="G249" s="207"/>
      <c r="H249" s="276"/>
      <c r="I249" s="277"/>
      <c r="J249" s="717"/>
      <c r="K249" s="710"/>
    </row>
    <row r="250" spans="1:11" ht="16.5" customHeight="1">
      <c r="A250" s="459">
        <v>241</v>
      </c>
      <c r="B250" s="274" t="s">
        <v>25</v>
      </c>
      <c r="C250" s="518" t="s">
        <v>435</v>
      </c>
      <c r="D250" s="468" t="s">
        <v>1256</v>
      </c>
      <c r="E250" s="274" t="s">
        <v>440</v>
      </c>
      <c r="F250" s="462" t="s">
        <v>11</v>
      </c>
      <c r="G250" s="207"/>
      <c r="H250" s="276"/>
      <c r="I250" s="277"/>
      <c r="J250" s="717"/>
      <c r="K250" s="710"/>
    </row>
    <row r="251" spans="1:11" ht="16.5" customHeight="1">
      <c r="A251" s="459">
        <v>242</v>
      </c>
      <c r="B251" s="274" t="s">
        <v>25</v>
      </c>
      <c r="C251" s="518" t="s">
        <v>435</v>
      </c>
      <c r="D251" s="468" t="s">
        <v>1257</v>
      </c>
      <c r="E251" s="274" t="s">
        <v>442</v>
      </c>
      <c r="F251" s="462" t="s">
        <v>11</v>
      </c>
      <c r="G251" s="207"/>
      <c r="H251" s="276"/>
      <c r="I251" s="277"/>
      <c r="J251" s="717"/>
      <c r="K251" s="710"/>
    </row>
    <row r="252" spans="1:11" ht="16.5" customHeight="1">
      <c r="A252" s="459">
        <v>243</v>
      </c>
      <c r="B252" s="274" t="s">
        <v>25</v>
      </c>
      <c r="C252" s="518" t="s">
        <v>435</v>
      </c>
      <c r="D252" s="468" t="s">
        <v>1258</v>
      </c>
      <c r="E252" s="274" t="s">
        <v>2394</v>
      </c>
      <c r="F252" s="462" t="s">
        <v>11</v>
      </c>
      <c r="G252" s="207"/>
      <c r="H252" s="276"/>
      <c r="I252" s="277"/>
      <c r="J252" s="717"/>
      <c r="K252" s="710"/>
    </row>
    <row r="253" spans="1:11" ht="16.5" customHeight="1">
      <c r="A253" s="459">
        <v>244</v>
      </c>
      <c r="B253" s="274" t="s">
        <v>25</v>
      </c>
      <c r="C253" s="518" t="s">
        <v>435</v>
      </c>
      <c r="D253" s="468" t="s">
        <v>1259</v>
      </c>
      <c r="E253" s="274" t="s">
        <v>443</v>
      </c>
      <c r="F253" s="462" t="s">
        <v>11</v>
      </c>
      <c r="G253" s="207"/>
      <c r="H253" s="276"/>
      <c r="I253" s="277"/>
      <c r="J253" s="717"/>
      <c r="K253" s="710"/>
    </row>
    <row r="254" spans="1:11" ht="16.5" customHeight="1">
      <c r="A254" s="459">
        <v>245</v>
      </c>
      <c r="B254" s="274" t="s">
        <v>25</v>
      </c>
      <c r="C254" s="518" t="s">
        <v>435</v>
      </c>
      <c r="D254" s="468" t="s">
        <v>1260</v>
      </c>
      <c r="E254" s="555" t="s">
        <v>2427</v>
      </c>
      <c r="F254" s="462" t="s">
        <v>11</v>
      </c>
      <c r="G254" s="207"/>
      <c r="H254" s="276"/>
      <c r="I254" s="277"/>
      <c r="J254" s="717"/>
      <c r="K254" s="710"/>
    </row>
    <row r="255" spans="1:11" ht="16.5" customHeight="1">
      <c r="A255" s="459">
        <v>246</v>
      </c>
      <c r="B255" s="274" t="s">
        <v>25</v>
      </c>
      <c r="C255" s="518" t="s">
        <v>435</v>
      </c>
      <c r="D255" s="468" t="s">
        <v>1261</v>
      </c>
      <c r="E255" s="274" t="s">
        <v>437</v>
      </c>
      <c r="F255" s="462" t="s">
        <v>11</v>
      </c>
      <c r="G255" s="207"/>
      <c r="H255" s="276"/>
      <c r="I255" s="277"/>
      <c r="J255" s="717"/>
      <c r="K255" s="710"/>
    </row>
    <row r="256" spans="1:11" ht="16.5" customHeight="1">
      <c r="A256" s="459">
        <v>247</v>
      </c>
      <c r="B256" s="274" t="s">
        <v>25</v>
      </c>
      <c r="C256" s="518" t="s">
        <v>435</v>
      </c>
      <c r="D256" s="468" t="s">
        <v>1262</v>
      </c>
      <c r="E256" s="274" t="s">
        <v>2394</v>
      </c>
      <c r="F256" s="462" t="s">
        <v>11</v>
      </c>
      <c r="G256" s="207"/>
      <c r="H256" s="276"/>
      <c r="I256" s="277"/>
      <c r="J256" s="717"/>
      <c r="K256" s="710"/>
    </row>
    <row r="257" spans="1:11" ht="16.5" customHeight="1">
      <c r="A257" s="459">
        <v>248</v>
      </c>
      <c r="B257" s="274" t="s">
        <v>25</v>
      </c>
      <c r="C257" s="518" t="s">
        <v>435</v>
      </c>
      <c r="D257" s="468" t="s">
        <v>1263</v>
      </c>
      <c r="E257" s="274" t="s">
        <v>438</v>
      </c>
      <c r="F257" s="462" t="s">
        <v>11</v>
      </c>
      <c r="G257" s="207"/>
      <c r="H257" s="276"/>
      <c r="I257" s="277"/>
      <c r="J257" s="717"/>
      <c r="K257" s="710"/>
    </row>
    <row r="258" spans="1:11" ht="16.5" customHeight="1">
      <c r="A258" s="459">
        <v>249</v>
      </c>
      <c r="B258" s="274" t="s">
        <v>25</v>
      </c>
      <c r="C258" s="518" t="s">
        <v>435</v>
      </c>
      <c r="D258" s="468" t="s">
        <v>1264</v>
      </c>
      <c r="E258" s="274" t="s">
        <v>440</v>
      </c>
      <c r="F258" s="462" t="s">
        <v>11</v>
      </c>
      <c r="G258" s="207"/>
      <c r="H258" s="276"/>
      <c r="I258" s="277"/>
      <c r="J258" s="717"/>
      <c r="K258" s="710"/>
    </row>
    <row r="259" spans="1:11" ht="16.5" customHeight="1">
      <c r="A259" s="459">
        <v>250</v>
      </c>
      <c r="B259" s="274" t="s">
        <v>25</v>
      </c>
      <c r="C259" s="518" t="s">
        <v>435</v>
      </c>
      <c r="D259" s="468" t="s">
        <v>1265</v>
      </c>
      <c r="E259" s="274" t="s">
        <v>442</v>
      </c>
      <c r="F259" s="462" t="s">
        <v>11</v>
      </c>
      <c r="G259" s="207"/>
      <c r="H259" s="276"/>
      <c r="I259" s="277"/>
      <c r="J259" s="717"/>
      <c r="K259" s="710"/>
    </row>
    <row r="260" spans="1:11" ht="16.5" customHeight="1">
      <c r="A260" s="459">
        <v>251</v>
      </c>
      <c r="B260" s="274" t="s">
        <v>25</v>
      </c>
      <c r="C260" s="518" t="s">
        <v>435</v>
      </c>
      <c r="D260" s="468" t="s">
        <v>1266</v>
      </c>
      <c r="E260" s="274" t="s">
        <v>2394</v>
      </c>
      <c r="F260" s="462" t="s">
        <v>11</v>
      </c>
      <c r="G260" s="207"/>
      <c r="H260" s="276"/>
      <c r="I260" s="277"/>
      <c r="J260" s="717"/>
      <c r="K260" s="710"/>
    </row>
    <row r="261" spans="1:11" ht="16.5" customHeight="1">
      <c r="A261" s="459">
        <v>252</v>
      </c>
      <c r="B261" s="274" t="s">
        <v>25</v>
      </c>
      <c r="C261" s="518" t="s">
        <v>435</v>
      </c>
      <c r="D261" s="468" t="s">
        <v>1267</v>
      </c>
      <c r="E261" s="274" t="s">
        <v>443</v>
      </c>
      <c r="F261" s="462" t="s">
        <v>11</v>
      </c>
      <c r="G261" s="207"/>
      <c r="H261" s="276"/>
      <c r="I261" s="277"/>
      <c r="J261" s="717"/>
      <c r="K261" s="710"/>
    </row>
    <row r="262" spans="1:11" ht="16.5" customHeight="1">
      <c r="A262" s="459">
        <v>253</v>
      </c>
      <c r="B262" s="274" t="s">
        <v>25</v>
      </c>
      <c r="C262" s="518" t="s">
        <v>435</v>
      </c>
      <c r="D262" s="468" t="s">
        <v>1268</v>
      </c>
      <c r="E262" s="555" t="s">
        <v>2427</v>
      </c>
      <c r="F262" s="462" t="s">
        <v>11</v>
      </c>
      <c r="G262" s="207"/>
      <c r="H262" s="276"/>
      <c r="I262" s="277"/>
      <c r="J262" s="718"/>
      <c r="K262" s="711"/>
    </row>
    <row r="263" spans="1:11" ht="16.5" customHeight="1">
      <c r="A263" s="459">
        <v>254</v>
      </c>
      <c r="B263" s="274" t="s">
        <v>25</v>
      </c>
      <c r="C263" s="518" t="s">
        <v>446</v>
      </c>
      <c r="D263" s="275" t="s">
        <v>1269</v>
      </c>
      <c r="E263" s="461"/>
      <c r="F263" s="462" t="s">
        <v>11</v>
      </c>
      <c r="G263" s="207"/>
      <c r="H263" s="276"/>
      <c r="I263" s="277"/>
      <c r="J263" s="719" t="s">
        <v>3124</v>
      </c>
      <c r="K263" s="692" t="s">
        <v>2101</v>
      </c>
    </row>
    <row r="264" spans="1:11" ht="16.5" customHeight="1">
      <c r="A264" s="459">
        <v>255</v>
      </c>
      <c r="B264" s="274" t="s">
        <v>25</v>
      </c>
      <c r="C264" s="518" t="s">
        <v>447</v>
      </c>
      <c r="D264" s="275" t="s">
        <v>448</v>
      </c>
      <c r="E264" s="274" t="s">
        <v>449</v>
      </c>
      <c r="F264" s="462" t="s">
        <v>11</v>
      </c>
      <c r="G264" s="207"/>
      <c r="H264" s="276"/>
      <c r="I264" s="277"/>
      <c r="J264" s="720"/>
      <c r="K264" s="693"/>
    </row>
    <row r="265" spans="1:11" ht="16.5" customHeight="1">
      <c r="A265" s="459">
        <v>256</v>
      </c>
      <c r="B265" s="274" t="s">
        <v>25</v>
      </c>
      <c r="C265" s="518" t="s">
        <v>447</v>
      </c>
      <c r="D265" s="275" t="s">
        <v>450</v>
      </c>
      <c r="E265" s="274" t="s">
        <v>449</v>
      </c>
      <c r="F265" s="462" t="s">
        <v>11</v>
      </c>
      <c r="G265" s="207"/>
      <c r="H265" s="276"/>
      <c r="I265" s="277"/>
      <c r="J265" s="720"/>
      <c r="K265" s="693"/>
    </row>
    <row r="266" spans="1:11" ht="16.5" customHeight="1">
      <c r="A266" s="459">
        <v>257</v>
      </c>
      <c r="B266" s="274" t="s">
        <v>25</v>
      </c>
      <c r="C266" s="518" t="s">
        <v>447</v>
      </c>
      <c r="D266" s="275" t="s">
        <v>451</v>
      </c>
      <c r="E266" s="274" t="s">
        <v>449</v>
      </c>
      <c r="F266" s="462" t="s">
        <v>11</v>
      </c>
      <c r="G266" s="207"/>
      <c r="H266" s="276"/>
      <c r="I266" s="277"/>
      <c r="J266" s="720"/>
      <c r="K266" s="693"/>
    </row>
    <row r="267" spans="1:11" ht="16.5" customHeight="1">
      <c r="A267" s="459">
        <v>258</v>
      </c>
      <c r="B267" s="274" t="s">
        <v>25</v>
      </c>
      <c r="C267" s="518" t="s">
        <v>447</v>
      </c>
      <c r="D267" s="275" t="s">
        <v>452</v>
      </c>
      <c r="E267" s="274" t="s">
        <v>449</v>
      </c>
      <c r="F267" s="462" t="s">
        <v>11</v>
      </c>
      <c r="G267" s="207"/>
      <c r="H267" s="276"/>
      <c r="I267" s="277"/>
      <c r="J267" s="720"/>
      <c r="K267" s="693"/>
    </row>
    <row r="268" spans="1:11" ht="16.5" customHeight="1">
      <c r="A268" s="459">
        <v>259</v>
      </c>
      <c r="B268" s="274" t="s">
        <v>25</v>
      </c>
      <c r="C268" s="518" t="s">
        <v>447</v>
      </c>
      <c r="D268" s="275" t="s">
        <v>453</v>
      </c>
      <c r="E268" s="461"/>
      <c r="F268" s="462" t="s">
        <v>11</v>
      </c>
      <c r="G268" s="207"/>
      <c r="H268" s="276"/>
      <c r="I268" s="277"/>
      <c r="J268" s="720"/>
      <c r="K268" s="693"/>
    </row>
    <row r="269" spans="1:11" ht="16.5" customHeight="1">
      <c r="A269" s="459">
        <v>260</v>
      </c>
      <c r="B269" s="274" t="s">
        <v>25</v>
      </c>
      <c r="C269" s="518" t="s">
        <v>447</v>
      </c>
      <c r="D269" s="275" t="s">
        <v>454</v>
      </c>
      <c r="E269" s="461"/>
      <c r="F269" s="462" t="s">
        <v>11</v>
      </c>
      <c r="G269" s="207"/>
      <c r="H269" s="276"/>
      <c r="I269" s="277"/>
      <c r="J269" s="720"/>
      <c r="K269" s="693"/>
    </row>
    <row r="270" spans="1:11" ht="16.5" customHeight="1">
      <c r="A270" s="459">
        <v>261</v>
      </c>
      <c r="B270" s="274" t="s">
        <v>25</v>
      </c>
      <c r="C270" s="518" t="s">
        <v>447</v>
      </c>
      <c r="D270" s="275" t="s">
        <v>455</v>
      </c>
      <c r="E270" s="461"/>
      <c r="F270" s="462" t="s">
        <v>11</v>
      </c>
      <c r="G270" s="207"/>
      <c r="H270" s="276"/>
      <c r="I270" s="277"/>
      <c r="J270" s="720"/>
      <c r="K270" s="693"/>
    </row>
    <row r="271" spans="1:11" ht="16.5" customHeight="1">
      <c r="A271" s="459">
        <v>262</v>
      </c>
      <c r="B271" s="274" t="s">
        <v>25</v>
      </c>
      <c r="C271" s="518" t="s">
        <v>447</v>
      </c>
      <c r="D271" s="275" t="s">
        <v>456</v>
      </c>
      <c r="E271" s="461"/>
      <c r="F271" s="462" t="s">
        <v>11</v>
      </c>
      <c r="G271" s="207"/>
      <c r="H271" s="207"/>
      <c r="I271" s="277"/>
      <c r="J271" s="721"/>
      <c r="K271" s="694"/>
    </row>
    <row r="272" spans="1:11" ht="16.5" customHeight="1">
      <c r="A272" s="459">
        <v>263</v>
      </c>
      <c r="B272" s="274" t="s">
        <v>25</v>
      </c>
      <c r="C272" s="518" t="s">
        <v>457</v>
      </c>
      <c r="D272" s="275" t="s">
        <v>1270</v>
      </c>
      <c r="E272" s="274" t="s">
        <v>458</v>
      </c>
      <c r="F272" s="462" t="s">
        <v>11</v>
      </c>
      <c r="G272" s="207"/>
      <c r="H272" s="276"/>
      <c r="I272" s="466" t="s">
        <v>2375</v>
      </c>
      <c r="J272" s="519" t="s">
        <v>2431</v>
      </c>
      <c r="K272" s="689" t="s">
        <v>2434</v>
      </c>
    </row>
    <row r="273" spans="1:11" ht="16.5" customHeight="1">
      <c r="A273" s="459">
        <v>264</v>
      </c>
      <c r="B273" s="274" t="s">
        <v>25</v>
      </c>
      <c r="C273" s="518" t="s">
        <v>457</v>
      </c>
      <c r="D273" s="275" t="s">
        <v>459</v>
      </c>
      <c r="E273" s="461"/>
      <c r="F273" s="462" t="s">
        <v>11</v>
      </c>
      <c r="G273" s="207"/>
      <c r="H273" s="276"/>
      <c r="I273" s="277"/>
      <c r="J273" s="463"/>
      <c r="K273" s="690"/>
    </row>
    <row r="274" spans="1:11" ht="16.5" customHeight="1">
      <c r="A274" s="459">
        <v>265</v>
      </c>
      <c r="B274" s="274" t="s">
        <v>25</v>
      </c>
      <c r="C274" s="518" t="s">
        <v>457</v>
      </c>
      <c r="D274" s="275" t="s">
        <v>460</v>
      </c>
      <c r="E274" s="461"/>
      <c r="F274" s="462" t="s">
        <v>11</v>
      </c>
      <c r="G274" s="207"/>
      <c r="H274" s="276"/>
      <c r="I274" s="277"/>
      <c r="J274" s="463"/>
      <c r="K274" s="690"/>
    </row>
    <row r="275" spans="1:11" ht="16.5" customHeight="1">
      <c r="A275" s="459">
        <v>266</v>
      </c>
      <c r="B275" s="274" t="s">
        <v>25</v>
      </c>
      <c r="C275" s="518" t="s">
        <v>457</v>
      </c>
      <c r="D275" s="275" t="s">
        <v>461</v>
      </c>
      <c r="E275" s="461"/>
      <c r="F275" s="462" t="s">
        <v>11</v>
      </c>
      <c r="G275" s="207"/>
      <c r="H275" s="276"/>
      <c r="I275" s="277"/>
      <c r="J275" s="463"/>
      <c r="K275" s="690"/>
    </row>
    <row r="276" spans="1:11" ht="16.5" customHeight="1">
      <c r="A276" s="459">
        <v>267</v>
      </c>
      <c r="B276" s="274" t="s">
        <v>25</v>
      </c>
      <c r="C276" s="518" t="s">
        <v>457</v>
      </c>
      <c r="D276" s="275" t="s">
        <v>462</v>
      </c>
      <c r="E276" s="461"/>
      <c r="F276" s="462" t="s">
        <v>11</v>
      </c>
      <c r="G276" s="207"/>
      <c r="H276" s="276"/>
      <c r="I276" s="277"/>
      <c r="J276" s="463"/>
      <c r="K276" s="690"/>
    </row>
    <row r="277" spans="1:11" ht="17.45" customHeight="1">
      <c r="A277" s="459">
        <v>268</v>
      </c>
      <c r="B277" s="274" t="s">
        <v>25</v>
      </c>
      <c r="C277" s="518" t="s">
        <v>457</v>
      </c>
      <c r="D277" s="275" t="s">
        <v>463</v>
      </c>
      <c r="E277" s="461"/>
      <c r="F277" s="462" t="s">
        <v>11</v>
      </c>
      <c r="G277" s="207"/>
      <c r="H277" s="276"/>
      <c r="I277" s="277"/>
      <c r="J277" s="463"/>
      <c r="K277" s="690"/>
    </row>
    <row r="278" spans="1:11" ht="17.45" customHeight="1">
      <c r="A278" s="459">
        <v>269</v>
      </c>
      <c r="B278" s="274" t="s">
        <v>25</v>
      </c>
      <c r="C278" s="518" t="s">
        <v>457</v>
      </c>
      <c r="D278" s="275" t="s">
        <v>464</v>
      </c>
      <c r="E278" s="461"/>
      <c r="F278" s="462" t="s">
        <v>11</v>
      </c>
      <c r="G278" s="207"/>
      <c r="H278" s="276"/>
      <c r="I278" s="277"/>
      <c r="J278" s="463"/>
      <c r="K278" s="690"/>
    </row>
    <row r="279" spans="1:11" ht="16.5" customHeight="1">
      <c r="A279" s="459">
        <v>270</v>
      </c>
      <c r="B279" s="274" t="s">
        <v>25</v>
      </c>
      <c r="C279" s="518" t="s">
        <v>457</v>
      </c>
      <c r="D279" s="275" t="s">
        <v>465</v>
      </c>
      <c r="E279" s="461"/>
      <c r="F279" s="462" t="s">
        <v>11</v>
      </c>
      <c r="G279" s="207"/>
      <c r="H279" s="276"/>
      <c r="I279" s="277"/>
      <c r="J279" s="463"/>
      <c r="K279" s="690"/>
    </row>
    <row r="280" spans="1:11" ht="16.5" customHeight="1">
      <c r="A280" s="459">
        <v>271</v>
      </c>
      <c r="B280" s="274" t="s">
        <v>25</v>
      </c>
      <c r="C280" s="518" t="s">
        <v>457</v>
      </c>
      <c r="D280" s="275" t="s">
        <v>466</v>
      </c>
      <c r="E280" s="461"/>
      <c r="F280" s="462" t="s">
        <v>11</v>
      </c>
      <c r="G280" s="207"/>
      <c r="H280" s="276"/>
      <c r="I280" s="277"/>
      <c r="J280" s="463"/>
      <c r="K280" s="690"/>
    </row>
    <row r="281" spans="1:11" ht="16.5" customHeight="1">
      <c r="A281" s="459">
        <v>272</v>
      </c>
      <c r="B281" s="274" t="s">
        <v>25</v>
      </c>
      <c r="C281" s="518" t="s">
        <v>457</v>
      </c>
      <c r="D281" s="275" t="s">
        <v>467</v>
      </c>
      <c r="E281" s="461"/>
      <c r="F281" s="462" t="s">
        <v>11</v>
      </c>
      <c r="G281" s="207"/>
      <c r="H281" s="276"/>
      <c r="I281" s="277"/>
      <c r="J281" s="463"/>
      <c r="K281" s="690"/>
    </row>
    <row r="282" spans="1:11" ht="16.5" customHeight="1">
      <c r="A282" s="459">
        <v>273</v>
      </c>
      <c r="B282" s="274" t="s">
        <v>25</v>
      </c>
      <c r="C282" s="518" t="s">
        <v>457</v>
      </c>
      <c r="D282" s="275" t="s">
        <v>468</v>
      </c>
      <c r="E282" s="461"/>
      <c r="F282" s="462" t="s">
        <v>11</v>
      </c>
      <c r="G282" s="207"/>
      <c r="H282" s="276"/>
      <c r="I282" s="277"/>
      <c r="J282" s="463"/>
      <c r="K282" s="690"/>
    </row>
    <row r="283" spans="1:11" ht="16.5" customHeight="1">
      <c r="A283" s="459">
        <v>274</v>
      </c>
      <c r="B283" s="274" t="s">
        <v>25</v>
      </c>
      <c r="C283" s="518" t="s">
        <v>457</v>
      </c>
      <c r="D283" s="275" t="s">
        <v>469</v>
      </c>
      <c r="E283" s="461"/>
      <c r="F283" s="462" t="s">
        <v>11</v>
      </c>
      <c r="G283" s="207"/>
      <c r="H283" s="276"/>
      <c r="I283" s="277"/>
      <c r="J283" s="463"/>
      <c r="K283" s="690"/>
    </row>
    <row r="284" spans="1:11" ht="16.5" customHeight="1">
      <c r="A284" s="459">
        <v>275</v>
      </c>
      <c r="B284" s="274" t="s">
        <v>25</v>
      </c>
      <c r="C284" s="518" t="s">
        <v>457</v>
      </c>
      <c r="D284" s="275" t="s">
        <v>470</v>
      </c>
      <c r="E284" s="461"/>
      <c r="F284" s="462" t="s">
        <v>11</v>
      </c>
      <c r="G284" s="207"/>
      <c r="H284" s="276"/>
      <c r="I284" s="277"/>
      <c r="J284" s="463"/>
      <c r="K284" s="690"/>
    </row>
    <row r="285" spans="1:11" ht="16.5" customHeight="1">
      <c r="A285" s="459">
        <v>276</v>
      </c>
      <c r="B285" s="274" t="s">
        <v>25</v>
      </c>
      <c r="C285" s="518" t="s">
        <v>457</v>
      </c>
      <c r="D285" s="275" t="s">
        <v>471</v>
      </c>
      <c r="E285" s="461"/>
      <c r="F285" s="462" t="s">
        <v>11</v>
      </c>
      <c r="G285" s="207"/>
      <c r="H285" s="276"/>
      <c r="I285" s="277"/>
      <c r="J285" s="463"/>
      <c r="K285" s="690"/>
    </row>
    <row r="286" spans="1:11" ht="16.5" customHeight="1">
      <c r="A286" s="459">
        <v>277</v>
      </c>
      <c r="B286" s="274" t="s">
        <v>25</v>
      </c>
      <c r="C286" s="518" t="s">
        <v>457</v>
      </c>
      <c r="D286" s="275" t="s">
        <v>472</v>
      </c>
      <c r="E286" s="461"/>
      <c r="F286" s="462" t="s">
        <v>11</v>
      </c>
      <c r="G286" s="207"/>
      <c r="H286" s="276"/>
      <c r="I286" s="277"/>
      <c r="J286" s="463"/>
      <c r="K286" s="690"/>
    </row>
    <row r="287" spans="1:11" ht="16.5" customHeight="1">
      <c r="A287" s="459">
        <v>278</v>
      </c>
      <c r="B287" s="274" t="s">
        <v>25</v>
      </c>
      <c r="C287" s="518" t="s">
        <v>457</v>
      </c>
      <c r="D287" s="275" t="s">
        <v>473</v>
      </c>
      <c r="E287" s="461"/>
      <c r="F287" s="462" t="s">
        <v>11</v>
      </c>
      <c r="G287" s="207"/>
      <c r="H287" s="276"/>
      <c r="I287" s="277"/>
      <c r="J287" s="463"/>
      <c r="K287" s="690"/>
    </row>
    <row r="288" spans="1:11" ht="16.5" customHeight="1">
      <c r="A288" s="459">
        <v>279</v>
      </c>
      <c r="B288" s="274" t="s">
        <v>25</v>
      </c>
      <c r="C288" s="518" t="s">
        <v>457</v>
      </c>
      <c r="D288" s="275" t="s">
        <v>474</v>
      </c>
      <c r="E288" s="461"/>
      <c r="F288" s="462" t="s">
        <v>11</v>
      </c>
      <c r="G288" s="207"/>
      <c r="H288" s="276"/>
      <c r="I288" s="277"/>
      <c r="J288" s="463"/>
      <c r="K288" s="690"/>
    </row>
    <row r="289" spans="1:11" ht="16.5" customHeight="1">
      <c r="A289" s="459">
        <v>280</v>
      </c>
      <c r="B289" s="274" t="s">
        <v>25</v>
      </c>
      <c r="C289" s="518" t="s">
        <v>457</v>
      </c>
      <c r="D289" s="275" t="s">
        <v>475</v>
      </c>
      <c r="E289" s="461"/>
      <c r="F289" s="462" t="s">
        <v>11</v>
      </c>
      <c r="G289" s="207"/>
      <c r="H289" s="276"/>
      <c r="I289" s="277"/>
      <c r="J289" s="463"/>
      <c r="K289" s="690"/>
    </row>
    <row r="290" spans="1:11" ht="16.5" customHeight="1">
      <c r="A290" s="459">
        <v>281</v>
      </c>
      <c r="B290" s="274" t="s">
        <v>25</v>
      </c>
      <c r="C290" s="518" t="s">
        <v>457</v>
      </c>
      <c r="D290" s="275" t="s">
        <v>476</v>
      </c>
      <c r="E290" s="461"/>
      <c r="F290" s="462" t="s">
        <v>11</v>
      </c>
      <c r="G290" s="207"/>
      <c r="H290" s="276"/>
      <c r="I290" s="277"/>
      <c r="J290" s="463"/>
      <c r="K290" s="690"/>
    </row>
    <row r="291" spans="1:11" ht="16.5" customHeight="1">
      <c r="A291" s="459">
        <v>282</v>
      </c>
      <c r="B291" s="274" t="s">
        <v>25</v>
      </c>
      <c r="C291" s="518" t="s">
        <v>457</v>
      </c>
      <c r="D291" s="275" t="s">
        <v>477</v>
      </c>
      <c r="E291" s="461"/>
      <c r="F291" s="462" t="s">
        <v>11</v>
      </c>
      <c r="G291" s="207"/>
      <c r="H291" s="276"/>
      <c r="I291" s="277"/>
      <c r="J291" s="463"/>
      <c r="K291" s="690"/>
    </row>
    <row r="292" spans="1:11" ht="16.5" customHeight="1">
      <c r="A292" s="459">
        <v>283</v>
      </c>
      <c r="B292" s="274" t="s">
        <v>25</v>
      </c>
      <c r="C292" s="518" t="s">
        <v>457</v>
      </c>
      <c r="D292" s="275" t="s">
        <v>478</v>
      </c>
      <c r="E292" s="461"/>
      <c r="F292" s="462" t="s">
        <v>11</v>
      </c>
      <c r="G292" s="207"/>
      <c r="H292" s="276"/>
      <c r="I292" s="277"/>
      <c r="J292" s="463"/>
      <c r="K292" s="690"/>
    </row>
    <row r="293" spans="1:11" ht="16.5" customHeight="1">
      <c r="A293" s="459">
        <v>284</v>
      </c>
      <c r="B293" s="274" t="s">
        <v>25</v>
      </c>
      <c r="C293" s="518" t="s">
        <v>457</v>
      </c>
      <c r="D293" s="275" t="s">
        <v>479</v>
      </c>
      <c r="E293" s="461"/>
      <c r="F293" s="462" t="s">
        <v>11</v>
      </c>
      <c r="G293" s="207"/>
      <c r="H293" s="276"/>
      <c r="I293" s="277"/>
      <c r="J293" s="463"/>
      <c r="K293" s="690"/>
    </row>
    <row r="294" spans="1:11" ht="16.5" customHeight="1">
      <c r="A294" s="459">
        <v>285</v>
      </c>
      <c r="B294" s="274" t="s">
        <v>25</v>
      </c>
      <c r="C294" s="518" t="s">
        <v>457</v>
      </c>
      <c r="D294" s="275" t="s">
        <v>480</v>
      </c>
      <c r="E294" s="274" t="s">
        <v>458</v>
      </c>
      <c r="F294" s="462" t="s">
        <v>11</v>
      </c>
      <c r="G294" s="207"/>
      <c r="H294" s="276"/>
      <c r="I294" s="465"/>
      <c r="J294" s="463"/>
      <c r="K294" s="690"/>
    </row>
    <row r="295" spans="1:11" ht="16.5" customHeight="1">
      <c r="A295" s="459">
        <v>286</v>
      </c>
      <c r="B295" s="274" t="s">
        <v>25</v>
      </c>
      <c r="C295" s="518" t="s">
        <v>457</v>
      </c>
      <c r="D295" s="275" t="s">
        <v>481</v>
      </c>
      <c r="E295" s="461"/>
      <c r="F295" s="462" t="s">
        <v>11</v>
      </c>
      <c r="G295" s="207"/>
      <c r="H295" s="276"/>
      <c r="I295" s="277"/>
      <c r="J295" s="463"/>
      <c r="K295" s="690"/>
    </row>
    <row r="296" spans="1:11" ht="16.5" customHeight="1">
      <c r="A296" s="459">
        <v>287</v>
      </c>
      <c r="B296" s="274" t="s">
        <v>25</v>
      </c>
      <c r="C296" s="518" t="s">
        <v>457</v>
      </c>
      <c r="D296" s="275" t="s">
        <v>482</v>
      </c>
      <c r="E296" s="461"/>
      <c r="F296" s="462" t="s">
        <v>11</v>
      </c>
      <c r="G296" s="207"/>
      <c r="H296" s="276"/>
      <c r="I296" s="277"/>
      <c r="J296" s="463"/>
      <c r="K296" s="690"/>
    </row>
    <row r="297" spans="1:11" ht="16.5" customHeight="1">
      <c r="A297" s="459">
        <v>288</v>
      </c>
      <c r="B297" s="274" t="s">
        <v>25</v>
      </c>
      <c r="C297" s="518" t="s">
        <v>457</v>
      </c>
      <c r="D297" s="275" t="s">
        <v>483</v>
      </c>
      <c r="E297" s="461"/>
      <c r="F297" s="462" t="s">
        <v>11</v>
      </c>
      <c r="G297" s="207"/>
      <c r="H297" s="276"/>
      <c r="I297" s="277"/>
      <c r="J297" s="463"/>
      <c r="K297" s="690"/>
    </row>
    <row r="298" spans="1:11" ht="16.5" customHeight="1">
      <c r="A298" s="459">
        <v>289</v>
      </c>
      <c r="B298" s="274" t="s">
        <v>25</v>
      </c>
      <c r="C298" s="518" t="s">
        <v>457</v>
      </c>
      <c r="D298" s="275" t="s">
        <v>484</v>
      </c>
      <c r="E298" s="461"/>
      <c r="F298" s="462" t="s">
        <v>11</v>
      </c>
      <c r="G298" s="207"/>
      <c r="H298" s="276"/>
      <c r="I298" s="277"/>
      <c r="J298" s="463"/>
      <c r="K298" s="690"/>
    </row>
    <row r="299" spans="1:11" ht="16.5" customHeight="1">
      <c r="A299" s="459">
        <v>290</v>
      </c>
      <c r="B299" s="274" t="s">
        <v>25</v>
      </c>
      <c r="C299" s="518" t="s">
        <v>457</v>
      </c>
      <c r="D299" s="275" t="s">
        <v>485</v>
      </c>
      <c r="E299" s="461"/>
      <c r="F299" s="462" t="s">
        <v>11</v>
      </c>
      <c r="G299" s="207"/>
      <c r="H299" s="276"/>
      <c r="I299" s="277"/>
      <c r="J299" s="463"/>
      <c r="K299" s="690"/>
    </row>
    <row r="300" spans="1:11" ht="16.5" customHeight="1">
      <c r="A300" s="459">
        <v>291</v>
      </c>
      <c r="B300" s="274" t="s">
        <v>25</v>
      </c>
      <c r="C300" s="518" t="s">
        <v>457</v>
      </c>
      <c r="D300" s="275" t="s">
        <v>486</v>
      </c>
      <c r="E300" s="461"/>
      <c r="F300" s="462" t="s">
        <v>11</v>
      </c>
      <c r="G300" s="207"/>
      <c r="H300" s="276"/>
      <c r="I300" s="277"/>
      <c r="J300" s="463"/>
      <c r="K300" s="690"/>
    </row>
    <row r="301" spans="1:11" ht="16.5" customHeight="1">
      <c r="A301" s="459">
        <v>292</v>
      </c>
      <c r="B301" s="274" t="s">
        <v>25</v>
      </c>
      <c r="C301" s="518" t="s">
        <v>457</v>
      </c>
      <c r="D301" s="275" t="s">
        <v>487</v>
      </c>
      <c r="E301" s="461"/>
      <c r="F301" s="462" t="s">
        <v>11</v>
      </c>
      <c r="G301" s="207"/>
      <c r="H301" s="276"/>
      <c r="I301" s="277"/>
      <c r="J301" s="463"/>
      <c r="K301" s="690"/>
    </row>
    <row r="302" spans="1:11" ht="16.5" customHeight="1">
      <c r="A302" s="459">
        <v>293</v>
      </c>
      <c r="B302" s="274" t="s">
        <v>25</v>
      </c>
      <c r="C302" s="518" t="s">
        <v>457</v>
      </c>
      <c r="D302" s="275" t="s">
        <v>488</v>
      </c>
      <c r="E302" s="461"/>
      <c r="F302" s="462" t="s">
        <v>11</v>
      </c>
      <c r="G302" s="207"/>
      <c r="H302" s="276"/>
      <c r="I302" s="277"/>
      <c r="J302" s="463"/>
      <c r="K302" s="690"/>
    </row>
    <row r="303" spans="1:11" ht="16.5" customHeight="1">
      <c r="A303" s="459">
        <v>294</v>
      </c>
      <c r="B303" s="274" t="s">
        <v>25</v>
      </c>
      <c r="C303" s="518" t="s">
        <v>457</v>
      </c>
      <c r="D303" s="275" t="s">
        <v>489</v>
      </c>
      <c r="E303" s="461"/>
      <c r="F303" s="462" t="s">
        <v>11</v>
      </c>
      <c r="G303" s="207"/>
      <c r="H303" s="276"/>
      <c r="I303" s="277"/>
      <c r="J303" s="463"/>
      <c r="K303" s="690"/>
    </row>
    <row r="304" spans="1:11" ht="16.5" customHeight="1">
      <c r="A304" s="459">
        <v>295</v>
      </c>
      <c r="B304" s="274" t="s">
        <v>25</v>
      </c>
      <c r="C304" s="518" t="s">
        <v>457</v>
      </c>
      <c r="D304" s="275" t="s">
        <v>490</v>
      </c>
      <c r="E304" s="461"/>
      <c r="F304" s="462" t="s">
        <v>11</v>
      </c>
      <c r="G304" s="207"/>
      <c r="H304" s="276"/>
      <c r="I304" s="277"/>
      <c r="J304" s="463"/>
      <c r="K304" s="690"/>
    </row>
    <row r="305" spans="1:11" ht="16.5" customHeight="1">
      <c r="A305" s="459">
        <v>296</v>
      </c>
      <c r="B305" s="274" t="s">
        <v>25</v>
      </c>
      <c r="C305" s="518" t="s">
        <v>457</v>
      </c>
      <c r="D305" s="275" t="s">
        <v>491</v>
      </c>
      <c r="E305" s="461"/>
      <c r="F305" s="462" t="s">
        <v>11</v>
      </c>
      <c r="G305" s="207"/>
      <c r="H305" s="276"/>
      <c r="I305" s="277"/>
      <c r="J305" s="463"/>
      <c r="K305" s="690"/>
    </row>
    <row r="306" spans="1:11" ht="16.5" customHeight="1">
      <c r="A306" s="459">
        <v>297</v>
      </c>
      <c r="B306" s="274" t="s">
        <v>25</v>
      </c>
      <c r="C306" s="518" t="s">
        <v>457</v>
      </c>
      <c r="D306" s="275" t="s">
        <v>492</v>
      </c>
      <c r="E306" s="461"/>
      <c r="F306" s="462" t="s">
        <v>11</v>
      </c>
      <c r="G306" s="207"/>
      <c r="H306" s="276"/>
      <c r="I306" s="277"/>
      <c r="J306" s="463"/>
      <c r="K306" s="690"/>
    </row>
    <row r="307" spans="1:11" ht="16.5" customHeight="1">
      <c r="A307" s="459">
        <v>298</v>
      </c>
      <c r="B307" s="274" t="s">
        <v>25</v>
      </c>
      <c r="C307" s="518" t="s">
        <v>457</v>
      </c>
      <c r="D307" s="275" t="s">
        <v>493</v>
      </c>
      <c r="E307" s="461"/>
      <c r="F307" s="462" t="s">
        <v>11</v>
      </c>
      <c r="G307" s="207"/>
      <c r="H307" s="276"/>
      <c r="I307" s="277"/>
      <c r="J307" s="463"/>
      <c r="K307" s="690"/>
    </row>
    <row r="308" spans="1:11" ht="16.5" customHeight="1">
      <c r="A308" s="459">
        <v>299</v>
      </c>
      <c r="B308" s="274" t="s">
        <v>25</v>
      </c>
      <c r="C308" s="518" t="s">
        <v>457</v>
      </c>
      <c r="D308" s="275" t="s">
        <v>494</v>
      </c>
      <c r="E308" s="461"/>
      <c r="F308" s="462" t="s">
        <v>11</v>
      </c>
      <c r="G308" s="207"/>
      <c r="H308" s="276"/>
      <c r="I308" s="277"/>
      <c r="J308" s="463"/>
      <c r="K308" s="690"/>
    </row>
    <row r="309" spans="1:11" ht="16.5" customHeight="1">
      <c r="A309" s="459">
        <v>300</v>
      </c>
      <c r="B309" s="274" t="s">
        <v>25</v>
      </c>
      <c r="C309" s="518" t="s">
        <v>457</v>
      </c>
      <c r="D309" s="275" t="s">
        <v>495</v>
      </c>
      <c r="E309" s="461"/>
      <c r="F309" s="462" t="s">
        <v>11</v>
      </c>
      <c r="G309" s="207"/>
      <c r="H309" s="276"/>
      <c r="I309" s="277"/>
      <c r="J309" s="463"/>
      <c r="K309" s="690"/>
    </row>
    <row r="310" spans="1:11" ht="16.5" customHeight="1">
      <c r="A310" s="459">
        <v>301</v>
      </c>
      <c r="B310" s="274" t="s">
        <v>25</v>
      </c>
      <c r="C310" s="518" t="s">
        <v>457</v>
      </c>
      <c r="D310" s="275" t="s">
        <v>496</v>
      </c>
      <c r="E310" s="461"/>
      <c r="F310" s="462" t="s">
        <v>11</v>
      </c>
      <c r="G310" s="207"/>
      <c r="H310" s="276"/>
      <c r="I310" s="277"/>
      <c r="J310" s="463"/>
      <c r="K310" s="690"/>
    </row>
    <row r="311" spans="1:11" ht="16.5" customHeight="1">
      <c r="A311" s="459">
        <v>302</v>
      </c>
      <c r="B311" s="274" t="s">
        <v>25</v>
      </c>
      <c r="C311" s="518" t="s">
        <v>457</v>
      </c>
      <c r="D311" s="275" t="s">
        <v>497</v>
      </c>
      <c r="E311" s="461"/>
      <c r="F311" s="462" t="s">
        <v>11</v>
      </c>
      <c r="G311" s="207"/>
      <c r="H311" s="276"/>
      <c r="I311" s="277"/>
      <c r="J311" s="463"/>
      <c r="K311" s="690"/>
    </row>
    <row r="312" spans="1:11" ht="16.5" customHeight="1">
      <c r="A312" s="459">
        <v>303</v>
      </c>
      <c r="B312" s="274" t="s">
        <v>25</v>
      </c>
      <c r="C312" s="518" t="s">
        <v>457</v>
      </c>
      <c r="D312" s="275" t="s">
        <v>498</v>
      </c>
      <c r="E312" s="461"/>
      <c r="F312" s="462" t="s">
        <v>11</v>
      </c>
      <c r="G312" s="207"/>
      <c r="H312" s="276"/>
      <c r="I312" s="277"/>
      <c r="J312" s="463"/>
      <c r="K312" s="690"/>
    </row>
    <row r="313" spans="1:11" ht="16.5" customHeight="1">
      <c r="A313" s="459">
        <v>304</v>
      </c>
      <c r="B313" s="274" t="s">
        <v>25</v>
      </c>
      <c r="C313" s="518" t="s">
        <v>457</v>
      </c>
      <c r="D313" s="275" t="s">
        <v>499</v>
      </c>
      <c r="E313" s="461"/>
      <c r="F313" s="462" t="s">
        <v>11</v>
      </c>
      <c r="G313" s="207"/>
      <c r="H313" s="276"/>
      <c r="I313" s="277"/>
      <c r="J313" s="463"/>
      <c r="K313" s="690"/>
    </row>
    <row r="314" spans="1:11" ht="16.5" customHeight="1">
      <c r="A314" s="459">
        <v>305</v>
      </c>
      <c r="B314" s="274" t="s">
        <v>25</v>
      </c>
      <c r="C314" s="518" t="s">
        <v>457</v>
      </c>
      <c r="D314" s="275" t="s">
        <v>500</v>
      </c>
      <c r="E314" s="461"/>
      <c r="F314" s="462" t="s">
        <v>11</v>
      </c>
      <c r="G314" s="207"/>
      <c r="H314" s="276"/>
      <c r="I314" s="277"/>
      <c r="J314" s="463"/>
      <c r="K314" s="690"/>
    </row>
    <row r="315" spans="1:11" ht="16.5" customHeight="1">
      <c r="A315" s="459">
        <v>306</v>
      </c>
      <c r="B315" s="274" t="s">
        <v>25</v>
      </c>
      <c r="C315" s="518" t="s">
        <v>457</v>
      </c>
      <c r="D315" s="275" t="s">
        <v>501</v>
      </c>
      <c r="E315" s="461"/>
      <c r="F315" s="462" t="s">
        <v>11</v>
      </c>
      <c r="G315" s="207"/>
      <c r="H315" s="276"/>
      <c r="I315" s="277"/>
      <c r="J315" s="463"/>
      <c r="K315" s="690"/>
    </row>
    <row r="316" spans="1:11" ht="16.5" customHeight="1">
      <c r="A316" s="459">
        <v>307</v>
      </c>
      <c r="B316" s="558" t="s">
        <v>25</v>
      </c>
      <c r="C316" s="561" t="s">
        <v>457</v>
      </c>
      <c r="D316" s="275" t="s">
        <v>2440</v>
      </c>
      <c r="E316" s="559"/>
      <c r="F316" s="462" t="s">
        <v>11</v>
      </c>
      <c r="G316" s="207"/>
      <c r="H316" s="276"/>
      <c r="I316" s="277"/>
      <c r="J316" s="463"/>
      <c r="K316" s="690"/>
    </row>
    <row r="317" spans="1:11" ht="16.5" customHeight="1">
      <c r="A317" s="459">
        <v>308</v>
      </c>
      <c r="B317" s="558" t="s">
        <v>25</v>
      </c>
      <c r="C317" s="561" t="s">
        <v>457</v>
      </c>
      <c r="D317" s="275" t="s">
        <v>2441</v>
      </c>
      <c r="E317" s="559"/>
      <c r="F317" s="462" t="s">
        <v>11</v>
      </c>
      <c r="G317" s="207"/>
      <c r="H317" s="276"/>
      <c r="I317" s="277"/>
      <c r="J317" s="463"/>
      <c r="K317" s="690"/>
    </row>
    <row r="318" spans="1:11" ht="16.5" customHeight="1">
      <c r="A318" s="459">
        <v>309</v>
      </c>
      <c r="B318" s="555" t="s">
        <v>25</v>
      </c>
      <c r="C318" s="557" t="s">
        <v>457</v>
      </c>
      <c r="D318" s="275" t="s">
        <v>2432</v>
      </c>
      <c r="E318" s="556"/>
      <c r="F318" s="462" t="s">
        <v>11</v>
      </c>
      <c r="G318" s="207"/>
      <c r="H318" s="276"/>
      <c r="I318" s="277"/>
      <c r="J318" s="463"/>
      <c r="K318" s="690"/>
    </row>
    <row r="319" spans="1:11" ht="16.5" customHeight="1">
      <c r="A319" s="459">
        <v>310</v>
      </c>
      <c r="B319" s="274" t="s">
        <v>25</v>
      </c>
      <c r="C319" s="518" t="s">
        <v>457</v>
      </c>
      <c r="D319" s="275" t="s">
        <v>1271</v>
      </c>
      <c r="E319" s="274" t="s">
        <v>458</v>
      </c>
      <c r="F319" s="462" t="s">
        <v>11</v>
      </c>
      <c r="G319" s="207"/>
      <c r="H319" s="276"/>
      <c r="I319" s="466" t="s">
        <v>2377</v>
      </c>
      <c r="J319" s="519" t="s">
        <v>2367</v>
      </c>
      <c r="K319" s="690"/>
    </row>
    <row r="320" spans="1:11" ht="16.5" customHeight="1">
      <c r="A320" s="459">
        <v>311</v>
      </c>
      <c r="B320" s="274" t="s">
        <v>25</v>
      </c>
      <c r="C320" s="518" t="s">
        <v>457</v>
      </c>
      <c r="D320" s="275" t="s">
        <v>1272</v>
      </c>
      <c r="E320" s="461"/>
      <c r="F320" s="462" t="s">
        <v>11</v>
      </c>
      <c r="G320" s="207"/>
      <c r="H320" s="276"/>
      <c r="I320" s="277"/>
      <c r="J320" s="463"/>
      <c r="K320" s="690"/>
    </row>
    <row r="321" spans="1:11" ht="16.5" customHeight="1">
      <c r="A321" s="459">
        <v>312</v>
      </c>
      <c r="B321" s="274" t="s">
        <v>25</v>
      </c>
      <c r="C321" s="518" t="s">
        <v>457</v>
      </c>
      <c r="D321" s="275" t="s">
        <v>1273</v>
      </c>
      <c r="E321" s="461"/>
      <c r="F321" s="462" t="s">
        <v>11</v>
      </c>
      <c r="G321" s="207"/>
      <c r="H321" s="276"/>
      <c r="I321" s="277"/>
      <c r="J321" s="463"/>
      <c r="K321" s="690"/>
    </row>
    <row r="322" spans="1:11" ht="16.5" customHeight="1">
      <c r="A322" s="459">
        <v>313</v>
      </c>
      <c r="B322" s="274" t="s">
        <v>25</v>
      </c>
      <c r="C322" s="518" t="s">
        <v>457</v>
      </c>
      <c r="D322" s="275" t="s">
        <v>1274</v>
      </c>
      <c r="E322" s="461"/>
      <c r="F322" s="462" t="s">
        <v>11</v>
      </c>
      <c r="G322" s="207"/>
      <c r="H322" s="276"/>
      <c r="I322" s="277"/>
      <c r="J322" s="463"/>
      <c r="K322" s="690"/>
    </row>
    <row r="323" spans="1:11" ht="16.5" customHeight="1">
      <c r="A323" s="459">
        <v>314</v>
      </c>
      <c r="B323" s="274" t="s">
        <v>25</v>
      </c>
      <c r="C323" s="518" t="s">
        <v>457</v>
      </c>
      <c r="D323" s="275" t="s">
        <v>1275</v>
      </c>
      <c r="E323" s="461"/>
      <c r="F323" s="462" t="s">
        <v>11</v>
      </c>
      <c r="G323" s="207"/>
      <c r="H323" s="276"/>
      <c r="I323" s="277"/>
      <c r="J323" s="463"/>
      <c r="K323" s="690"/>
    </row>
    <row r="324" spans="1:11" ht="16.5" customHeight="1">
      <c r="A324" s="459">
        <v>315</v>
      </c>
      <c r="B324" s="274" t="s">
        <v>25</v>
      </c>
      <c r="C324" s="518" t="s">
        <v>457</v>
      </c>
      <c r="D324" s="275" t="s">
        <v>1276</v>
      </c>
      <c r="E324" s="461"/>
      <c r="F324" s="462" t="s">
        <v>11</v>
      </c>
      <c r="G324" s="207"/>
      <c r="H324" s="276"/>
      <c r="I324" s="277"/>
      <c r="J324" s="463"/>
      <c r="K324" s="690"/>
    </row>
    <row r="325" spans="1:11" ht="16.5" customHeight="1">
      <c r="A325" s="459">
        <v>316</v>
      </c>
      <c r="B325" s="274" t="s">
        <v>25</v>
      </c>
      <c r="C325" s="518" t="s">
        <v>457</v>
      </c>
      <c r="D325" s="275" t="s">
        <v>1277</v>
      </c>
      <c r="E325" s="461"/>
      <c r="F325" s="462" t="s">
        <v>11</v>
      </c>
      <c r="G325" s="207"/>
      <c r="H325" s="276"/>
      <c r="I325" s="277"/>
      <c r="J325" s="463"/>
      <c r="K325" s="690"/>
    </row>
    <row r="326" spans="1:11" ht="16.5" customHeight="1">
      <c r="A326" s="459">
        <v>317</v>
      </c>
      <c r="B326" s="274" t="s">
        <v>25</v>
      </c>
      <c r="C326" s="518" t="s">
        <v>457</v>
      </c>
      <c r="D326" s="275" t="s">
        <v>1278</v>
      </c>
      <c r="E326" s="461"/>
      <c r="F326" s="462" t="s">
        <v>11</v>
      </c>
      <c r="G326" s="207"/>
      <c r="H326" s="276"/>
      <c r="I326" s="277"/>
      <c r="J326" s="463"/>
      <c r="K326" s="690"/>
    </row>
    <row r="327" spans="1:11" ht="16.5" customHeight="1">
      <c r="A327" s="459">
        <v>318</v>
      </c>
      <c r="B327" s="274" t="s">
        <v>25</v>
      </c>
      <c r="C327" s="518" t="s">
        <v>457</v>
      </c>
      <c r="D327" s="275" t="s">
        <v>1279</v>
      </c>
      <c r="E327" s="461"/>
      <c r="F327" s="462" t="s">
        <v>11</v>
      </c>
      <c r="G327" s="207"/>
      <c r="H327" s="276"/>
      <c r="I327" s="277"/>
      <c r="J327" s="463"/>
      <c r="K327" s="690"/>
    </row>
    <row r="328" spans="1:11" ht="16.5" customHeight="1">
      <c r="A328" s="459">
        <v>319</v>
      </c>
      <c r="B328" s="274" t="s">
        <v>25</v>
      </c>
      <c r="C328" s="518" t="s">
        <v>457</v>
      </c>
      <c r="D328" s="275" t="s">
        <v>1280</v>
      </c>
      <c r="E328" s="461"/>
      <c r="F328" s="462" t="s">
        <v>11</v>
      </c>
      <c r="G328" s="207"/>
      <c r="H328" s="276"/>
      <c r="I328" s="277"/>
      <c r="J328" s="463"/>
      <c r="K328" s="690"/>
    </row>
    <row r="329" spans="1:11" ht="16.5" customHeight="1">
      <c r="A329" s="459">
        <v>320</v>
      </c>
      <c r="B329" s="274" t="s">
        <v>25</v>
      </c>
      <c r="C329" s="518" t="s">
        <v>457</v>
      </c>
      <c r="D329" s="275" t="s">
        <v>1281</v>
      </c>
      <c r="E329" s="461"/>
      <c r="F329" s="462" t="s">
        <v>11</v>
      </c>
      <c r="G329" s="207"/>
      <c r="H329" s="276"/>
      <c r="I329" s="277"/>
      <c r="J329" s="463"/>
      <c r="K329" s="690"/>
    </row>
    <row r="330" spans="1:11" ht="16.5" customHeight="1">
      <c r="A330" s="459">
        <v>321</v>
      </c>
      <c r="B330" s="274" t="s">
        <v>25</v>
      </c>
      <c r="C330" s="518" t="s">
        <v>457</v>
      </c>
      <c r="D330" s="275" t="s">
        <v>1282</v>
      </c>
      <c r="E330" s="461"/>
      <c r="F330" s="462" t="s">
        <v>11</v>
      </c>
      <c r="G330" s="207"/>
      <c r="H330" s="276"/>
      <c r="I330" s="277"/>
      <c r="J330" s="463"/>
      <c r="K330" s="690"/>
    </row>
    <row r="331" spans="1:11" ht="16.5" customHeight="1">
      <c r="A331" s="459">
        <v>322</v>
      </c>
      <c r="B331" s="274" t="s">
        <v>25</v>
      </c>
      <c r="C331" s="518" t="s">
        <v>457</v>
      </c>
      <c r="D331" s="275" t="s">
        <v>1283</v>
      </c>
      <c r="E331" s="461"/>
      <c r="F331" s="462" t="s">
        <v>11</v>
      </c>
      <c r="G331" s="207"/>
      <c r="H331" s="276"/>
      <c r="I331" s="277"/>
      <c r="J331" s="463"/>
      <c r="K331" s="690"/>
    </row>
    <row r="332" spans="1:11" ht="16.5" customHeight="1">
      <c r="A332" s="459">
        <v>323</v>
      </c>
      <c r="B332" s="274" t="s">
        <v>25</v>
      </c>
      <c r="C332" s="518" t="s">
        <v>457</v>
      </c>
      <c r="D332" s="275" t="s">
        <v>1284</v>
      </c>
      <c r="E332" s="461"/>
      <c r="F332" s="462" t="s">
        <v>11</v>
      </c>
      <c r="G332" s="207"/>
      <c r="H332" s="276"/>
      <c r="I332" s="277"/>
      <c r="J332" s="463"/>
      <c r="K332" s="690"/>
    </row>
    <row r="333" spans="1:11" ht="16.5" customHeight="1">
      <c r="A333" s="459">
        <v>324</v>
      </c>
      <c r="B333" s="274" t="s">
        <v>25</v>
      </c>
      <c r="C333" s="518" t="s">
        <v>457</v>
      </c>
      <c r="D333" s="275" t="s">
        <v>502</v>
      </c>
      <c r="E333" s="461"/>
      <c r="F333" s="462" t="s">
        <v>11</v>
      </c>
      <c r="G333" s="207"/>
      <c r="H333" s="276"/>
      <c r="I333" s="277"/>
      <c r="J333" s="463"/>
      <c r="K333" s="690"/>
    </row>
    <row r="334" spans="1:11" ht="16.5" customHeight="1">
      <c r="A334" s="459">
        <v>325</v>
      </c>
      <c r="B334" s="274" t="s">
        <v>25</v>
      </c>
      <c r="C334" s="518" t="s">
        <v>457</v>
      </c>
      <c r="D334" s="275" t="s">
        <v>503</v>
      </c>
      <c r="E334" s="461"/>
      <c r="F334" s="462" t="s">
        <v>11</v>
      </c>
      <c r="G334" s="207"/>
      <c r="H334" s="276"/>
      <c r="I334" s="277"/>
      <c r="J334" s="463"/>
      <c r="K334" s="690"/>
    </row>
    <row r="335" spans="1:11" ht="16.5" customHeight="1">
      <c r="A335" s="459">
        <v>326</v>
      </c>
      <c r="B335" s="274" t="s">
        <v>25</v>
      </c>
      <c r="C335" s="518" t="s">
        <v>457</v>
      </c>
      <c r="D335" s="275" t="s">
        <v>504</v>
      </c>
      <c r="E335" s="461"/>
      <c r="F335" s="462" t="s">
        <v>11</v>
      </c>
      <c r="G335" s="207"/>
      <c r="H335" s="276"/>
      <c r="I335" s="277"/>
      <c r="J335" s="463"/>
      <c r="K335" s="690"/>
    </row>
    <row r="336" spans="1:11" ht="16.5" customHeight="1">
      <c r="A336" s="459">
        <v>327</v>
      </c>
      <c r="B336" s="274" t="s">
        <v>25</v>
      </c>
      <c r="C336" s="518" t="s">
        <v>457</v>
      </c>
      <c r="D336" s="275" t="s">
        <v>505</v>
      </c>
      <c r="E336" s="461"/>
      <c r="F336" s="462" t="s">
        <v>11</v>
      </c>
      <c r="G336" s="207"/>
      <c r="H336" s="276"/>
      <c r="I336" s="277"/>
      <c r="J336" s="463"/>
      <c r="K336" s="690"/>
    </row>
    <row r="337" spans="1:15" ht="16.5" customHeight="1">
      <c r="A337" s="459">
        <v>328</v>
      </c>
      <c r="B337" s="274" t="s">
        <v>25</v>
      </c>
      <c r="C337" s="518" t="s">
        <v>457</v>
      </c>
      <c r="D337" s="275" t="s">
        <v>506</v>
      </c>
      <c r="E337" s="461"/>
      <c r="F337" s="462" t="s">
        <v>11</v>
      </c>
      <c r="G337" s="207"/>
      <c r="H337" s="276"/>
      <c r="I337" s="277"/>
      <c r="J337" s="463"/>
      <c r="K337" s="690"/>
    </row>
    <row r="338" spans="1:15" ht="16.5" customHeight="1">
      <c r="A338" s="459">
        <v>329</v>
      </c>
      <c r="B338" s="274" t="s">
        <v>25</v>
      </c>
      <c r="C338" s="518" t="s">
        <v>457</v>
      </c>
      <c r="D338" s="275" t="s">
        <v>507</v>
      </c>
      <c r="E338" s="461"/>
      <c r="F338" s="462" t="s">
        <v>11</v>
      </c>
      <c r="G338" s="207"/>
      <c r="H338" s="276"/>
      <c r="I338" s="277"/>
      <c r="J338" s="463"/>
      <c r="K338" s="690"/>
    </row>
    <row r="339" spans="1:15" ht="16.5" customHeight="1">
      <c r="A339" s="459">
        <v>330</v>
      </c>
      <c r="B339" s="274" t="s">
        <v>25</v>
      </c>
      <c r="C339" s="518" t="s">
        <v>457</v>
      </c>
      <c r="D339" s="275" t="s">
        <v>508</v>
      </c>
      <c r="E339" s="461"/>
      <c r="F339" s="462" t="s">
        <v>11</v>
      </c>
      <c r="G339" s="207"/>
      <c r="H339" s="276"/>
      <c r="I339" s="277"/>
      <c r="J339" s="463"/>
      <c r="K339" s="690"/>
    </row>
    <row r="340" spans="1:15" ht="16.5" customHeight="1">
      <c r="A340" s="459">
        <v>331</v>
      </c>
      <c r="B340" s="274" t="s">
        <v>25</v>
      </c>
      <c r="C340" s="518" t="s">
        <v>457</v>
      </c>
      <c r="D340" s="275" t="s">
        <v>509</v>
      </c>
      <c r="E340" s="461"/>
      <c r="F340" s="462" t="s">
        <v>11</v>
      </c>
      <c r="G340" s="207"/>
      <c r="H340" s="276"/>
      <c r="I340" s="277"/>
      <c r="J340" s="463"/>
      <c r="K340" s="690"/>
    </row>
    <row r="341" spans="1:15" ht="16.5" customHeight="1">
      <c r="A341" s="459">
        <v>332</v>
      </c>
      <c r="B341" s="558" t="s">
        <v>25</v>
      </c>
      <c r="C341" s="561" t="s">
        <v>457</v>
      </c>
      <c r="D341" s="275" t="s">
        <v>2442</v>
      </c>
      <c r="E341" s="559"/>
      <c r="F341" s="462" t="s">
        <v>11</v>
      </c>
      <c r="G341" s="207"/>
      <c r="H341" s="276"/>
      <c r="I341" s="277"/>
      <c r="J341" s="463"/>
      <c r="K341" s="690"/>
    </row>
    <row r="342" spans="1:15" ht="16.5" customHeight="1">
      <c r="A342" s="459">
        <v>333</v>
      </c>
      <c r="B342" s="558" t="s">
        <v>25</v>
      </c>
      <c r="C342" s="561" t="s">
        <v>457</v>
      </c>
      <c r="D342" s="275" t="s">
        <v>2443</v>
      </c>
      <c r="E342" s="559"/>
      <c r="F342" s="462" t="s">
        <v>11</v>
      </c>
      <c r="G342" s="207"/>
      <c r="H342" s="276"/>
      <c r="I342" s="277"/>
      <c r="J342" s="463"/>
      <c r="K342" s="690"/>
    </row>
    <row r="343" spans="1:15" ht="16.5" customHeight="1">
      <c r="A343" s="459">
        <v>334</v>
      </c>
      <c r="B343" s="555" t="s">
        <v>25</v>
      </c>
      <c r="C343" s="557" t="s">
        <v>457</v>
      </c>
      <c r="D343" s="275" t="s">
        <v>2433</v>
      </c>
      <c r="E343" s="556"/>
      <c r="F343" s="462" t="s">
        <v>11</v>
      </c>
      <c r="G343" s="207"/>
      <c r="H343" s="276"/>
      <c r="I343" s="277"/>
      <c r="J343" s="463"/>
      <c r="K343" s="690"/>
    </row>
    <row r="344" spans="1:15" ht="16.5" customHeight="1">
      <c r="A344" s="459">
        <v>335</v>
      </c>
      <c r="B344" s="274" t="s">
        <v>25</v>
      </c>
      <c r="C344" s="518" t="s">
        <v>457</v>
      </c>
      <c r="D344" s="275" t="s">
        <v>1285</v>
      </c>
      <c r="E344" s="274" t="s">
        <v>510</v>
      </c>
      <c r="F344" s="462" t="s">
        <v>11</v>
      </c>
      <c r="G344" s="207"/>
      <c r="H344" s="276"/>
      <c r="I344" s="466" t="s">
        <v>2378</v>
      </c>
      <c r="J344" s="519" t="s">
        <v>2376</v>
      </c>
      <c r="K344" s="690"/>
    </row>
    <row r="345" spans="1:15" ht="16.5" customHeight="1">
      <c r="A345" s="459">
        <v>336</v>
      </c>
      <c r="B345" s="274" t="s">
        <v>25</v>
      </c>
      <c r="C345" s="518" t="s">
        <v>457</v>
      </c>
      <c r="D345" s="275" t="s">
        <v>1286</v>
      </c>
      <c r="E345" s="461"/>
      <c r="F345" s="462" t="s">
        <v>11</v>
      </c>
      <c r="G345" s="207"/>
      <c r="H345" s="276"/>
      <c r="I345" s="465"/>
      <c r="J345" s="519"/>
      <c r="K345" s="690"/>
    </row>
    <row r="346" spans="1:15" ht="16.5" customHeight="1">
      <c r="A346" s="459">
        <v>337</v>
      </c>
      <c r="B346" s="274" t="s">
        <v>25</v>
      </c>
      <c r="C346" s="518" t="s">
        <v>457</v>
      </c>
      <c r="D346" s="275" t="s">
        <v>1287</v>
      </c>
      <c r="E346" s="461"/>
      <c r="F346" s="462" t="s">
        <v>11</v>
      </c>
      <c r="G346" s="207"/>
      <c r="H346" s="276"/>
      <c r="I346" s="277"/>
      <c r="J346" s="519"/>
      <c r="K346" s="690"/>
    </row>
    <row r="347" spans="1:15" ht="16.5" customHeight="1">
      <c r="A347" s="459">
        <v>338</v>
      </c>
      <c r="B347" s="274" t="s">
        <v>25</v>
      </c>
      <c r="C347" s="518" t="s">
        <v>457</v>
      </c>
      <c r="D347" s="275" t="s">
        <v>511</v>
      </c>
      <c r="E347" s="461"/>
      <c r="F347" s="462" t="s">
        <v>11</v>
      </c>
      <c r="G347" s="207"/>
      <c r="H347" s="276"/>
      <c r="I347" s="277"/>
      <c r="J347" s="519"/>
      <c r="K347" s="690"/>
    </row>
    <row r="348" spans="1:15" ht="16.5" customHeight="1">
      <c r="A348" s="459">
        <v>339</v>
      </c>
      <c r="B348" s="274" t="s">
        <v>25</v>
      </c>
      <c r="C348" s="518" t="s">
        <v>457</v>
      </c>
      <c r="D348" s="275" t="s">
        <v>1288</v>
      </c>
      <c r="E348" s="274" t="s">
        <v>510</v>
      </c>
      <c r="F348" s="462" t="s">
        <v>11</v>
      </c>
      <c r="G348" s="207"/>
      <c r="H348" s="276"/>
      <c r="I348" s="466" t="s">
        <v>2379</v>
      </c>
      <c r="J348" s="519" t="s">
        <v>2376</v>
      </c>
      <c r="K348" s="690"/>
      <c r="O348" s="181"/>
    </row>
    <row r="349" spans="1:15" ht="16.5" customHeight="1">
      <c r="A349" s="459">
        <v>340</v>
      </c>
      <c r="B349" s="274" t="s">
        <v>25</v>
      </c>
      <c r="C349" s="518" t="s">
        <v>457</v>
      </c>
      <c r="D349" s="275" t="s">
        <v>1289</v>
      </c>
      <c r="E349" s="461"/>
      <c r="F349" s="462" t="s">
        <v>11</v>
      </c>
      <c r="G349" s="207"/>
      <c r="H349" s="276"/>
      <c r="I349" s="465"/>
      <c r="J349" s="519"/>
      <c r="K349" s="690"/>
    </row>
    <row r="350" spans="1:15" ht="16.5" customHeight="1">
      <c r="A350" s="459">
        <v>341</v>
      </c>
      <c r="B350" s="274" t="s">
        <v>25</v>
      </c>
      <c r="C350" s="518" t="s">
        <v>457</v>
      </c>
      <c r="D350" s="275" t="s">
        <v>1290</v>
      </c>
      <c r="E350" s="461"/>
      <c r="F350" s="462" t="s">
        <v>11</v>
      </c>
      <c r="G350" s="207"/>
      <c r="H350" s="276"/>
      <c r="I350" s="277"/>
      <c r="J350" s="519"/>
      <c r="K350" s="690"/>
    </row>
    <row r="351" spans="1:15" ht="16.5" customHeight="1">
      <c r="A351" s="459">
        <v>342</v>
      </c>
      <c r="B351" s="274" t="s">
        <v>25</v>
      </c>
      <c r="C351" s="518" t="s">
        <v>457</v>
      </c>
      <c r="D351" s="275" t="s">
        <v>1291</v>
      </c>
      <c r="E351" s="461"/>
      <c r="F351" s="462" t="s">
        <v>11</v>
      </c>
      <c r="G351" s="207"/>
      <c r="H351" s="276"/>
      <c r="I351" s="277"/>
      <c r="J351" s="519"/>
      <c r="K351" s="691"/>
    </row>
    <row r="352" spans="1:15" ht="16.5" customHeight="1">
      <c r="A352" s="459">
        <v>343</v>
      </c>
      <c r="B352" s="274" t="s">
        <v>25</v>
      </c>
      <c r="C352" s="518" t="s">
        <v>512</v>
      </c>
      <c r="D352" s="275" t="s">
        <v>2089</v>
      </c>
      <c r="E352" s="274" t="s">
        <v>513</v>
      </c>
      <c r="F352" s="462" t="s">
        <v>11</v>
      </c>
      <c r="G352" s="207"/>
      <c r="H352" s="276"/>
      <c r="I352" s="466" t="s">
        <v>514</v>
      </c>
      <c r="J352" s="519" t="s">
        <v>2365</v>
      </c>
      <c r="K352" s="695" t="s">
        <v>2091</v>
      </c>
    </row>
    <row r="353" spans="1:11" ht="16.5" customHeight="1">
      <c r="A353" s="459">
        <v>344</v>
      </c>
      <c r="B353" s="274" t="s">
        <v>25</v>
      </c>
      <c r="C353" s="518" t="s">
        <v>512</v>
      </c>
      <c r="D353" s="275" t="s">
        <v>1895</v>
      </c>
      <c r="E353" s="274" t="s">
        <v>513</v>
      </c>
      <c r="F353" s="462" t="s">
        <v>11</v>
      </c>
      <c r="G353" s="207"/>
      <c r="H353" s="276"/>
      <c r="I353" s="466" t="s">
        <v>514</v>
      </c>
      <c r="J353" s="519" t="s">
        <v>2366</v>
      </c>
      <c r="K353" s="696"/>
    </row>
    <row r="354" spans="1:11" ht="16.5" customHeight="1">
      <c r="A354" s="459">
        <v>345</v>
      </c>
      <c r="B354" s="274" t="s">
        <v>25</v>
      </c>
      <c r="C354" s="518" t="s">
        <v>512</v>
      </c>
      <c r="D354" s="275" t="s">
        <v>1896</v>
      </c>
      <c r="E354" s="274" t="s">
        <v>513</v>
      </c>
      <c r="F354" s="462" t="s">
        <v>11</v>
      </c>
      <c r="G354" s="207"/>
      <c r="H354" s="276"/>
      <c r="I354" s="466" t="s">
        <v>514</v>
      </c>
      <c r="J354" s="519" t="s">
        <v>1953</v>
      </c>
      <c r="K354" s="696"/>
    </row>
    <row r="355" spans="1:11" ht="16.5" customHeight="1">
      <c r="A355" s="459">
        <v>346</v>
      </c>
      <c r="B355" s="274" t="s">
        <v>25</v>
      </c>
      <c r="C355" s="518" t="s">
        <v>512</v>
      </c>
      <c r="D355" s="275" t="s">
        <v>1897</v>
      </c>
      <c r="E355" s="274" t="s">
        <v>513</v>
      </c>
      <c r="F355" s="462" t="s">
        <v>11</v>
      </c>
      <c r="G355" s="207"/>
      <c r="H355" s="276"/>
      <c r="I355" s="466" t="s">
        <v>514</v>
      </c>
      <c r="J355" s="519" t="s">
        <v>1901</v>
      </c>
      <c r="K355" s="696"/>
    </row>
    <row r="356" spans="1:11" ht="16.5" customHeight="1">
      <c r="A356" s="459">
        <v>347</v>
      </c>
      <c r="B356" s="274" t="s">
        <v>25</v>
      </c>
      <c r="C356" s="518" t="s">
        <v>512</v>
      </c>
      <c r="D356" s="275" t="s">
        <v>1898</v>
      </c>
      <c r="E356" s="274" t="s">
        <v>513</v>
      </c>
      <c r="F356" s="462" t="s">
        <v>11</v>
      </c>
      <c r="G356" s="207"/>
      <c r="H356" s="276"/>
      <c r="I356" s="466" t="s">
        <v>514</v>
      </c>
      <c r="J356" s="519" t="s">
        <v>1902</v>
      </c>
      <c r="K356" s="696"/>
    </row>
    <row r="357" spans="1:11" ht="16.5" customHeight="1">
      <c r="A357" s="459">
        <v>348</v>
      </c>
      <c r="B357" s="274" t="s">
        <v>25</v>
      </c>
      <c r="C357" s="518" t="s">
        <v>512</v>
      </c>
      <c r="D357" s="275" t="s">
        <v>1899</v>
      </c>
      <c r="E357" s="274" t="s">
        <v>513</v>
      </c>
      <c r="F357" s="462" t="s">
        <v>11</v>
      </c>
      <c r="G357" s="207"/>
      <c r="H357" s="276"/>
      <c r="I357" s="466" t="s">
        <v>514</v>
      </c>
      <c r="J357" s="519" t="s">
        <v>1903</v>
      </c>
      <c r="K357" s="696"/>
    </row>
    <row r="358" spans="1:11" ht="16.5" customHeight="1">
      <c r="A358" s="459">
        <v>349</v>
      </c>
      <c r="B358" s="274" t="s">
        <v>25</v>
      </c>
      <c r="C358" s="518" t="s">
        <v>512</v>
      </c>
      <c r="D358" s="275" t="s">
        <v>1900</v>
      </c>
      <c r="E358" s="274" t="s">
        <v>513</v>
      </c>
      <c r="F358" s="462" t="s">
        <v>11</v>
      </c>
      <c r="G358" s="207"/>
      <c r="H358" s="276"/>
      <c r="I358" s="466" t="s">
        <v>514</v>
      </c>
      <c r="J358" s="519" t="s">
        <v>1904</v>
      </c>
      <c r="K358" s="697"/>
    </row>
    <row r="359" spans="1:11" ht="16.5" customHeight="1">
      <c r="A359" s="459">
        <v>350</v>
      </c>
      <c r="B359" s="274" t="s">
        <v>25</v>
      </c>
      <c r="C359" s="518" t="s">
        <v>219</v>
      </c>
      <c r="D359" s="219" t="s">
        <v>1534</v>
      </c>
      <c r="E359" s="274" t="s">
        <v>515</v>
      </c>
      <c r="F359" s="462" t="s">
        <v>11</v>
      </c>
      <c r="G359" s="207"/>
      <c r="H359" s="276"/>
      <c r="I359" s="277"/>
      <c r="J359" s="519" t="s">
        <v>221</v>
      </c>
      <c r="K359" s="464"/>
    </row>
    <row r="360" spans="1:11" ht="16.5" customHeight="1">
      <c r="A360" s="459">
        <v>351</v>
      </c>
      <c r="B360" s="274" t="s">
        <v>25</v>
      </c>
      <c r="C360" s="518" t="s">
        <v>219</v>
      </c>
      <c r="D360" s="219" t="s">
        <v>964</v>
      </c>
      <c r="E360" s="274" t="s">
        <v>516</v>
      </c>
      <c r="F360" s="462" t="s">
        <v>11</v>
      </c>
      <c r="G360" s="207"/>
      <c r="H360" s="276"/>
      <c r="I360" s="277"/>
      <c r="J360" s="519" t="s">
        <v>224</v>
      </c>
      <c r="K360" s="464"/>
    </row>
    <row r="361" spans="1:11" ht="16.5" customHeight="1">
      <c r="A361" s="459">
        <v>352</v>
      </c>
      <c r="B361" s="274" t="s">
        <v>25</v>
      </c>
      <c r="C361" s="518" t="s">
        <v>200</v>
      </c>
      <c r="D361" s="275" t="s">
        <v>517</v>
      </c>
      <c r="E361" s="461"/>
      <c r="F361" s="462" t="s">
        <v>11</v>
      </c>
      <c r="G361" s="207"/>
      <c r="H361" s="276"/>
      <c r="I361" s="277"/>
      <c r="J361" s="519" t="s">
        <v>1651</v>
      </c>
      <c r="K361" s="464"/>
    </row>
    <row r="362" spans="1:11" ht="16.5" customHeight="1">
      <c r="A362" s="459">
        <v>353</v>
      </c>
      <c r="B362" s="274" t="s">
        <v>25</v>
      </c>
      <c r="C362" s="518" t="s">
        <v>200</v>
      </c>
      <c r="D362" s="275" t="s">
        <v>201</v>
      </c>
      <c r="E362" s="461"/>
      <c r="F362" s="462" t="s">
        <v>11</v>
      </c>
      <c r="G362" s="207"/>
      <c r="H362" s="276"/>
      <c r="I362" s="277"/>
      <c r="J362" s="519" t="s">
        <v>1440</v>
      </c>
      <c r="K362" s="464"/>
    </row>
    <row r="363" spans="1:11" ht="16.5" customHeight="1" thickBot="1">
      <c r="A363" s="459">
        <v>354</v>
      </c>
      <c r="B363" s="521" t="s">
        <v>25</v>
      </c>
      <c r="C363" s="522" t="s">
        <v>33</v>
      </c>
      <c r="D363" s="523" t="s">
        <v>198</v>
      </c>
      <c r="E363" s="524"/>
      <c r="F363" s="525" t="s">
        <v>11</v>
      </c>
      <c r="G363" s="526"/>
      <c r="H363" s="527"/>
      <c r="I363" s="528" t="s">
        <v>518</v>
      </c>
      <c r="J363" s="529"/>
      <c r="K363" s="530"/>
    </row>
  </sheetData>
  <mergeCells count="22">
    <mergeCell ref="J162:J163"/>
    <mergeCell ref="J198:J262"/>
    <mergeCell ref="J263:J271"/>
    <mergeCell ref="K192:K197"/>
    <mergeCell ref="J170:J174"/>
    <mergeCell ref="J175:J191"/>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s>
  <phoneticPr fontId="21" type="noConversion"/>
  <hyperlinks>
    <hyperlink ref="D75" r:id="rId1"/>
    <hyperlink ref="D76" r:id="rId2"/>
    <hyperlink ref="D84" r:id="rId3"/>
    <hyperlink ref="D85" r:id="rId4"/>
    <hyperlink ref="D86" r:id="rId5"/>
    <hyperlink ref="D198" r:id="rId6"/>
    <hyperlink ref="D200" r:id="rId7"/>
    <hyperlink ref="D201" r:id="rId8"/>
    <hyperlink ref="D204" r:id="rId9"/>
    <hyperlink ref="D205" r:id="rId10"/>
    <hyperlink ref="D206" r:id="rId11"/>
    <hyperlink ref="D207" r:id="rId12"/>
    <hyperlink ref="D208" r:id="rId13"/>
    <hyperlink ref="D209" r:id="rId14"/>
    <hyperlink ref="D211" r:id="rId15"/>
    <hyperlink ref="D212" r:id="rId16"/>
    <hyperlink ref="D213" r:id="rId17"/>
    <hyperlink ref="D215" r:id="rId18"/>
    <hyperlink ref="D216" r:id="rId19"/>
    <hyperlink ref="D217" r:id="rId20"/>
    <hyperlink ref="D218" r:id="rId21"/>
    <hyperlink ref="D219" r:id="rId22"/>
    <hyperlink ref="D220" r:id="rId23"/>
    <hyperlink ref="D221" r:id="rId24"/>
    <hyperlink ref="D222" r:id="rId25"/>
    <hyperlink ref="D223" r:id="rId26"/>
    <hyperlink ref="D224" r:id="rId27"/>
    <hyperlink ref="D225" r:id="rId28"/>
    <hyperlink ref="D226" r:id="rId29"/>
    <hyperlink ref="D227" r:id="rId30"/>
    <hyperlink ref="D228" r:id="rId31"/>
    <hyperlink ref="D229" r:id="rId32"/>
    <hyperlink ref="D230" r:id="rId33"/>
    <hyperlink ref="D231" r:id="rId34"/>
    <hyperlink ref="D232" r:id="rId35"/>
    <hyperlink ref="D233" r:id="rId36"/>
    <hyperlink ref="D234" r:id="rId37"/>
    <hyperlink ref="D235" r:id="rId38"/>
    <hyperlink ref="D236" r:id="rId39"/>
    <hyperlink ref="D237" r:id="rId40"/>
    <hyperlink ref="D238" r:id="rId41"/>
    <hyperlink ref="D239" r:id="rId42"/>
    <hyperlink ref="D240" r:id="rId43"/>
    <hyperlink ref="D241" r:id="rId44"/>
    <hyperlink ref="D242" r:id="rId45"/>
    <hyperlink ref="D243" r:id="rId46"/>
    <hyperlink ref="D244" r:id="rId47"/>
    <hyperlink ref="D245" r:id="rId48"/>
    <hyperlink ref="D246" r:id="rId49"/>
    <hyperlink ref="D247" r:id="rId50"/>
    <hyperlink ref="D248" r:id="rId51"/>
    <hyperlink ref="D249" r:id="rId52"/>
    <hyperlink ref="D250" r:id="rId53"/>
    <hyperlink ref="D251" r:id="rId54"/>
    <hyperlink ref="D252" r:id="rId55"/>
    <hyperlink ref="D253" r:id="rId56"/>
    <hyperlink ref="D254" r:id="rId57"/>
    <hyperlink ref="D255" r:id="rId58"/>
    <hyperlink ref="D256" r:id="rId59"/>
    <hyperlink ref="D257" r:id="rId60"/>
    <hyperlink ref="D258" r:id="rId61"/>
    <hyperlink ref="D259" r:id="rId62"/>
    <hyperlink ref="D260" r:id="rId63"/>
    <hyperlink ref="D261" r:id="rId64"/>
    <hyperlink ref="D262" r:id="rId65"/>
    <hyperlink ref="D263" r:id="rId66"/>
    <hyperlink ref="D272" r:id="rId67"/>
    <hyperlink ref="D319" r:id="rId68"/>
    <hyperlink ref="D320" r:id="rId69"/>
    <hyperlink ref="D321" r:id="rId70"/>
    <hyperlink ref="D322" r:id="rId71"/>
    <hyperlink ref="D323" r:id="rId72"/>
    <hyperlink ref="D324" r:id="rId73"/>
    <hyperlink ref="D325" r:id="rId74"/>
    <hyperlink ref="D326" r:id="rId75"/>
    <hyperlink ref="D327" r:id="rId76"/>
    <hyperlink ref="D328" r:id="rId77"/>
    <hyperlink ref="D329" r:id="rId78"/>
    <hyperlink ref="D330" r:id="rId79"/>
    <hyperlink ref="D331" r:id="rId80"/>
    <hyperlink ref="D332" r:id="rId81"/>
    <hyperlink ref="D344" r:id="rId82"/>
    <hyperlink ref="D345" r:id="rId83"/>
    <hyperlink ref="D346" r:id="rId84"/>
    <hyperlink ref="D348" r:id="rId85"/>
    <hyperlink ref="D349" r:id="rId86"/>
    <hyperlink ref="D350" r:id="rId87"/>
    <hyperlink ref="D351" r:id="rId88"/>
    <hyperlink ref="D356" r:id="rId89"/>
    <hyperlink ref="D357" r:id="rId90"/>
    <hyperlink ref="D352" r:id="rId91"/>
    <hyperlink ref="D353" r:id="rId92"/>
    <hyperlink ref="D354" r:id="rId93"/>
    <hyperlink ref="D355" r:id="rId94"/>
    <hyperlink ref="D358" r:id="rId95"/>
    <hyperlink ref="D318" r:id="rId96" display="Penrose_Green_DC_Ratio-13.6Klux"/>
    <hyperlink ref="D316" r:id="rId97"/>
    <hyperlink ref="D317" r:id="rId98"/>
    <hyperlink ref="D342" r:id="rId99"/>
    <hyperlink ref="D341"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98" t="s">
        <v>519</v>
      </c>
      <c r="D1" s="727"/>
      <c r="E1" s="45"/>
      <c r="F1" s="24" t="s">
        <v>5</v>
      </c>
      <c r="G1" s="46"/>
      <c r="H1" s="47"/>
      <c r="I1" s="48"/>
    </row>
    <row r="2" spans="1:9" ht="20.25" customHeight="1">
      <c r="A2" s="44"/>
      <c r="B2" s="29"/>
      <c r="C2" s="700"/>
      <c r="D2" s="701"/>
      <c r="E2" s="25" t="s">
        <v>6</v>
      </c>
      <c r="F2" s="22">
        <f>COUNTIF(E10:E160,"Not POR")</f>
        <v>0</v>
      </c>
      <c r="G2" s="49"/>
      <c r="H2" s="50"/>
      <c r="I2" s="51"/>
    </row>
    <row r="3" spans="1:9" ht="19.5" customHeight="1">
      <c r="A3" s="44"/>
      <c r="B3" s="29"/>
      <c r="C3" s="700"/>
      <c r="D3" s="701"/>
      <c r="E3" s="31" t="s">
        <v>8</v>
      </c>
      <c r="F3" s="22">
        <f>COUNTIF(E10:E160,"CHN validation")</f>
        <v>0</v>
      </c>
      <c r="G3" s="49"/>
      <c r="H3" s="50"/>
      <c r="I3" s="51"/>
    </row>
    <row r="4" spans="1:9" ht="18.75" customHeight="1">
      <c r="A4" s="44"/>
      <c r="B4" s="29"/>
      <c r="C4" s="700"/>
      <c r="D4" s="701"/>
      <c r="E4" s="32" t="s">
        <v>9</v>
      </c>
      <c r="F4" s="22">
        <f>COUNTIF(E10:E160,"New Item")</f>
        <v>0</v>
      </c>
      <c r="G4" s="49"/>
      <c r="H4" s="50"/>
      <c r="I4" s="51"/>
    </row>
    <row r="5" spans="1:9" ht="19.5" customHeight="1">
      <c r="A5" s="42"/>
      <c r="B5" s="29"/>
      <c r="C5" s="700"/>
      <c r="D5" s="701"/>
      <c r="E5" s="33" t="s">
        <v>7</v>
      </c>
      <c r="F5" s="22">
        <f>COUNTIF(E10:E160,"Pending update")</f>
        <v>0</v>
      </c>
      <c r="G5" s="52"/>
      <c r="H5" s="53"/>
      <c r="I5" s="54"/>
    </row>
    <row r="6" spans="1:9" ht="18.75" customHeight="1">
      <c r="A6" s="44"/>
      <c r="B6" s="29"/>
      <c r="C6" s="700"/>
      <c r="D6" s="701"/>
      <c r="E6" s="35" t="s">
        <v>10</v>
      </c>
      <c r="F6" s="22">
        <f>COUNTIF(E10:E160,"Modified")</f>
        <v>0</v>
      </c>
      <c r="G6" s="49"/>
      <c r="H6" s="50"/>
      <c r="I6" s="51"/>
    </row>
    <row r="7" spans="1:9" ht="17.25" customHeight="1">
      <c r="A7" s="44"/>
      <c r="B7" s="29"/>
      <c r="C7" s="700"/>
      <c r="D7" s="701"/>
      <c r="E7" s="36" t="s">
        <v>11</v>
      </c>
      <c r="F7" s="22">
        <f>COUNTIF(E10:E160,"Ready")</f>
        <v>149</v>
      </c>
      <c r="G7" s="49"/>
      <c r="H7" s="50"/>
      <c r="I7" s="51"/>
    </row>
    <row r="8" spans="1:9" ht="18.75" customHeight="1">
      <c r="A8" s="55"/>
      <c r="B8" s="37"/>
      <c r="C8" s="728"/>
      <c r="D8" s="729"/>
      <c r="E8" s="38" t="s">
        <v>12</v>
      </c>
      <c r="F8" s="22">
        <f>COUNTIF(E10:E160,"Not ready")</f>
        <v>0</v>
      </c>
      <c r="G8" s="56"/>
      <c r="H8" s="57"/>
      <c r="I8" s="58"/>
    </row>
    <row r="9" spans="1:9" ht="53.85" customHeight="1">
      <c r="A9" s="19" t="s">
        <v>13</v>
      </c>
      <c r="B9" s="20" t="s">
        <v>14</v>
      </c>
      <c r="C9" s="20" t="s">
        <v>520</v>
      </c>
      <c r="D9" s="20" t="s">
        <v>202</v>
      </c>
      <c r="E9" s="21" t="s">
        <v>19</v>
      </c>
      <c r="F9" s="21" t="s">
        <v>20</v>
      </c>
      <c r="G9" s="20" t="s">
        <v>521</v>
      </c>
      <c r="H9" s="20" t="s">
        <v>522</v>
      </c>
      <c r="I9" s="20" t="s">
        <v>23</v>
      </c>
    </row>
    <row r="10" spans="1:9" ht="18" customHeight="1">
      <c r="A10" s="22">
        <v>1</v>
      </c>
      <c r="B10" s="24" t="s">
        <v>25</v>
      </c>
      <c r="C10" s="40" t="s">
        <v>523</v>
      </c>
      <c r="D10" s="23"/>
      <c r="E10" s="36" t="s">
        <v>11</v>
      </c>
      <c r="F10" s="39" t="s">
        <v>208</v>
      </c>
      <c r="G10" s="41"/>
      <c r="H10" s="41"/>
      <c r="I10" s="59" t="s">
        <v>524</v>
      </c>
    </row>
    <row r="11" spans="1:9" ht="18" customHeight="1">
      <c r="A11" s="22">
        <v>2</v>
      </c>
      <c r="B11" s="24" t="s">
        <v>25</v>
      </c>
      <c r="C11" s="40" t="s">
        <v>525</v>
      </c>
      <c r="D11" s="23"/>
      <c r="E11" s="36" t="s">
        <v>11</v>
      </c>
      <c r="F11" s="60"/>
      <c r="G11" s="41"/>
      <c r="H11" s="41"/>
      <c r="I11" s="61" t="s">
        <v>526</v>
      </c>
    </row>
    <row r="12" spans="1:9" ht="18" customHeight="1">
      <c r="A12" s="724">
        <v>3</v>
      </c>
      <c r="B12" s="24" t="s">
        <v>25</v>
      </c>
      <c r="C12" s="40" t="s">
        <v>527</v>
      </c>
      <c r="D12" s="41"/>
      <c r="E12" s="36" t="s">
        <v>11</v>
      </c>
      <c r="F12" s="27"/>
      <c r="G12" s="62"/>
      <c r="H12" s="62"/>
      <c r="I12" s="62"/>
    </row>
    <row r="13" spans="1:9" ht="18" customHeight="1">
      <c r="A13" s="725"/>
      <c r="B13" s="24" t="s">
        <v>25</v>
      </c>
      <c r="C13" s="63" t="s">
        <v>528</v>
      </c>
      <c r="D13" s="24" t="s">
        <v>529</v>
      </c>
      <c r="E13" s="36" t="s">
        <v>11</v>
      </c>
      <c r="F13" s="27"/>
      <c r="G13" s="62"/>
      <c r="H13" s="62"/>
      <c r="I13" s="62"/>
    </row>
    <row r="14" spans="1:9" ht="18" customHeight="1">
      <c r="A14" s="725"/>
      <c r="B14" s="24" t="s">
        <v>25</v>
      </c>
      <c r="C14" s="63" t="s">
        <v>530</v>
      </c>
      <c r="D14" s="24" t="s">
        <v>529</v>
      </c>
      <c r="E14" s="36" t="s">
        <v>11</v>
      </c>
      <c r="F14" s="27"/>
      <c r="G14" s="62"/>
      <c r="H14" s="62"/>
      <c r="I14" s="62"/>
    </row>
    <row r="15" spans="1:9" ht="18" customHeight="1">
      <c r="A15" s="725"/>
      <c r="B15" s="24" t="s">
        <v>25</v>
      </c>
      <c r="C15" s="63" t="s">
        <v>531</v>
      </c>
      <c r="D15" s="24" t="s">
        <v>529</v>
      </c>
      <c r="E15" s="36" t="s">
        <v>11</v>
      </c>
      <c r="F15" s="27"/>
      <c r="G15" s="62"/>
      <c r="H15" s="62"/>
      <c r="I15" s="62"/>
    </row>
    <row r="16" spans="1:9" ht="18" customHeight="1">
      <c r="A16" s="725"/>
      <c r="B16" s="24" t="s">
        <v>25</v>
      </c>
      <c r="C16" s="63" t="s">
        <v>532</v>
      </c>
      <c r="D16" s="24" t="s">
        <v>529</v>
      </c>
      <c r="E16" s="36" t="s">
        <v>11</v>
      </c>
      <c r="F16" s="27"/>
      <c r="G16" s="62"/>
      <c r="H16" s="62"/>
      <c r="I16" s="62"/>
    </row>
    <row r="17" spans="1:9" ht="18" customHeight="1">
      <c r="A17" s="725"/>
      <c r="B17" s="24" t="s">
        <v>25</v>
      </c>
      <c r="C17" s="63" t="s">
        <v>533</v>
      </c>
      <c r="D17" s="24" t="s">
        <v>529</v>
      </c>
      <c r="E17" s="36" t="s">
        <v>11</v>
      </c>
      <c r="F17" s="27"/>
      <c r="G17" s="62"/>
      <c r="H17" s="62"/>
      <c r="I17" s="62"/>
    </row>
    <row r="18" spans="1:9" ht="18" customHeight="1">
      <c r="A18" s="725"/>
      <c r="B18" s="24" t="s">
        <v>25</v>
      </c>
      <c r="C18" s="63" t="s">
        <v>534</v>
      </c>
      <c r="D18" s="24" t="s">
        <v>535</v>
      </c>
      <c r="E18" s="36" t="s">
        <v>11</v>
      </c>
      <c r="F18" s="27"/>
      <c r="G18" s="62"/>
      <c r="H18" s="62"/>
      <c r="I18" s="62"/>
    </row>
    <row r="19" spans="1:9" ht="18" customHeight="1">
      <c r="A19" s="725"/>
      <c r="B19" s="24" t="s">
        <v>25</v>
      </c>
      <c r="C19" s="63" t="s">
        <v>536</v>
      </c>
      <c r="D19" s="26"/>
      <c r="E19" s="36" t="s">
        <v>11</v>
      </c>
      <c r="F19" s="27"/>
      <c r="G19" s="62"/>
      <c r="H19" s="62"/>
      <c r="I19" s="62"/>
    </row>
    <row r="20" spans="1:9" ht="18" customHeight="1">
      <c r="A20" s="725"/>
      <c r="B20" s="24" t="s">
        <v>25</v>
      </c>
      <c r="C20" s="63" t="s">
        <v>537</v>
      </c>
      <c r="D20" s="24" t="s">
        <v>538</v>
      </c>
      <c r="E20" s="36" t="s">
        <v>11</v>
      </c>
      <c r="F20" s="27"/>
      <c r="G20" s="62"/>
      <c r="H20" s="62"/>
      <c r="I20" s="62"/>
    </row>
    <row r="21" spans="1:9" ht="18" customHeight="1">
      <c r="A21" s="726"/>
      <c r="B21" s="24" t="s">
        <v>25</v>
      </c>
      <c r="C21" s="63" t="s">
        <v>539</v>
      </c>
      <c r="D21" s="24" t="s">
        <v>540</v>
      </c>
      <c r="E21" s="36" t="s">
        <v>11</v>
      </c>
      <c r="F21" s="27"/>
      <c r="G21" s="62"/>
      <c r="H21" s="62"/>
      <c r="I21" s="62"/>
    </row>
    <row r="22" spans="1:9" ht="18" customHeight="1">
      <c r="A22" s="724">
        <v>4</v>
      </c>
      <c r="B22" s="24" t="s">
        <v>25</v>
      </c>
      <c r="C22" s="40" t="s">
        <v>541</v>
      </c>
      <c r="D22" s="26"/>
      <c r="E22" s="36" t="s">
        <v>11</v>
      </c>
      <c r="F22" s="60"/>
      <c r="G22" s="62"/>
      <c r="H22" s="62"/>
      <c r="I22" s="62"/>
    </row>
    <row r="23" spans="1:9" ht="18" customHeight="1">
      <c r="A23" s="725"/>
      <c r="B23" s="24" t="s">
        <v>25</v>
      </c>
      <c r="C23" s="63" t="s">
        <v>542</v>
      </c>
      <c r="D23" s="24" t="s">
        <v>543</v>
      </c>
      <c r="E23" s="36" t="s">
        <v>11</v>
      </c>
      <c r="F23" s="60"/>
      <c r="G23" s="62"/>
      <c r="H23" s="62"/>
      <c r="I23" s="62"/>
    </row>
    <row r="24" spans="1:9" ht="18" customHeight="1">
      <c r="A24" s="725"/>
      <c r="B24" s="24" t="s">
        <v>25</v>
      </c>
      <c r="C24" s="63" t="s">
        <v>544</v>
      </c>
      <c r="D24" s="24" t="s">
        <v>545</v>
      </c>
      <c r="E24" s="36" t="s">
        <v>11</v>
      </c>
      <c r="F24" s="60"/>
      <c r="G24" s="62"/>
      <c r="H24" s="62"/>
      <c r="I24" s="62"/>
    </row>
    <row r="25" spans="1:9" ht="18" customHeight="1">
      <c r="A25" s="725"/>
      <c r="B25" s="24" t="s">
        <v>25</v>
      </c>
      <c r="C25" s="63" t="s">
        <v>546</v>
      </c>
      <c r="D25" s="24" t="s">
        <v>547</v>
      </c>
      <c r="E25" s="36" t="s">
        <v>11</v>
      </c>
      <c r="F25" s="60"/>
      <c r="G25" s="62"/>
      <c r="H25" s="62"/>
      <c r="I25" s="62"/>
    </row>
    <row r="26" spans="1:9" ht="18" customHeight="1">
      <c r="A26" s="725"/>
      <c r="B26" s="24" t="s">
        <v>25</v>
      </c>
      <c r="C26" s="63" t="s">
        <v>548</v>
      </c>
      <c r="D26" s="24" t="s">
        <v>549</v>
      </c>
      <c r="E26" s="36" t="s">
        <v>11</v>
      </c>
      <c r="F26" s="60"/>
      <c r="G26" s="62"/>
      <c r="H26" s="62"/>
      <c r="I26" s="62"/>
    </row>
    <row r="27" spans="1:9" ht="18" customHeight="1">
      <c r="A27" s="726"/>
      <c r="B27" s="24" t="s">
        <v>25</v>
      </c>
      <c r="C27" s="63" t="s">
        <v>550</v>
      </c>
      <c r="D27" s="24" t="s">
        <v>551</v>
      </c>
      <c r="E27" s="36" t="s">
        <v>11</v>
      </c>
      <c r="F27" s="60"/>
      <c r="G27" s="62"/>
      <c r="H27" s="62"/>
      <c r="I27" s="62"/>
    </row>
    <row r="28" spans="1:9" ht="18" customHeight="1">
      <c r="A28" s="22">
        <v>5</v>
      </c>
      <c r="B28" s="24" t="s">
        <v>25</v>
      </c>
      <c r="C28" s="40" t="s">
        <v>552</v>
      </c>
      <c r="D28" s="41"/>
      <c r="E28" s="36" t="s">
        <v>11</v>
      </c>
      <c r="F28" s="60"/>
      <c r="G28" s="62"/>
      <c r="H28" s="62"/>
      <c r="I28" s="62"/>
    </row>
    <row r="29" spans="1:9" ht="18" customHeight="1">
      <c r="A29" s="724">
        <v>6</v>
      </c>
      <c r="B29" s="24" t="s">
        <v>25</v>
      </c>
      <c r="C29" s="40" t="s">
        <v>553</v>
      </c>
      <c r="D29" s="41"/>
      <c r="E29" s="36" t="s">
        <v>11</v>
      </c>
      <c r="F29" s="60"/>
      <c r="G29" s="62"/>
      <c r="H29" s="62"/>
      <c r="I29" s="62"/>
    </row>
    <row r="30" spans="1:9" ht="18" customHeight="1">
      <c r="A30" s="725"/>
      <c r="B30" s="24" t="s">
        <v>25</v>
      </c>
      <c r="C30" s="63" t="s">
        <v>554</v>
      </c>
      <c r="D30" s="24" t="s">
        <v>555</v>
      </c>
      <c r="E30" s="36" t="s">
        <v>11</v>
      </c>
      <c r="F30" s="60"/>
      <c r="G30" s="62"/>
      <c r="H30" s="62"/>
      <c r="I30" s="62"/>
    </row>
    <row r="31" spans="1:9" ht="18" customHeight="1">
      <c r="A31" s="725"/>
      <c r="B31" s="24" t="s">
        <v>25</v>
      </c>
      <c r="C31" s="63" t="s">
        <v>556</v>
      </c>
      <c r="D31" s="26"/>
      <c r="E31" s="36" t="s">
        <v>11</v>
      </c>
      <c r="F31" s="60"/>
      <c r="G31" s="62"/>
      <c r="H31" s="62"/>
      <c r="I31" s="62"/>
    </row>
    <row r="32" spans="1:9" ht="18" customHeight="1">
      <c r="A32" s="725"/>
      <c r="B32" s="24" t="s">
        <v>25</v>
      </c>
      <c r="C32" s="63" t="s">
        <v>557</v>
      </c>
      <c r="D32" s="24" t="s">
        <v>558</v>
      </c>
      <c r="E32" s="36" t="s">
        <v>11</v>
      </c>
      <c r="F32" s="60"/>
      <c r="G32" s="62"/>
      <c r="H32" s="62"/>
      <c r="I32" s="62"/>
    </row>
    <row r="33" spans="1:9" ht="18" customHeight="1">
      <c r="A33" s="726"/>
      <c r="B33" s="24" t="s">
        <v>25</v>
      </c>
      <c r="C33" s="63" t="s">
        <v>559</v>
      </c>
      <c r="D33" s="41"/>
      <c r="E33" s="36" t="s">
        <v>11</v>
      </c>
      <c r="F33" s="60"/>
      <c r="G33" s="62"/>
      <c r="H33" s="62"/>
      <c r="I33" s="62"/>
    </row>
    <row r="34" spans="1:9" ht="18" customHeight="1">
      <c r="A34" s="724">
        <v>7</v>
      </c>
      <c r="B34" s="24" t="s">
        <v>25</v>
      </c>
      <c r="C34" s="40" t="s">
        <v>560</v>
      </c>
      <c r="D34" s="41"/>
      <c r="E34" s="36" t="s">
        <v>11</v>
      </c>
      <c r="F34" s="60"/>
      <c r="G34" s="62"/>
      <c r="H34" s="62"/>
      <c r="I34" s="61" t="s">
        <v>561</v>
      </c>
    </row>
    <row r="35" spans="1:9" ht="18" customHeight="1">
      <c r="A35" s="725"/>
      <c r="B35" s="24" t="s">
        <v>25</v>
      </c>
      <c r="C35" s="63" t="s">
        <v>562</v>
      </c>
      <c r="D35" s="41"/>
      <c r="E35" s="36" t="s">
        <v>11</v>
      </c>
      <c r="F35" s="60"/>
      <c r="G35" s="62"/>
      <c r="H35" s="62"/>
      <c r="I35" s="61" t="s">
        <v>224</v>
      </c>
    </row>
    <row r="36" spans="1:9" ht="18" customHeight="1">
      <c r="A36" s="725"/>
      <c r="B36" s="24" t="s">
        <v>25</v>
      </c>
      <c r="C36" s="63" t="s">
        <v>563</v>
      </c>
      <c r="D36" s="24" t="s">
        <v>564</v>
      </c>
      <c r="E36" s="36" t="s">
        <v>11</v>
      </c>
      <c r="F36" s="60"/>
      <c r="G36" s="62"/>
      <c r="H36" s="62"/>
      <c r="I36" s="61" t="s">
        <v>565</v>
      </c>
    </row>
    <row r="37" spans="1:9" ht="18" customHeight="1">
      <c r="A37" s="726"/>
      <c r="B37" s="24" t="s">
        <v>25</v>
      </c>
      <c r="C37" s="63" t="s">
        <v>566</v>
      </c>
      <c r="D37" s="24" t="s">
        <v>564</v>
      </c>
      <c r="E37" s="36" t="s">
        <v>11</v>
      </c>
      <c r="F37" s="60"/>
      <c r="G37" s="62"/>
      <c r="H37" s="62"/>
      <c r="I37" s="62"/>
    </row>
    <row r="38" spans="1:9" ht="18" customHeight="1">
      <c r="A38" s="724">
        <v>8</v>
      </c>
      <c r="B38" s="24" t="s">
        <v>25</v>
      </c>
      <c r="C38" s="40" t="s">
        <v>567</v>
      </c>
      <c r="D38" s="41"/>
      <c r="E38" s="36" t="s">
        <v>11</v>
      </c>
      <c r="F38" s="60"/>
      <c r="G38" s="62"/>
      <c r="H38" s="62"/>
      <c r="I38" s="61" t="s">
        <v>568</v>
      </c>
    </row>
    <row r="39" spans="1:9" ht="18" customHeight="1">
      <c r="A39" s="725"/>
      <c r="B39" s="24" t="s">
        <v>25</v>
      </c>
      <c r="C39" s="63" t="s">
        <v>569</v>
      </c>
      <c r="D39" s="41"/>
      <c r="E39" s="36" t="s">
        <v>11</v>
      </c>
      <c r="F39" s="60"/>
      <c r="G39" s="62"/>
      <c r="H39" s="62"/>
      <c r="I39" s="61" t="s">
        <v>224</v>
      </c>
    </row>
    <row r="40" spans="1:9" ht="18" customHeight="1">
      <c r="A40" s="725"/>
      <c r="B40" s="24" t="s">
        <v>25</v>
      </c>
      <c r="C40" s="63" t="s">
        <v>570</v>
      </c>
      <c r="D40" s="41"/>
      <c r="E40" s="36" t="s">
        <v>11</v>
      </c>
      <c r="F40" s="60"/>
      <c r="G40" s="62"/>
      <c r="H40" s="62"/>
      <c r="I40" s="62"/>
    </row>
    <row r="41" spans="1:9" ht="18" customHeight="1">
      <c r="A41" s="725"/>
      <c r="B41" s="24" t="s">
        <v>25</v>
      </c>
      <c r="C41" s="63" t="s">
        <v>571</v>
      </c>
      <c r="D41" s="24" t="s">
        <v>572</v>
      </c>
      <c r="E41" s="36" t="s">
        <v>11</v>
      </c>
      <c r="F41" s="60"/>
      <c r="G41" s="62"/>
      <c r="H41" s="62"/>
      <c r="I41" s="62"/>
    </row>
    <row r="42" spans="1:9" ht="18" customHeight="1">
      <c r="A42" s="725"/>
      <c r="B42" s="24" t="s">
        <v>25</v>
      </c>
      <c r="C42" s="63" t="s">
        <v>573</v>
      </c>
      <c r="D42" s="24" t="s">
        <v>574</v>
      </c>
      <c r="E42" s="36" t="s">
        <v>11</v>
      </c>
      <c r="F42" s="60"/>
      <c r="G42" s="62"/>
      <c r="H42" s="62"/>
      <c r="I42" s="61" t="s">
        <v>575</v>
      </c>
    </row>
    <row r="43" spans="1:9" ht="18" customHeight="1">
      <c r="A43" s="725"/>
      <c r="B43" s="24" t="s">
        <v>25</v>
      </c>
      <c r="C43" s="63" t="s">
        <v>576</v>
      </c>
      <c r="D43" s="41"/>
      <c r="E43" s="36" t="s">
        <v>11</v>
      </c>
      <c r="F43" s="60"/>
      <c r="G43" s="62"/>
      <c r="H43" s="62"/>
      <c r="I43" s="62"/>
    </row>
    <row r="44" spans="1:9" ht="18" customHeight="1">
      <c r="A44" s="725"/>
      <c r="B44" s="24" t="s">
        <v>25</v>
      </c>
      <c r="C44" s="63" t="s">
        <v>577</v>
      </c>
      <c r="D44" s="24" t="s">
        <v>578</v>
      </c>
      <c r="E44" s="36" t="s">
        <v>11</v>
      </c>
      <c r="F44" s="60"/>
      <c r="G44" s="62"/>
      <c r="H44" s="62"/>
      <c r="I44" s="62"/>
    </row>
    <row r="45" spans="1:9" ht="18" customHeight="1">
      <c r="A45" s="725"/>
      <c r="B45" s="24" t="s">
        <v>25</v>
      </c>
      <c r="C45" s="63" t="s">
        <v>579</v>
      </c>
      <c r="D45" s="41"/>
      <c r="E45" s="36" t="s">
        <v>11</v>
      </c>
      <c r="F45" s="60"/>
      <c r="G45" s="62"/>
      <c r="H45" s="62"/>
      <c r="I45" s="62"/>
    </row>
    <row r="46" spans="1:9" ht="18" customHeight="1">
      <c r="A46" s="726"/>
      <c r="B46" s="24" t="s">
        <v>25</v>
      </c>
      <c r="C46" s="63" t="s">
        <v>580</v>
      </c>
      <c r="D46" s="24" t="s">
        <v>581</v>
      </c>
      <c r="E46" s="36" t="s">
        <v>11</v>
      </c>
      <c r="F46" s="60"/>
      <c r="G46" s="62"/>
      <c r="H46" s="62"/>
      <c r="I46" s="62"/>
    </row>
    <row r="47" spans="1:9" ht="18" customHeight="1">
      <c r="A47" s="724">
        <v>9</v>
      </c>
      <c r="B47" s="24" t="s">
        <v>25</v>
      </c>
      <c r="C47" s="40" t="s">
        <v>582</v>
      </c>
      <c r="D47" s="41"/>
      <c r="E47" s="36" t="s">
        <v>11</v>
      </c>
      <c r="F47" s="60"/>
      <c r="G47" s="62"/>
      <c r="H47" s="62"/>
      <c r="I47" s="61" t="s">
        <v>568</v>
      </c>
    </row>
    <row r="48" spans="1:9" ht="18" customHeight="1">
      <c r="A48" s="725"/>
      <c r="B48" s="24" t="s">
        <v>25</v>
      </c>
      <c r="C48" s="63" t="s">
        <v>583</v>
      </c>
      <c r="D48" s="41"/>
      <c r="E48" s="36" t="s">
        <v>11</v>
      </c>
      <c r="F48" s="60"/>
      <c r="G48" s="62"/>
      <c r="H48" s="62"/>
      <c r="I48" s="61" t="s">
        <v>224</v>
      </c>
    </row>
    <row r="49" spans="1:9" ht="18" customHeight="1">
      <c r="A49" s="725"/>
      <c r="B49" s="24" t="s">
        <v>25</v>
      </c>
      <c r="C49" s="63" t="s">
        <v>584</v>
      </c>
      <c r="D49" s="41"/>
      <c r="E49" s="36" t="s">
        <v>11</v>
      </c>
      <c r="F49" s="60"/>
      <c r="G49" s="62"/>
      <c r="H49" s="62"/>
      <c r="I49" s="62"/>
    </row>
    <row r="50" spans="1:9" ht="18" customHeight="1">
      <c r="A50" s="725"/>
      <c r="B50" s="24" t="s">
        <v>25</v>
      </c>
      <c r="C50" s="63" t="s">
        <v>585</v>
      </c>
      <c r="D50" s="24" t="s">
        <v>572</v>
      </c>
      <c r="E50" s="36" t="s">
        <v>11</v>
      </c>
      <c r="F50" s="60"/>
      <c r="G50" s="62"/>
      <c r="H50" s="62"/>
      <c r="I50" s="62"/>
    </row>
    <row r="51" spans="1:9" ht="18" customHeight="1">
      <c r="A51" s="725"/>
      <c r="B51" s="24" t="s">
        <v>25</v>
      </c>
      <c r="C51" s="63" t="s">
        <v>586</v>
      </c>
      <c r="D51" s="24" t="s">
        <v>587</v>
      </c>
      <c r="E51" s="36" t="s">
        <v>11</v>
      </c>
      <c r="F51" s="60"/>
      <c r="G51" s="62"/>
      <c r="H51" s="62"/>
      <c r="I51" s="61" t="s">
        <v>588</v>
      </c>
    </row>
    <row r="52" spans="1:9" ht="18" customHeight="1">
      <c r="A52" s="725"/>
      <c r="B52" s="24" t="s">
        <v>25</v>
      </c>
      <c r="C52" s="63" t="s">
        <v>589</v>
      </c>
      <c r="D52" s="26"/>
      <c r="E52" s="36" t="s">
        <v>11</v>
      </c>
      <c r="F52" s="60"/>
      <c r="G52" s="62"/>
      <c r="H52" s="62"/>
      <c r="I52" s="62"/>
    </row>
    <row r="53" spans="1:9" ht="18" customHeight="1">
      <c r="A53" s="725"/>
      <c r="B53" s="24" t="s">
        <v>25</v>
      </c>
      <c r="C53" s="63" t="s">
        <v>590</v>
      </c>
      <c r="D53" s="24" t="s">
        <v>578</v>
      </c>
      <c r="E53" s="36" t="s">
        <v>11</v>
      </c>
      <c r="F53" s="60"/>
      <c r="G53" s="62"/>
      <c r="H53" s="62"/>
      <c r="I53" s="62"/>
    </row>
    <row r="54" spans="1:9" ht="18" customHeight="1">
      <c r="A54" s="725"/>
      <c r="B54" s="24" t="s">
        <v>25</v>
      </c>
      <c r="C54" s="63" t="s">
        <v>591</v>
      </c>
      <c r="D54" s="26"/>
      <c r="E54" s="36" t="s">
        <v>11</v>
      </c>
      <c r="F54" s="60"/>
      <c r="G54" s="62"/>
      <c r="H54" s="62"/>
      <c r="I54" s="62"/>
    </row>
    <row r="55" spans="1:9" ht="18" customHeight="1">
      <c r="A55" s="726"/>
      <c r="B55" s="24" t="s">
        <v>25</v>
      </c>
      <c r="C55" s="63" t="s">
        <v>592</v>
      </c>
      <c r="D55" s="24" t="s">
        <v>593</v>
      </c>
      <c r="E55" s="36" t="s">
        <v>11</v>
      </c>
      <c r="F55" s="60"/>
      <c r="G55" s="62"/>
      <c r="H55" s="62"/>
      <c r="I55" s="62"/>
    </row>
    <row r="56" spans="1:9" ht="18" customHeight="1">
      <c r="A56" s="724">
        <v>10</v>
      </c>
      <c r="B56" s="24" t="s">
        <v>25</v>
      </c>
      <c r="C56" s="40" t="s">
        <v>594</v>
      </c>
      <c r="D56" s="26"/>
      <c r="E56" s="36" t="s">
        <v>11</v>
      </c>
      <c r="F56" s="60"/>
      <c r="G56" s="62"/>
      <c r="H56" s="62"/>
      <c r="I56" s="61" t="s">
        <v>568</v>
      </c>
    </row>
    <row r="57" spans="1:9" ht="18" customHeight="1">
      <c r="A57" s="725"/>
      <c r="B57" s="24" t="s">
        <v>25</v>
      </c>
      <c r="C57" s="63" t="s">
        <v>595</v>
      </c>
      <c r="D57" s="41"/>
      <c r="E57" s="36" t="s">
        <v>11</v>
      </c>
      <c r="F57" s="60"/>
      <c r="G57" s="62"/>
      <c r="H57" s="62"/>
      <c r="I57" s="61" t="s">
        <v>224</v>
      </c>
    </row>
    <row r="58" spans="1:9" ht="18" customHeight="1">
      <c r="A58" s="725"/>
      <c r="B58" s="24" t="s">
        <v>25</v>
      </c>
      <c r="C58" s="63" t="s">
        <v>596</v>
      </c>
      <c r="D58" s="41"/>
      <c r="E58" s="36" t="s">
        <v>11</v>
      </c>
      <c r="F58" s="60"/>
      <c r="G58" s="62"/>
      <c r="H58" s="62"/>
      <c r="I58" s="62"/>
    </row>
    <row r="59" spans="1:9" ht="18" customHeight="1">
      <c r="A59" s="725"/>
      <c r="B59" s="24" t="s">
        <v>25</v>
      </c>
      <c r="C59" s="63" t="s">
        <v>597</v>
      </c>
      <c r="D59" s="24" t="s">
        <v>572</v>
      </c>
      <c r="E59" s="36" t="s">
        <v>11</v>
      </c>
      <c r="F59" s="60"/>
      <c r="G59" s="62"/>
      <c r="H59" s="62"/>
      <c r="I59" s="62"/>
    </row>
    <row r="60" spans="1:9" ht="18" customHeight="1">
      <c r="A60" s="725"/>
      <c r="B60" s="24" t="s">
        <v>25</v>
      </c>
      <c r="C60" s="63" t="s">
        <v>598</v>
      </c>
      <c r="D60" s="24" t="s">
        <v>599</v>
      </c>
      <c r="E60" s="36" t="s">
        <v>11</v>
      </c>
      <c r="F60" s="60"/>
      <c r="G60" s="62"/>
      <c r="H60" s="62"/>
      <c r="I60" s="61" t="s">
        <v>600</v>
      </c>
    </row>
    <row r="61" spans="1:9" ht="18" customHeight="1">
      <c r="A61" s="725"/>
      <c r="B61" s="24" t="s">
        <v>25</v>
      </c>
      <c r="C61" s="63" t="s">
        <v>601</v>
      </c>
      <c r="D61" s="41"/>
      <c r="E61" s="36" t="s">
        <v>11</v>
      </c>
      <c r="F61" s="60"/>
      <c r="G61" s="62"/>
      <c r="H61" s="62"/>
      <c r="I61" s="62"/>
    </row>
    <row r="62" spans="1:9" ht="18" customHeight="1">
      <c r="A62" s="725"/>
      <c r="B62" s="24" t="s">
        <v>25</v>
      </c>
      <c r="C62" s="63" t="s">
        <v>602</v>
      </c>
      <c r="D62" s="24" t="s">
        <v>578</v>
      </c>
      <c r="E62" s="36" t="s">
        <v>11</v>
      </c>
      <c r="F62" s="60"/>
      <c r="G62" s="62"/>
      <c r="H62" s="62"/>
      <c r="I62" s="62"/>
    </row>
    <row r="63" spans="1:9" ht="18" customHeight="1">
      <c r="A63" s="725"/>
      <c r="B63" s="24" t="s">
        <v>25</v>
      </c>
      <c r="C63" s="63" t="s">
        <v>603</v>
      </c>
      <c r="D63" s="41"/>
      <c r="E63" s="36" t="s">
        <v>11</v>
      </c>
      <c r="F63" s="60"/>
      <c r="G63" s="62"/>
      <c r="H63" s="62"/>
      <c r="I63" s="62"/>
    </row>
    <row r="64" spans="1:9" ht="18" customHeight="1">
      <c r="A64" s="726"/>
      <c r="B64" s="24" t="s">
        <v>25</v>
      </c>
      <c r="C64" s="63" t="s">
        <v>604</v>
      </c>
      <c r="D64" s="24" t="s">
        <v>605</v>
      </c>
      <c r="E64" s="36" t="s">
        <v>11</v>
      </c>
      <c r="F64" s="60"/>
      <c r="G64" s="62"/>
      <c r="H64" s="62"/>
      <c r="I64" s="62"/>
    </row>
    <row r="65" spans="1:9" ht="18" customHeight="1">
      <c r="A65" s="724">
        <v>11</v>
      </c>
      <c r="B65" s="24" t="s">
        <v>25</v>
      </c>
      <c r="C65" s="40" t="s">
        <v>606</v>
      </c>
      <c r="D65" s="41"/>
      <c r="E65" s="36" t="s">
        <v>11</v>
      </c>
      <c r="F65" s="60"/>
      <c r="G65" s="62"/>
      <c r="H65" s="62"/>
      <c r="I65" s="61" t="s">
        <v>568</v>
      </c>
    </row>
    <row r="66" spans="1:9" ht="18" customHeight="1">
      <c r="A66" s="725"/>
      <c r="B66" s="24" t="s">
        <v>25</v>
      </c>
      <c r="C66" s="63" t="s">
        <v>607</v>
      </c>
      <c r="D66" s="41"/>
      <c r="E66" s="36" t="s">
        <v>11</v>
      </c>
      <c r="F66" s="60"/>
      <c r="G66" s="62"/>
      <c r="H66" s="62"/>
      <c r="I66" s="61" t="s">
        <v>224</v>
      </c>
    </row>
    <row r="67" spans="1:9" ht="18" customHeight="1">
      <c r="A67" s="725"/>
      <c r="B67" s="24" t="s">
        <v>25</v>
      </c>
      <c r="C67" s="63" t="s">
        <v>608</v>
      </c>
      <c r="D67" s="41"/>
      <c r="E67" s="36" t="s">
        <v>11</v>
      </c>
      <c r="F67" s="60"/>
      <c r="G67" s="62"/>
      <c r="H67" s="62"/>
      <c r="I67" s="61" t="s">
        <v>609</v>
      </c>
    </row>
    <row r="68" spans="1:9" ht="18" customHeight="1">
      <c r="A68" s="725"/>
      <c r="B68" s="24" t="s">
        <v>25</v>
      </c>
      <c r="C68" s="63" t="s">
        <v>610</v>
      </c>
      <c r="D68" s="41"/>
      <c r="E68" s="36" t="s">
        <v>11</v>
      </c>
      <c r="F68" s="60"/>
      <c r="G68" s="62"/>
      <c r="H68" s="62"/>
      <c r="I68" s="62"/>
    </row>
    <row r="69" spans="1:9" ht="18" customHeight="1">
      <c r="A69" s="726"/>
      <c r="B69" s="24" t="s">
        <v>25</v>
      </c>
      <c r="C69" s="63" t="s">
        <v>611</v>
      </c>
      <c r="D69" s="41"/>
      <c r="E69" s="36" t="s">
        <v>11</v>
      </c>
      <c r="F69" s="60"/>
      <c r="G69" s="62"/>
      <c r="H69" s="62"/>
      <c r="I69" s="62"/>
    </row>
    <row r="70" spans="1:9" ht="18" customHeight="1">
      <c r="A70" s="724">
        <v>12</v>
      </c>
      <c r="B70" s="24" t="s">
        <v>25</v>
      </c>
      <c r="C70" s="40" t="s">
        <v>612</v>
      </c>
      <c r="D70" s="41"/>
      <c r="E70" s="36" t="s">
        <v>11</v>
      </c>
      <c r="F70" s="60"/>
      <c r="G70" s="62"/>
      <c r="H70" s="62"/>
      <c r="I70" s="62"/>
    </row>
    <row r="71" spans="1:9" ht="18" customHeight="1">
      <c r="A71" s="725"/>
      <c r="B71" s="24" t="s">
        <v>25</v>
      </c>
      <c r="C71" s="63" t="s">
        <v>613</v>
      </c>
      <c r="D71" s="24" t="s">
        <v>614</v>
      </c>
      <c r="E71" s="36" t="s">
        <v>11</v>
      </c>
      <c r="F71" s="60"/>
      <c r="G71" s="62"/>
      <c r="H71" s="62"/>
      <c r="I71" s="62"/>
    </row>
    <row r="72" spans="1:9" ht="18" customHeight="1">
      <c r="A72" s="725"/>
      <c r="B72" s="24" t="s">
        <v>25</v>
      </c>
      <c r="C72" s="63" t="s">
        <v>615</v>
      </c>
      <c r="D72" s="24" t="s">
        <v>616</v>
      </c>
      <c r="E72" s="36" t="s">
        <v>11</v>
      </c>
      <c r="F72" s="60"/>
      <c r="G72" s="62"/>
      <c r="H72" s="62"/>
      <c r="I72" s="62"/>
    </row>
    <row r="73" spans="1:9" ht="18" customHeight="1">
      <c r="A73" s="725"/>
      <c r="B73" s="24" t="s">
        <v>25</v>
      </c>
      <c r="C73" s="63" t="s">
        <v>617</v>
      </c>
      <c r="D73" s="24" t="s">
        <v>618</v>
      </c>
      <c r="E73" s="36" t="s">
        <v>11</v>
      </c>
      <c r="F73" s="60"/>
      <c r="G73" s="62"/>
      <c r="H73" s="62"/>
      <c r="I73" s="62"/>
    </row>
    <row r="74" spans="1:9" ht="18" customHeight="1">
      <c r="A74" s="725"/>
      <c r="B74" s="24" t="s">
        <v>25</v>
      </c>
      <c r="C74" s="63" t="s">
        <v>619</v>
      </c>
      <c r="D74" s="24" t="s">
        <v>620</v>
      </c>
      <c r="E74" s="36" t="s">
        <v>11</v>
      </c>
      <c r="F74" s="60"/>
      <c r="G74" s="62"/>
      <c r="H74" s="62"/>
      <c r="I74" s="62"/>
    </row>
    <row r="75" spans="1:9" ht="18" customHeight="1">
      <c r="A75" s="726"/>
      <c r="B75" s="24" t="s">
        <v>25</v>
      </c>
      <c r="C75" s="63" t="s">
        <v>621</v>
      </c>
      <c r="D75" s="24" t="s">
        <v>622</v>
      </c>
      <c r="E75" s="36" t="s">
        <v>11</v>
      </c>
      <c r="F75" s="60"/>
      <c r="G75" s="62"/>
      <c r="H75" s="62"/>
      <c r="I75" s="62"/>
    </row>
    <row r="76" spans="1:9" ht="18" customHeight="1">
      <c r="A76" s="724">
        <v>13</v>
      </c>
      <c r="B76" s="24" t="s">
        <v>25</v>
      </c>
      <c r="C76" s="40" t="s">
        <v>623</v>
      </c>
      <c r="D76" s="26"/>
      <c r="E76" s="36" t="s">
        <v>11</v>
      </c>
      <c r="F76" s="60"/>
      <c r="G76" s="62"/>
      <c r="H76" s="64"/>
      <c r="I76" s="62"/>
    </row>
    <row r="77" spans="1:9" ht="18" customHeight="1">
      <c r="A77" s="725"/>
      <c r="B77" s="24" t="s">
        <v>25</v>
      </c>
      <c r="C77" s="63" t="s">
        <v>624</v>
      </c>
      <c r="D77" s="24" t="s">
        <v>625</v>
      </c>
      <c r="E77" s="36" t="s">
        <v>11</v>
      </c>
      <c r="F77" s="60"/>
      <c r="G77" s="62"/>
      <c r="H77" s="64"/>
      <c r="I77" s="62"/>
    </row>
    <row r="78" spans="1:9" ht="18" customHeight="1">
      <c r="A78" s="725"/>
      <c r="B78" s="24" t="s">
        <v>25</v>
      </c>
      <c r="C78" s="63" t="s">
        <v>626</v>
      </c>
      <c r="D78" s="24" t="s">
        <v>627</v>
      </c>
      <c r="E78" s="36" t="s">
        <v>11</v>
      </c>
      <c r="F78" s="60"/>
      <c r="G78" s="62"/>
      <c r="H78" s="64"/>
      <c r="I78" s="62"/>
    </row>
    <row r="79" spans="1:9" ht="18" customHeight="1">
      <c r="A79" s="725"/>
      <c r="B79" s="24" t="s">
        <v>25</v>
      </c>
      <c r="C79" s="63" t="s">
        <v>628</v>
      </c>
      <c r="D79" s="24" t="s">
        <v>629</v>
      </c>
      <c r="E79" s="36" t="s">
        <v>11</v>
      </c>
      <c r="F79" s="60"/>
      <c r="G79" s="62"/>
      <c r="H79" s="64"/>
      <c r="I79" s="62"/>
    </row>
    <row r="80" spans="1:9" ht="18" customHeight="1">
      <c r="A80" s="726"/>
      <c r="B80" s="24" t="s">
        <v>25</v>
      </c>
      <c r="C80" s="63" t="s">
        <v>630</v>
      </c>
      <c r="D80" s="26"/>
      <c r="E80" s="36" t="s">
        <v>11</v>
      </c>
      <c r="F80" s="60"/>
      <c r="G80" s="62"/>
      <c r="H80" s="64"/>
      <c r="I80" s="62"/>
    </row>
    <row r="81" spans="1:9" ht="18" customHeight="1">
      <c r="A81" s="22">
        <v>14</v>
      </c>
      <c r="B81" s="24" t="s">
        <v>25</v>
      </c>
      <c r="C81" s="40" t="s">
        <v>631</v>
      </c>
      <c r="D81" s="26"/>
      <c r="E81" s="65"/>
      <c r="F81" s="60"/>
      <c r="G81" s="62"/>
      <c r="H81" s="62"/>
      <c r="I81" s="62"/>
    </row>
    <row r="82" spans="1:9" ht="18" customHeight="1">
      <c r="A82" s="724">
        <v>15</v>
      </c>
      <c r="B82" s="24" t="s">
        <v>25</v>
      </c>
      <c r="C82" s="40" t="s">
        <v>632</v>
      </c>
      <c r="D82" s="41"/>
      <c r="E82" s="36" t="s">
        <v>11</v>
      </c>
      <c r="F82" s="60"/>
      <c r="G82" s="62"/>
      <c r="H82" s="62"/>
      <c r="I82" s="62"/>
    </row>
    <row r="83" spans="1:9" ht="18" customHeight="1">
      <c r="A83" s="725"/>
      <c r="B83" s="24" t="s">
        <v>25</v>
      </c>
      <c r="C83" s="63" t="s">
        <v>633</v>
      </c>
      <c r="D83" s="24" t="s">
        <v>614</v>
      </c>
      <c r="E83" s="36" t="s">
        <v>11</v>
      </c>
      <c r="F83" s="60"/>
      <c r="G83" s="62"/>
      <c r="H83" s="62"/>
      <c r="I83" s="62"/>
    </row>
    <row r="84" spans="1:9" ht="18" customHeight="1">
      <c r="A84" s="725"/>
      <c r="B84" s="24" t="s">
        <v>25</v>
      </c>
      <c r="C84" s="63" t="s">
        <v>634</v>
      </c>
      <c r="D84" s="24" t="s">
        <v>616</v>
      </c>
      <c r="E84" s="36" t="s">
        <v>11</v>
      </c>
      <c r="F84" s="60"/>
      <c r="G84" s="62"/>
      <c r="H84" s="62"/>
      <c r="I84" s="62"/>
    </row>
    <row r="85" spans="1:9" ht="18" customHeight="1">
      <c r="A85" s="725"/>
      <c r="B85" s="24" t="s">
        <v>25</v>
      </c>
      <c r="C85" s="63" t="s">
        <v>635</v>
      </c>
      <c r="D85" s="24" t="s">
        <v>636</v>
      </c>
      <c r="E85" s="36" t="s">
        <v>11</v>
      </c>
      <c r="F85" s="60"/>
      <c r="G85" s="62"/>
      <c r="H85" s="62"/>
      <c r="I85" s="62"/>
    </row>
    <row r="86" spans="1:9" ht="18" customHeight="1">
      <c r="A86" s="725"/>
      <c r="B86" s="24" t="s">
        <v>25</v>
      </c>
      <c r="C86" s="63" t="s">
        <v>637</v>
      </c>
      <c r="D86" s="24" t="s">
        <v>638</v>
      </c>
      <c r="E86" s="36" t="s">
        <v>11</v>
      </c>
      <c r="F86" s="60"/>
      <c r="G86" s="62"/>
      <c r="H86" s="62"/>
      <c r="I86" s="62"/>
    </row>
    <row r="87" spans="1:9" ht="18" customHeight="1">
      <c r="A87" s="726"/>
      <c r="B87" s="24" t="s">
        <v>25</v>
      </c>
      <c r="C87" s="63" t="s">
        <v>639</v>
      </c>
      <c r="D87" s="24" t="s">
        <v>640</v>
      </c>
      <c r="E87" s="36" t="s">
        <v>11</v>
      </c>
      <c r="F87" s="60"/>
      <c r="G87" s="62"/>
      <c r="H87" s="62"/>
      <c r="I87" s="62"/>
    </row>
    <row r="88" spans="1:9" ht="18" customHeight="1">
      <c r="A88" s="724">
        <v>16</v>
      </c>
      <c r="B88" s="24" t="s">
        <v>25</v>
      </c>
      <c r="C88" s="40" t="s">
        <v>641</v>
      </c>
      <c r="D88" s="26"/>
      <c r="E88" s="36" t="s">
        <v>11</v>
      </c>
      <c r="F88" s="60"/>
      <c r="G88" s="62"/>
      <c r="H88" s="64"/>
      <c r="I88" s="61" t="s">
        <v>642</v>
      </c>
    </row>
    <row r="89" spans="1:9" ht="18" customHeight="1">
      <c r="A89" s="725"/>
      <c r="B89" s="24" t="s">
        <v>25</v>
      </c>
      <c r="C89" s="63" t="s">
        <v>643</v>
      </c>
      <c r="D89" s="26"/>
      <c r="E89" s="36" t="s">
        <v>11</v>
      </c>
      <c r="F89" s="60"/>
      <c r="G89" s="62"/>
      <c r="H89" s="64"/>
      <c r="I89" s="62"/>
    </row>
    <row r="90" spans="1:9" ht="18" customHeight="1">
      <c r="A90" s="725"/>
      <c r="B90" s="24" t="s">
        <v>25</v>
      </c>
      <c r="C90" s="63" t="s">
        <v>644</v>
      </c>
      <c r="D90" s="26"/>
      <c r="E90" s="36" t="s">
        <v>11</v>
      </c>
      <c r="F90" s="60"/>
      <c r="G90" s="62"/>
      <c r="H90" s="64"/>
      <c r="I90" s="62"/>
    </row>
    <row r="91" spans="1:9" ht="18" customHeight="1">
      <c r="A91" s="725"/>
      <c r="B91" s="24" t="s">
        <v>25</v>
      </c>
      <c r="C91" s="63" t="s">
        <v>645</v>
      </c>
      <c r="D91" s="24" t="s">
        <v>646</v>
      </c>
      <c r="E91" s="36" t="s">
        <v>11</v>
      </c>
      <c r="F91" s="60"/>
      <c r="G91" s="62"/>
      <c r="H91" s="64"/>
      <c r="I91" s="62"/>
    </row>
    <row r="92" spans="1:9" ht="18" customHeight="1">
      <c r="A92" s="726"/>
      <c r="B92" s="24" t="s">
        <v>25</v>
      </c>
      <c r="C92" s="63" t="s">
        <v>647</v>
      </c>
      <c r="D92" s="24" t="s">
        <v>648</v>
      </c>
      <c r="E92" s="36" t="s">
        <v>11</v>
      </c>
      <c r="F92" s="60"/>
      <c r="G92" s="62"/>
      <c r="H92" s="64"/>
      <c r="I92" s="61" t="s">
        <v>649</v>
      </c>
    </row>
    <row r="93" spans="1:9" ht="18" customHeight="1">
      <c r="A93" s="724">
        <v>17</v>
      </c>
      <c r="B93" s="24" t="s">
        <v>25</v>
      </c>
      <c r="C93" s="40" t="s">
        <v>650</v>
      </c>
      <c r="D93" s="41"/>
      <c r="E93" s="36" t="s">
        <v>11</v>
      </c>
      <c r="F93" s="60"/>
      <c r="G93" s="62"/>
      <c r="H93" s="64"/>
      <c r="I93" s="61" t="s">
        <v>642</v>
      </c>
    </row>
    <row r="94" spans="1:9" ht="18" customHeight="1">
      <c r="A94" s="725"/>
      <c r="B94" s="24" t="s">
        <v>25</v>
      </c>
      <c r="C94" s="63" t="s">
        <v>651</v>
      </c>
      <c r="D94" s="41"/>
      <c r="E94" s="36" t="s">
        <v>11</v>
      </c>
      <c r="F94" s="60"/>
      <c r="G94" s="62"/>
      <c r="H94" s="64"/>
      <c r="I94" s="62"/>
    </row>
    <row r="95" spans="1:9" ht="18" customHeight="1">
      <c r="A95" s="725"/>
      <c r="B95" s="24" t="s">
        <v>25</v>
      </c>
      <c r="C95" s="63" t="s">
        <v>652</v>
      </c>
      <c r="D95" s="26"/>
      <c r="E95" s="36" t="s">
        <v>11</v>
      </c>
      <c r="F95" s="60"/>
      <c r="G95" s="62"/>
      <c r="H95" s="64"/>
      <c r="I95" s="62"/>
    </row>
    <row r="96" spans="1:9" ht="18" customHeight="1">
      <c r="A96" s="725"/>
      <c r="B96" s="24" t="s">
        <v>25</v>
      </c>
      <c r="C96" s="63" t="s">
        <v>653</v>
      </c>
      <c r="D96" s="26"/>
      <c r="E96" s="36" t="s">
        <v>11</v>
      </c>
      <c r="F96" s="60"/>
      <c r="G96" s="62"/>
      <c r="H96" s="64"/>
      <c r="I96" s="62"/>
    </row>
    <row r="97" spans="1:9" ht="18" customHeight="1">
      <c r="A97" s="726"/>
      <c r="B97" s="24" t="s">
        <v>25</v>
      </c>
      <c r="C97" s="63" t="s">
        <v>654</v>
      </c>
      <c r="D97" s="26"/>
      <c r="E97" s="36" t="s">
        <v>11</v>
      </c>
      <c r="F97" s="60"/>
      <c r="G97" s="62"/>
      <c r="H97" s="64"/>
      <c r="I97" s="61" t="s">
        <v>649</v>
      </c>
    </row>
    <row r="98" spans="1:9" ht="18" customHeight="1">
      <c r="A98" s="22">
        <v>18</v>
      </c>
      <c r="B98" s="24" t="s">
        <v>25</v>
      </c>
      <c r="C98" s="40" t="s">
        <v>655</v>
      </c>
      <c r="D98" s="26"/>
      <c r="E98" s="65"/>
      <c r="F98" s="60"/>
      <c r="G98" s="62"/>
      <c r="H98" s="64"/>
      <c r="I98" s="62"/>
    </row>
    <row r="99" spans="1:9" ht="18" customHeight="1">
      <c r="A99" s="724">
        <v>19</v>
      </c>
      <c r="B99" s="24" t="s">
        <v>25</v>
      </c>
      <c r="C99" s="40" t="s">
        <v>656</v>
      </c>
      <c r="D99" s="41"/>
      <c r="E99" s="36" t="s">
        <v>11</v>
      </c>
      <c r="F99" s="60"/>
      <c r="G99" s="62"/>
      <c r="H99" s="64"/>
      <c r="I99" s="62"/>
    </row>
    <row r="100" spans="1:9" ht="18" customHeight="1">
      <c r="A100" s="725"/>
      <c r="B100" s="24" t="s">
        <v>25</v>
      </c>
      <c r="C100" s="63" t="s">
        <v>657</v>
      </c>
      <c r="D100" s="24" t="s">
        <v>614</v>
      </c>
      <c r="E100" s="36" t="s">
        <v>11</v>
      </c>
      <c r="F100" s="60"/>
      <c r="G100" s="62"/>
      <c r="H100" s="64"/>
      <c r="I100" s="62"/>
    </row>
    <row r="101" spans="1:9" ht="18" customHeight="1">
      <c r="A101" s="725"/>
      <c r="B101" s="24" t="s">
        <v>25</v>
      </c>
      <c r="C101" s="63" t="s">
        <v>658</v>
      </c>
      <c r="D101" s="24" t="s">
        <v>616</v>
      </c>
      <c r="E101" s="36" t="s">
        <v>11</v>
      </c>
      <c r="F101" s="60"/>
      <c r="G101" s="62"/>
      <c r="H101" s="64"/>
      <c r="I101" s="62"/>
    </row>
    <row r="102" spans="1:9" ht="18" customHeight="1">
      <c r="A102" s="725"/>
      <c r="B102" s="24" t="s">
        <v>25</v>
      </c>
      <c r="C102" s="63" t="s">
        <v>659</v>
      </c>
      <c r="D102" s="24" t="s">
        <v>636</v>
      </c>
      <c r="E102" s="36" t="s">
        <v>11</v>
      </c>
      <c r="F102" s="60"/>
      <c r="G102" s="62"/>
      <c r="H102" s="64"/>
      <c r="I102" s="62"/>
    </row>
    <row r="103" spans="1:9" ht="18" customHeight="1">
      <c r="A103" s="725"/>
      <c r="B103" s="24" t="s">
        <v>25</v>
      </c>
      <c r="C103" s="63" t="s">
        <v>660</v>
      </c>
      <c r="D103" s="24" t="s">
        <v>638</v>
      </c>
      <c r="E103" s="36" t="s">
        <v>11</v>
      </c>
      <c r="F103" s="60"/>
      <c r="G103" s="62"/>
      <c r="H103" s="64"/>
      <c r="I103" s="62"/>
    </row>
    <row r="104" spans="1:9" ht="18" customHeight="1">
      <c r="A104" s="726"/>
      <c r="B104" s="24" t="s">
        <v>25</v>
      </c>
      <c r="C104" s="63" t="s">
        <v>661</v>
      </c>
      <c r="D104" s="24" t="s">
        <v>640</v>
      </c>
      <c r="E104" s="36" t="s">
        <v>11</v>
      </c>
      <c r="F104" s="60"/>
      <c r="G104" s="62"/>
      <c r="H104" s="64"/>
      <c r="I104" s="62"/>
    </row>
    <row r="105" spans="1:9" ht="18" customHeight="1">
      <c r="A105" s="22">
        <v>73</v>
      </c>
      <c r="B105" s="24" t="s">
        <v>25</v>
      </c>
      <c r="C105" s="40" t="s">
        <v>662</v>
      </c>
      <c r="D105" s="41"/>
      <c r="E105" s="36" t="s">
        <v>11</v>
      </c>
      <c r="F105" s="60"/>
      <c r="G105" s="62"/>
      <c r="H105" s="64"/>
      <c r="I105" s="62"/>
    </row>
    <row r="106" spans="1:9" ht="18" customHeight="1">
      <c r="A106" s="22">
        <v>74</v>
      </c>
      <c r="B106" s="24" t="s">
        <v>25</v>
      </c>
      <c r="C106" s="63" t="s">
        <v>663</v>
      </c>
      <c r="D106" s="24" t="s">
        <v>664</v>
      </c>
      <c r="E106" s="36" t="s">
        <v>11</v>
      </c>
      <c r="F106" s="60"/>
      <c r="G106" s="62"/>
      <c r="H106" s="64"/>
      <c r="I106" s="62"/>
    </row>
    <row r="107" spans="1:9" ht="18" customHeight="1">
      <c r="A107" s="22">
        <v>75</v>
      </c>
      <c r="B107" s="24" t="s">
        <v>25</v>
      </c>
      <c r="C107" s="63" t="s">
        <v>665</v>
      </c>
      <c r="D107" s="24" t="s">
        <v>666</v>
      </c>
      <c r="E107" s="36" t="s">
        <v>11</v>
      </c>
      <c r="F107" s="60"/>
      <c r="G107" s="62"/>
      <c r="H107" s="64"/>
      <c r="I107" s="62"/>
    </row>
    <row r="108" spans="1:9" ht="18" customHeight="1">
      <c r="A108" s="22">
        <v>76</v>
      </c>
      <c r="B108" s="24" t="s">
        <v>25</v>
      </c>
      <c r="C108" s="63" t="s">
        <v>667</v>
      </c>
      <c r="D108" s="24" t="s">
        <v>668</v>
      </c>
      <c r="E108" s="36" t="s">
        <v>11</v>
      </c>
      <c r="F108" s="60"/>
      <c r="G108" s="62"/>
      <c r="H108" s="64"/>
      <c r="I108" s="62"/>
    </row>
    <row r="109" spans="1:9" ht="18" customHeight="1">
      <c r="A109" s="22">
        <v>77</v>
      </c>
      <c r="B109" s="24" t="s">
        <v>25</v>
      </c>
      <c r="C109" s="63" t="s">
        <v>669</v>
      </c>
      <c r="D109" s="24" t="s">
        <v>670</v>
      </c>
      <c r="E109" s="36" t="s">
        <v>11</v>
      </c>
      <c r="F109" s="60"/>
      <c r="G109" s="62"/>
      <c r="H109" s="64"/>
      <c r="I109" s="62"/>
    </row>
    <row r="110" spans="1:9" ht="18" customHeight="1">
      <c r="A110" s="724">
        <v>20</v>
      </c>
      <c r="B110" s="24" t="s">
        <v>25</v>
      </c>
      <c r="C110" s="40" t="s">
        <v>671</v>
      </c>
      <c r="D110" s="26"/>
      <c r="E110" s="36" t="s">
        <v>11</v>
      </c>
      <c r="F110" s="60"/>
      <c r="G110" s="62"/>
      <c r="H110" s="64"/>
      <c r="I110" s="61" t="s">
        <v>642</v>
      </c>
    </row>
    <row r="111" spans="1:9" ht="18" customHeight="1">
      <c r="A111" s="725"/>
      <c r="B111" s="24" t="s">
        <v>25</v>
      </c>
      <c r="C111" s="63" t="s">
        <v>672</v>
      </c>
      <c r="D111" s="26"/>
      <c r="E111" s="36" t="s">
        <v>11</v>
      </c>
      <c r="F111" s="60"/>
      <c r="G111" s="62"/>
      <c r="H111" s="64"/>
      <c r="I111" s="62"/>
    </row>
    <row r="112" spans="1:9" ht="18" customHeight="1">
      <c r="A112" s="725"/>
      <c r="B112" s="24" t="s">
        <v>25</v>
      </c>
      <c r="C112" s="63" t="s">
        <v>673</v>
      </c>
      <c r="D112" s="26"/>
      <c r="E112" s="36" t="s">
        <v>11</v>
      </c>
      <c r="F112" s="60"/>
      <c r="G112" s="62"/>
      <c r="H112" s="64"/>
      <c r="I112" s="62"/>
    </row>
    <row r="113" spans="1:9" ht="18" customHeight="1">
      <c r="A113" s="725"/>
      <c r="B113" s="24" t="s">
        <v>25</v>
      </c>
      <c r="C113" s="63" t="s">
        <v>674</v>
      </c>
      <c r="D113" s="24" t="s">
        <v>646</v>
      </c>
      <c r="E113" s="36" t="s">
        <v>11</v>
      </c>
      <c r="F113" s="60"/>
      <c r="G113" s="62"/>
      <c r="H113" s="64"/>
      <c r="I113" s="62"/>
    </row>
    <row r="114" spans="1:9" ht="18" customHeight="1">
      <c r="A114" s="726"/>
      <c r="B114" s="24" t="s">
        <v>25</v>
      </c>
      <c r="C114" s="63" t="s">
        <v>675</v>
      </c>
      <c r="D114" s="24" t="s">
        <v>648</v>
      </c>
      <c r="E114" s="36" t="s">
        <v>11</v>
      </c>
      <c r="F114" s="60"/>
      <c r="G114" s="62"/>
      <c r="H114" s="64"/>
      <c r="I114" s="61" t="s">
        <v>649</v>
      </c>
    </row>
    <row r="115" spans="1:9" ht="18" customHeight="1">
      <c r="A115" s="724">
        <v>21</v>
      </c>
      <c r="B115" s="24" t="s">
        <v>25</v>
      </c>
      <c r="C115" s="40" t="s">
        <v>676</v>
      </c>
      <c r="D115" s="41"/>
      <c r="E115" s="36" t="s">
        <v>11</v>
      </c>
      <c r="F115" s="60"/>
      <c r="G115" s="62"/>
      <c r="H115" s="64"/>
      <c r="I115" s="61" t="s">
        <v>642</v>
      </c>
    </row>
    <row r="116" spans="1:9" ht="18" customHeight="1">
      <c r="A116" s="725"/>
      <c r="B116" s="24" t="s">
        <v>25</v>
      </c>
      <c r="C116" s="63" t="s">
        <v>677</v>
      </c>
      <c r="D116" s="41"/>
      <c r="E116" s="36" t="s">
        <v>11</v>
      </c>
      <c r="F116" s="60"/>
      <c r="G116" s="23"/>
      <c r="H116" s="64"/>
      <c r="I116" s="62"/>
    </row>
    <row r="117" spans="1:9" ht="18" customHeight="1">
      <c r="A117" s="725"/>
      <c r="B117" s="24" t="s">
        <v>25</v>
      </c>
      <c r="C117" s="63" t="s">
        <v>678</v>
      </c>
      <c r="D117" s="26"/>
      <c r="E117" s="36" t="s">
        <v>11</v>
      </c>
      <c r="F117" s="60"/>
      <c r="G117" s="62"/>
      <c r="H117" s="64"/>
      <c r="I117" s="62"/>
    </row>
    <row r="118" spans="1:9" ht="18" customHeight="1">
      <c r="A118" s="725"/>
      <c r="B118" s="24" t="s">
        <v>25</v>
      </c>
      <c r="C118" s="63" t="s">
        <v>679</v>
      </c>
      <c r="D118" s="26"/>
      <c r="E118" s="36" t="s">
        <v>11</v>
      </c>
      <c r="F118" s="60"/>
      <c r="G118" s="62"/>
      <c r="H118" s="64"/>
      <c r="I118" s="62"/>
    </row>
    <row r="119" spans="1:9" ht="18" customHeight="1">
      <c r="A119" s="726"/>
      <c r="B119" s="24" t="s">
        <v>25</v>
      </c>
      <c r="C119" s="63" t="s">
        <v>680</v>
      </c>
      <c r="D119" s="26"/>
      <c r="E119" s="36" t="s">
        <v>11</v>
      </c>
      <c r="F119" s="60"/>
      <c r="G119" s="62"/>
      <c r="H119" s="64"/>
      <c r="I119" s="61" t="s">
        <v>649</v>
      </c>
    </row>
    <row r="120" spans="1:9" ht="18" customHeight="1">
      <c r="A120" s="724">
        <v>22</v>
      </c>
      <c r="B120" s="24" t="s">
        <v>25</v>
      </c>
      <c r="C120" s="40" t="s">
        <v>681</v>
      </c>
      <c r="D120" s="41"/>
      <c r="E120" s="36" t="s">
        <v>11</v>
      </c>
      <c r="F120" s="60"/>
      <c r="G120" s="62"/>
      <c r="H120" s="64"/>
      <c r="I120" s="61" t="s">
        <v>682</v>
      </c>
    </row>
    <row r="121" spans="1:9" ht="18" customHeight="1">
      <c r="A121" s="725"/>
      <c r="B121" s="24" t="s">
        <v>25</v>
      </c>
      <c r="C121" s="63" t="s">
        <v>683</v>
      </c>
      <c r="D121" s="41"/>
      <c r="E121" s="36" t="s">
        <v>11</v>
      </c>
      <c r="F121" s="60"/>
      <c r="G121" s="62"/>
      <c r="H121" s="64"/>
      <c r="I121" s="62"/>
    </row>
    <row r="122" spans="1:9" ht="18" customHeight="1">
      <c r="A122" s="725"/>
      <c r="B122" s="24" t="s">
        <v>25</v>
      </c>
      <c r="C122" s="63" t="s">
        <v>684</v>
      </c>
      <c r="D122" s="24" t="s">
        <v>685</v>
      </c>
      <c r="E122" s="36" t="s">
        <v>11</v>
      </c>
      <c r="F122" s="60"/>
      <c r="G122" s="62"/>
      <c r="H122" s="64"/>
      <c r="I122" s="62"/>
    </row>
    <row r="123" spans="1:9" ht="18" customHeight="1">
      <c r="A123" s="725"/>
      <c r="B123" s="24" t="s">
        <v>25</v>
      </c>
      <c r="C123" s="63" t="s">
        <v>686</v>
      </c>
      <c r="D123" s="24" t="s">
        <v>648</v>
      </c>
      <c r="E123" s="36" t="s">
        <v>11</v>
      </c>
      <c r="F123" s="60"/>
      <c r="G123" s="62"/>
      <c r="H123" s="64"/>
      <c r="I123" s="62"/>
    </row>
    <row r="124" spans="1:9" ht="18" customHeight="1">
      <c r="A124" s="725"/>
      <c r="B124" s="24" t="s">
        <v>25</v>
      </c>
      <c r="C124" s="63" t="s">
        <v>687</v>
      </c>
      <c r="D124" s="41"/>
      <c r="E124" s="36" t="s">
        <v>11</v>
      </c>
      <c r="F124" s="60"/>
      <c r="G124" s="62"/>
      <c r="H124" s="64"/>
      <c r="I124" s="62"/>
    </row>
    <row r="125" spans="1:9" ht="18" customHeight="1">
      <c r="A125" s="725"/>
      <c r="B125" s="24" t="s">
        <v>25</v>
      </c>
      <c r="C125" s="63" t="s">
        <v>688</v>
      </c>
      <c r="D125" s="41"/>
      <c r="E125" s="36" t="s">
        <v>11</v>
      </c>
      <c r="F125" s="60"/>
      <c r="G125" s="62"/>
      <c r="H125" s="64"/>
      <c r="I125" s="62"/>
    </row>
    <row r="126" spans="1:9" ht="18" customHeight="1">
      <c r="A126" s="725"/>
      <c r="B126" s="24" t="s">
        <v>25</v>
      </c>
      <c r="C126" s="63" t="s">
        <v>689</v>
      </c>
      <c r="D126" s="24" t="s">
        <v>685</v>
      </c>
      <c r="E126" s="36" t="s">
        <v>11</v>
      </c>
      <c r="F126" s="60"/>
      <c r="G126" s="62"/>
      <c r="H126" s="64"/>
      <c r="I126" s="62"/>
    </row>
    <row r="127" spans="1:9" ht="18" customHeight="1">
      <c r="A127" s="725"/>
      <c r="B127" s="24" t="s">
        <v>25</v>
      </c>
      <c r="C127" s="63" t="s">
        <v>690</v>
      </c>
      <c r="D127" s="24" t="s">
        <v>648</v>
      </c>
      <c r="E127" s="36" t="s">
        <v>11</v>
      </c>
      <c r="F127" s="60"/>
      <c r="G127" s="62"/>
      <c r="H127" s="64"/>
      <c r="I127" s="62"/>
    </row>
    <row r="128" spans="1:9" ht="18" customHeight="1">
      <c r="A128" s="725"/>
      <c r="B128" s="24" t="s">
        <v>25</v>
      </c>
      <c r="C128" s="63" t="s">
        <v>691</v>
      </c>
      <c r="D128" s="41"/>
      <c r="E128" s="36" t="s">
        <v>11</v>
      </c>
      <c r="F128" s="60"/>
      <c r="G128" s="62"/>
      <c r="H128" s="64"/>
      <c r="I128" s="62"/>
    </row>
    <row r="129" spans="1:9" ht="18" customHeight="1">
      <c r="A129" s="725"/>
      <c r="B129" s="24" t="s">
        <v>25</v>
      </c>
      <c r="C129" s="63" t="s">
        <v>692</v>
      </c>
      <c r="D129" s="41"/>
      <c r="E129" s="36" t="s">
        <v>11</v>
      </c>
      <c r="F129" s="60"/>
      <c r="G129" s="62"/>
      <c r="H129" s="64"/>
      <c r="I129" s="62"/>
    </row>
    <row r="130" spans="1:9" ht="18" customHeight="1">
      <c r="A130" s="725"/>
      <c r="B130" s="24" t="s">
        <v>25</v>
      </c>
      <c r="C130" s="63" t="s">
        <v>693</v>
      </c>
      <c r="D130" s="24" t="s">
        <v>685</v>
      </c>
      <c r="E130" s="36" t="s">
        <v>11</v>
      </c>
      <c r="F130" s="60"/>
      <c r="G130" s="62"/>
      <c r="H130" s="64"/>
      <c r="I130" s="62"/>
    </row>
    <row r="131" spans="1:9" ht="18" customHeight="1">
      <c r="A131" s="725"/>
      <c r="B131" s="24" t="s">
        <v>25</v>
      </c>
      <c r="C131" s="63" t="s">
        <v>694</v>
      </c>
      <c r="D131" s="24" t="s">
        <v>648</v>
      </c>
      <c r="E131" s="36" t="s">
        <v>11</v>
      </c>
      <c r="F131" s="60"/>
      <c r="G131" s="62"/>
      <c r="H131" s="64"/>
      <c r="I131" s="62"/>
    </row>
    <row r="132" spans="1:9" ht="18" customHeight="1">
      <c r="A132" s="725"/>
      <c r="B132" s="24" t="s">
        <v>25</v>
      </c>
      <c r="C132" s="63" t="s">
        <v>695</v>
      </c>
      <c r="D132" s="41"/>
      <c r="E132" s="36" t="s">
        <v>11</v>
      </c>
      <c r="F132" s="60"/>
      <c r="G132" s="62"/>
      <c r="H132" s="64"/>
      <c r="I132" s="62"/>
    </row>
    <row r="133" spans="1:9" ht="18" customHeight="1">
      <c r="A133" s="725"/>
      <c r="B133" s="24" t="s">
        <v>25</v>
      </c>
      <c r="C133" s="63" t="s">
        <v>696</v>
      </c>
      <c r="D133" s="41"/>
      <c r="E133" s="36" t="s">
        <v>11</v>
      </c>
      <c r="F133" s="60"/>
      <c r="G133" s="62"/>
      <c r="H133" s="64"/>
      <c r="I133" s="62"/>
    </row>
    <row r="134" spans="1:9" ht="18" customHeight="1">
      <c r="A134" s="725"/>
      <c r="B134" s="24" t="s">
        <v>25</v>
      </c>
      <c r="C134" s="63" t="s">
        <v>697</v>
      </c>
      <c r="D134" s="24" t="s">
        <v>685</v>
      </c>
      <c r="E134" s="36" t="s">
        <v>11</v>
      </c>
      <c r="F134" s="60"/>
      <c r="G134" s="62"/>
      <c r="H134" s="64"/>
      <c r="I134" s="62"/>
    </row>
    <row r="135" spans="1:9" ht="18" customHeight="1">
      <c r="A135" s="725"/>
      <c r="B135" s="24" t="s">
        <v>25</v>
      </c>
      <c r="C135" s="63" t="s">
        <v>698</v>
      </c>
      <c r="D135" s="24" t="s">
        <v>648</v>
      </c>
      <c r="E135" s="36" t="s">
        <v>11</v>
      </c>
      <c r="F135" s="60"/>
      <c r="G135" s="62"/>
      <c r="H135" s="64"/>
      <c r="I135" s="62"/>
    </row>
    <row r="136" spans="1:9" ht="18" customHeight="1">
      <c r="A136" s="725"/>
      <c r="B136" s="24" t="s">
        <v>25</v>
      </c>
      <c r="C136" s="63" t="s">
        <v>699</v>
      </c>
      <c r="D136" s="41"/>
      <c r="E136" s="36" t="s">
        <v>11</v>
      </c>
      <c r="F136" s="60"/>
      <c r="G136" s="62"/>
      <c r="H136" s="64"/>
      <c r="I136" s="62"/>
    </row>
    <row r="137" spans="1:9" ht="18" customHeight="1">
      <c r="A137" s="725"/>
      <c r="B137" s="24" t="s">
        <v>25</v>
      </c>
      <c r="C137" s="63" t="s">
        <v>700</v>
      </c>
      <c r="D137" s="24" t="s">
        <v>701</v>
      </c>
      <c r="E137" s="36" t="s">
        <v>11</v>
      </c>
      <c r="F137" s="60"/>
      <c r="G137" s="62"/>
      <c r="H137" s="64"/>
      <c r="I137" s="62"/>
    </row>
    <row r="138" spans="1:9" ht="18" customHeight="1">
      <c r="A138" s="725"/>
      <c r="B138" s="24" t="s">
        <v>25</v>
      </c>
      <c r="C138" s="63" t="s">
        <v>702</v>
      </c>
      <c r="D138" s="24" t="s">
        <v>703</v>
      </c>
      <c r="E138" s="36" t="s">
        <v>11</v>
      </c>
      <c r="F138" s="60"/>
      <c r="G138" s="62"/>
      <c r="H138" s="64"/>
      <c r="I138" s="62"/>
    </row>
    <row r="139" spans="1:9" ht="18" customHeight="1">
      <c r="A139" s="725"/>
      <c r="B139" s="24" t="s">
        <v>25</v>
      </c>
      <c r="C139" s="63" t="s">
        <v>704</v>
      </c>
      <c r="D139" s="24" t="s">
        <v>701</v>
      </c>
      <c r="E139" s="36" t="s">
        <v>11</v>
      </c>
      <c r="F139" s="60"/>
      <c r="G139" s="62"/>
      <c r="H139" s="64"/>
      <c r="I139" s="62"/>
    </row>
    <row r="140" spans="1:9" ht="18" customHeight="1">
      <c r="A140" s="725"/>
      <c r="B140" s="24" t="s">
        <v>25</v>
      </c>
      <c r="C140" s="63" t="s">
        <v>705</v>
      </c>
      <c r="D140" s="24" t="s">
        <v>706</v>
      </c>
      <c r="E140" s="36" t="s">
        <v>11</v>
      </c>
      <c r="F140" s="60"/>
      <c r="G140" s="62"/>
      <c r="H140" s="64"/>
      <c r="I140" s="62"/>
    </row>
    <row r="141" spans="1:9" ht="18" customHeight="1">
      <c r="A141" s="725"/>
      <c r="B141" s="24" t="s">
        <v>25</v>
      </c>
      <c r="C141" s="63" t="s">
        <v>707</v>
      </c>
      <c r="D141" s="24" t="s">
        <v>701</v>
      </c>
      <c r="E141" s="36" t="s">
        <v>11</v>
      </c>
      <c r="F141" s="60"/>
      <c r="G141" s="62"/>
      <c r="H141" s="64"/>
      <c r="I141" s="62"/>
    </row>
    <row r="142" spans="1:9" ht="18" customHeight="1">
      <c r="A142" s="725"/>
      <c r="B142" s="24" t="s">
        <v>25</v>
      </c>
      <c r="C142" s="63" t="s">
        <v>708</v>
      </c>
      <c r="D142" s="24" t="s">
        <v>709</v>
      </c>
      <c r="E142" s="36" t="s">
        <v>11</v>
      </c>
      <c r="F142" s="60"/>
      <c r="G142" s="62"/>
      <c r="H142" s="64"/>
      <c r="I142" s="62"/>
    </row>
    <row r="143" spans="1:9" ht="18" customHeight="1">
      <c r="A143" s="725"/>
      <c r="B143" s="24" t="s">
        <v>25</v>
      </c>
      <c r="C143" s="63" t="s">
        <v>710</v>
      </c>
      <c r="D143" s="24" t="s">
        <v>711</v>
      </c>
      <c r="E143" s="36" t="s">
        <v>11</v>
      </c>
      <c r="F143" s="60"/>
      <c r="G143" s="62"/>
      <c r="H143" s="64"/>
      <c r="I143" s="62"/>
    </row>
    <row r="144" spans="1:9" ht="18" customHeight="1">
      <c r="A144" s="725"/>
      <c r="B144" s="24" t="s">
        <v>25</v>
      </c>
      <c r="C144" s="63" t="s">
        <v>712</v>
      </c>
      <c r="D144" s="24" t="s">
        <v>713</v>
      </c>
      <c r="E144" s="36" t="s">
        <v>11</v>
      </c>
      <c r="F144" s="60"/>
      <c r="G144" s="62"/>
      <c r="H144" s="64"/>
      <c r="I144" s="62"/>
    </row>
    <row r="145" spans="1:9" ht="18" customHeight="1">
      <c r="A145" s="725"/>
      <c r="B145" s="24" t="s">
        <v>25</v>
      </c>
      <c r="C145" s="63" t="s">
        <v>714</v>
      </c>
      <c r="D145" s="24" t="s">
        <v>715</v>
      </c>
      <c r="E145" s="36" t="s">
        <v>11</v>
      </c>
      <c r="F145" s="60"/>
      <c r="G145" s="62"/>
      <c r="H145" s="64"/>
      <c r="I145" s="62"/>
    </row>
    <row r="146" spans="1:9" ht="18" customHeight="1">
      <c r="A146" s="725"/>
      <c r="B146" s="24" t="s">
        <v>25</v>
      </c>
      <c r="C146" s="63" t="s">
        <v>716</v>
      </c>
      <c r="D146" s="24" t="s">
        <v>717</v>
      </c>
      <c r="E146" s="36" t="s">
        <v>11</v>
      </c>
      <c r="F146" s="60"/>
      <c r="G146" s="62"/>
      <c r="H146" s="64"/>
      <c r="I146" s="62"/>
    </row>
    <row r="147" spans="1:9" ht="18" customHeight="1">
      <c r="A147" s="725"/>
      <c r="B147" s="24" t="s">
        <v>25</v>
      </c>
      <c r="C147" s="63" t="s">
        <v>718</v>
      </c>
      <c r="D147" s="24" t="s">
        <v>719</v>
      </c>
      <c r="E147" s="36" t="s">
        <v>11</v>
      </c>
      <c r="F147" s="60"/>
      <c r="G147" s="62"/>
      <c r="H147" s="64"/>
      <c r="I147" s="62"/>
    </row>
    <row r="148" spans="1:9" ht="18" customHeight="1">
      <c r="A148" s="725"/>
      <c r="B148" s="24" t="s">
        <v>25</v>
      </c>
      <c r="C148" s="63" t="s">
        <v>720</v>
      </c>
      <c r="D148" s="24" t="s">
        <v>717</v>
      </c>
      <c r="E148" s="36" t="s">
        <v>11</v>
      </c>
      <c r="F148" s="60"/>
      <c r="G148" s="62"/>
      <c r="H148" s="64"/>
      <c r="I148" s="62"/>
    </row>
    <row r="149" spans="1:9" ht="18" customHeight="1">
      <c r="A149" s="725"/>
      <c r="B149" s="24" t="s">
        <v>25</v>
      </c>
      <c r="C149" s="63" t="s">
        <v>721</v>
      </c>
      <c r="D149" s="24" t="s">
        <v>717</v>
      </c>
      <c r="E149" s="36" t="s">
        <v>11</v>
      </c>
      <c r="F149" s="60"/>
      <c r="G149" s="62"/>
      <c r="H149" s="64"/>
      <c r="I149" s="62"/>
    </row>
    <row r="150" spans="1:9" ht="18" customHeight="1">
      <c r="A150" s="725"/>
      <c r="B150" s="24" t="s">
        <v>25</v>
      </c>
      <c r="C150" s="63" t="s">
        <v>722</v>
      </c>
      <c r="D150" s="24" t="s">
        <v>723</v>
      </c>
      <c r="E150" s="36" t="s">
        <v>11</v>
      </c>
      <c r="F150" s="60"/>
      <c r="G150" s="62"/>
      <c r="H150" s="64"/>
      <c r="I150" s="62"/>
    </row>
    <row r="151" spans="1:9" ht="18" customHeight="1">
      <c r="A151" s="725"/>
      <c r="B151" s="24" t="s">
        <v>25</v>
      </c>
      <c r="C151" s="63" t="s">
        <v>724</v>
      </c>
      <c r="D151" s="24" t="s">
        <v>717</v>
      </c>
      <c r="E151" s="36" t="s">
        <v>11</v>
      </c>
      <c r="F151" s="60"/>
      <c r="G151" s="62"/>
      <c r="H151" s="64"/>
      <c r="I151" s="62"/>
    </row>
    <row r="152" spans="1:9" ht="18" customHeight="1">
      <c r="A152" s="725"/>
      <c r="B152" s="24" t="s">
        <v>25</v>
      </c>
      <c r="C152" s="63" t="s">
        <v>725</v>
      </c>
      <c r="D152" s="24" t="s">
        <v>726</v>
      </c>
      <c r="E152" s="36" t="s">
        <v>11</v>
      </c>
      <c r="F152" s="60"/>
      <c r="G152" s="62"/>
      <c r="H152" s="64"/>
      <c r="I152" s="62"/>
    </row>
    <row r="153" spans="1:9" ht="18" customHeight="1">
      <c r="A153" s="725"/>
      <c r="B153" s="24" t="s">
        <v>25</v>
      </c>
      <c r="C153" s="63" t="s">
        <v>727</v>
      </c>
      <c r="D153" s="24" t="s">
        <v>728</v>
      </c>
      <c r="E153" s="36" t="s">
        <v>11</v>
      </c>
      <c r="F153" s="60"/>
      <c r="G153" s="62"/>
      <c r="H153" s="64"/>
      <c r="I153" s="62"/>
    </row>
    <row r="154" spans="1:9" ht="18" customHeight="1">
      <c r="A154" s="725"/>
      <c r="B154" s="24" t="s">
        <v>25</v>
      </c>
      <c r="C154" s="63" t="s">
        <v>729</v>
      </c>
      <c r="D154" s="24" t="s">
        <v>717</v>
      </c>
      <c r="E154" s="36" t="s">
        <v>11</v>
      </c>
      <c r="F154" s="60"/>
      <c r="G154" s="62"/>
      <c r="H154" s="64"/>
      <c r="I154" s="62"/>
    </row>
    <row r="155" spans="1:9" ht="18" customHeight="1">
      <c r="A155" s="725"/>
      <c r="B155" s="24" t="s">
        <v>25</v>
      </c>
      <c r="C155" s="63" t="s">
        <v>730</v>
      </c>
      <c r="D155" s="24" t="s">
        <v>731</v>
      </c>
      <c r="E155" s="36" t="s">
        <v>11</v>
      </c>
      <c r="F155" s="60"/>
      <c r="G155" s="62"/>
      <c r="H155" s="64"/>
      <c r="I155" s="62"/>
    </row>
    <row r="156" spans="1:9" ht="18" customHeight="1">
      <c r="A156" s="725"/>
      <c r="B156" s="24" t="s">
        <v>25</v>
      </c>
      <c r="C156" s="63" t="s">
        <v>732</v>
      </c>
      <c r="D156" s="24" t="s">
        <v>717</v>
      </c>
      <c r="E156" s="36" t="s">
        <v>11</v>
      </c>
      <c r="F156" s="60"/>
      <c r="G156" s="62"/>
      <c r="H156" s="64"/>
      <c r="I156" s="62"/>
    </row>
    <row r="157" spans="1:9" ht="18" customHeight="1">
      <c r="A157" s="725"/>
      <c r="B157" s="24" t="s">
        <v>25</v>
      </c>
      <c r="C157" s="63" t="s">
        <v>733</v>
      </c>
      <c r="D157" s="24" t="s">
        <v>734</v>
      </c>
      <c r="E157" s="36" t="s">
        <v>11</v>
      </c>
      <c r="F157" s="60"/>
      <c r="G157" s="62"/>
      <c r="H157" s="64"/>
      <c r="I157" s="62"/>
    </row>
    <row r="158" spans="1:9" ht="18" customHeight="1">
      <c r="A158" s="726"/>
      <c r="B158" s="24" t="s">
        <v>25</v>
      </c>
      <c r="C158" s="63" t="s">
        <v>735</v>
      </c>
      <c r="D158" s="24" t="s">
        <v>701</v>
      </c>
      <c r="E158" s="36" t="s">
        <v>11</v>
      </c>
      <c r="F158" s="60"/>
      <c r="G158" s="62"/>
      <c r="H158" s="64"/>
      <c r="I158" s="61" t="s">
        <v>736</v>
      </c>
    </row>
    <row r="159" spans="1:9" ht="18" customHeight="1">
      <c r="A159" s="22">
        <v>23</v>
      </c>
      <c r="B159" s="24" t="s">
        <v>25</v>
      </c>
      <c r="C159" s="40" t="s">
        <v>737</v>
      </c>
      <c r="D159" s="41"/>
      <c r="E159" s="36" t="s">
        <v>11</v>
      </c>
      <c r="F159" s="60"/>
      <c r="G159" s="62"/>
      <c r="H159" s="64"/>
      <c r="I159" s="62"/>
    </row>
    <row r="160" spans="1:9" ht="18" customHeight="1">
      <c r="A160" s="22">
        <v>24</v>
      </c>
      <c r="B160" s="24" t="s">
        <v>25</v>
      </c>
      <c r="C160" s="40" t="s">
        <v>738</v>
      </c>
      <c r="D160" s="41"/>
      <c r="E160" s="36" t="s">
        <v>11</v>
      </c>
      <c r="F160" s="26"/>
      <c r="G160" s="41"/>
      <c r="H160" s="41"/>
      <c r="I160" s="40" t="s">
        <v>739</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topLeftCell="A118" zoomScaleNormal="100" workbookViewId="0">
      <selection activeCell="G88" sqref="G88"/>
    </sheetView>
  </sheetViews>
  <sheetFormatPr defaultRowHeight="16.5"/>
  <cols>
    <col min="1" max="2" width="9" style="139"/>
    <col min="3" max="3" width="46.75" style="139" bestFit="1" customWidth="1"/>
    <col min="4" max="4" width="11.875" style="139" bestFit="1" customWidth="1"/>
    <col min="5" max="6" width="9" style="139"/>
    <col min="7" max="7" width="54.75" style="139" customWidth="1"/>
    <col min="8" max="8" width="9" style="139"/>
    <col min="9" max="9" width="63" style="139" customWidth="1"/>
    <col min="10" max="16384" width="9" style="139"/>
  </cols>
  <sheetData>
    <row r="1" spans="1:10" ht="27">
      <c r="A1" s="625"/>
      <c r="B1" s="624"/>
      <c r="C1" s="735" t="s">
        <v>2908</v>
      </c>
      <c r="D1" s="736"/>
      <c r="E1" s="637"/>
      <c r="F1" s="636" t="s">
        <v>5</v>
      </c>
      <c r="G1" s="635"/>
      <c r="H1" s="634"/>
      <c r="I1" s="633"/>
      <c r="J1" s="128"/>
    </row>
    <row r="2" spans="1:10" ht="27">
      <c r="A2" s="625"/>
      <c r="B2" s="624"/>
      <c r="C2" s="737"/>
      <c r="D2" s="738"/>
      <c r="E2" s="632" t="s">
        <v>6</v>
      </c>
      <c r="F2" s="622">
        <f>COUNTIF(E10:E81,"Not POR")</f>
        <v>0</v>
      </c>
      <c r="G2" s="130"/>
      <c r="H2" s="131"/>
      <c r="I2" s="132"/>
      <c r="J2" s="128"/>
    </row>
    <row r="3" spans="1:10" ht="27">
      <c r="A3" s="625"/>
      <c r="B3" s="624"/>
      <c r="C3" s="737"/>
      <c r="D3" s="738"/>
      <c r="E3" s="631" t="s">
        <v>8</v>
      </c>
      <c r="F3" s="622">
        <f>COUNTIF(E10:E81,"CHN validation")</f>
        <v>0</v>
      </c>
      <c r="G3" s="130"/>
      <c r="H3" s="131"/>
      <c r="I3" s="132"/>
      <c r="J3" s="128"/>
    </row>
    <row r="4" spans="1:10" ht="27">
      <c r="A4" s="625"/>
      <c r="B4" s="624"/>
      <c r="C4" s="737"/>
      <c r="D4" s="738"/>
      <c r="E4" s="630" t="s">
        <v>9</v>
      </c>
      <c r="F4" s="622">
        <f>COUNTIF(E10:E81,"New Item")</f>
        <v>0</v>
      </c>
      <c r="G4" s="130"/>
      <c r="H4" s="131"/>
      <c r="I4" s="132"/>
      <c r="J4" s="128"/>
    </row>
    <row r="5" spans="1:10" ht="31.5">
      <c r="A5" s="629"/>
      <c r="B5" s="624"/>
      <c r="C5" s="737"/>
      <c r="D5" s="738"/>
      <c r="E5" s="628" t="s">
        <v>7</v>
      </c>
      <c r="F5" s="622">
        <f>COUNTIF(E10:E81,"Pending update")</f>
        <v>0</v>
      </c>
      <c r="G5" s="133"/>
      <c r="H5" s="134"/>
      <c r="I5" s="627"/>
      <c r="J5" s="128"/>
    </row>
    <row r="6" spans="1:10" ht="27">
      <c r="A6" s="625"/>
      <c r="B6" s="624"/>
      <c r="C6" s="737"/>
      <c r="D6" s="738"/>
      <c r="E6" s="626" t="s">
        <v>10</v>
      </c>
      <c r="F6" s="622">
        <f>COUNTIF(E10:E81,"Modified")</f>
        <v>0</v>
      </c>
      <c r="G6" s="130"/>
      <c r="H6" s="131"/>
      <c r="I6" s="132"/>
      <c r="J6" s="128"/>
    </row>
    <row r="7" spans="1:10" ht="27">
      <c r="A7" s="625"/>
      <c r="B7" s="624"/>
      <c r="C7" s="737"/>
      <c r="D7" s="738"/>
      <c r="E7" s="623" t="s">
        <v>11</v>
      </c>
      <c r="F7" s="622">
        <f>COUNTIF(E10:E81,"Ready")</f>
        <v>72</v>
      </c>
      <c r="G7" s="130"/>
      <c r="H7" s="131"/>
      <c r="I7" s="132"/>
      <c r="J7" s="128"/>
    </row>
    <row r="8" spans="1:10" ht="27">
      <c r="A8" s="621"/>
      <c r="B8" s="620"/>
      <c r="C8" s="737"/>
      <c r="D8" s="738"/>
      <c r="E8" s="619" t="s">
        <v>12</v>
      </c>
      <c r="F8" s="618">
        <f>COUNTIF(E10:E81,"Not ready")</f>
        <v>0</v>
      </c>
      <c r="G8" s="617"/>
      <c r="H8" s="616"/>
      <c r="I8" s="132"/>
      <c r="J8" s="128"/>
    </row>
    <row r="9" spans="1:10" ht="31.5">
      <c r="A9" s="615" t="s">
        <v>13</v>
      </c>
      <c r="B9" s="615" t="s">
        <v>14</v>
      </c>
      <c r="C9" s="615" t="s">
        <v>2907</v>
      </c>
      <c r="D9" s="615" t="s">
        <v>202</v>
      </c>
      <c r="E9" s="615" t="s">
        <v>19</v>
      </c>
      <c r="F9" s="615" t="s">
        <v>20</v>
      </c>
      <c r="G9" s="615" t="s">
        <v>521</v>
      </c>
      <c r="H9" s="615" t="s">
        <v>522</v>
      </c>
      <c r="I9" s="615" t="s">
        <v>2906</v>
      </c>
      <c r="J9" s="615" t="s">
        <v>2905</v>
      </c>
    </row>
    <row r="10" spans="1:10" ht="18.75" customHeight="1">
      <c r="A10" s="730">
        <v>1</v>
      </c>
      <c r="B10" s="611" t="s">
        <v>25</v>
      </c>
      <c r="C10" s="612" t="s">
        <v>2904</v>
      </c>
      <c r="D10" s="608"/>
      <c r="E10" s="609" t="s">
        <v>11</v>
      </c>
      <c r="F10" s="608"/>
      <c r="G10" s="608"/>
      <c r="H10" s="608"/>
      <c r="I10" s="613" t="s">
        <v>2903</v>
      </c>
      <c r="J10" s="608"/>
    </row>
    <row r="11" spans="1:10">
      <c r="A11" s="732"/>
      <c r="B11" s="611" t="s">
        <v>25</v>
      </c>
      <c r="C11" s="610" t="s">
        <v>2271</v>
      </c>
      <c r="D11" s="608" t="s">
        <v>2833</v>
      </c>
      <c r="E11" s="609" t="s">
        <v>11</v>
      </c>
      <c r="F11" s="608"/>
      <c r="G11" s="608"/>
      <c r="H11" s="608"/>
      <c r="I11" s="608"/>
      <c r="J11" s="608"/>
    </row>
    <row r="12" spans="1:10">
      <c r="A12" s="730">
        <v>2</v>
      </c>
      <c r="B12" s="611" t="s">
        <v>25</v>
      </c>
      <c r="C12" s="612" t="s">
        <v>2902</v>
      </c>
      <c r="D12" s="608"/>
      <c r="E12" s="609" t="s">
        <v>11</v>
      </c>
      <c r="F12" s="608"/>
      <c r="G12" s="608"/>
      <c r="H12" s="608" t="s">
        <v>2900</v>
      </c>
      <c r="I12" s="608"/>
      <c r="J12" s="608"/>
    </row>
    <row r="13" spans="1:10">
      <c r="A13" s="732"/>
      <c r="B13" s="611" t="s">
        <v>25</v>
      </c>
      <c r="C13" s="610" t="s">
        <v>2271</v>
      </c>
      <c r="D13" s="608" t="s">
        <v>2833</v>
      </c>
      <c r="E13" s="609" t="s">
        <v>11</v>
      </c>
      <c r="F13" s="608"/>
      <c r="G13" s="608"/>
      <c r="H13" s="608"/>
      <c r="I13" s="608"/>
      <c r="J13" s="608"/>
    </row>
    <row r="14" spans="1:10">
      <c r="A14" s="730">
        <v>3</v>
      </c>
      <c r="B14" s="611" t="s">
        <v>25</v>
      </c>
      <c r="C14" s="612" t="s">
        <v>2901</v>
      </c>
      <c r="D14" s="608"/>
      <c r="E14" s="609" t="s">
        <v>11</v>
      </c>
      <c r="F14" s="608"/>
      <c r="G14" s="608" t="s">
        <v>2900</v>
      </c>
      <c r="H14" s="608"/>
      <c r="I14" s="608"/>
      <c r="J14" s="608"/>
    </row>
    <row r="15" spans="1:10">
      <c r="A15" s="732"/>
      <c r="B15" s="611" t="s">
        <v>25</v>
      </c>
      <c r="C15" s="610" t="s">
        <v>2271</v>
      </c>
      <c r="D15" s="608" t="s">
        <v>2833</v>
      </c>
      <c r="E15" s="609" t="s">
        <v>11</v>
      </c>
      <c r="F15" s="608"/>
      <c r="G15" s="608"/>
      <c r="H15" s="608"/>
      <c r="I15" s="608"/>
      <c r="J15" s="608"/>
    </row>
    <row r="16" spans="1:10" ht="15.75" customHeight="1">
      <c r="A16" s="730">
        <v>4</v>
      </c>
      <c r="B16" s="611" t="s">
        <v>25</v>
      </c>
      <c r="C16" s="612" t="s">
        <v>2899</v>
      </c>
      <c r="D16" s="608"/>
      <c r="E16" s="609" t="s">
        <v>11</v>
      </c>
      <c r="F16" s="608"/>
      <c r="G16" s="613" t="s">
        <v>2898</v>
      </c>
      <c r="H16" s="608"/>
      <c r="I16" s="608" t="s">
        <v>2897</v>
      </c>
      <c r="J16" s="608"/>
    </row>
    <row r="17" spans="1:10">
      <c r="A17" s="732"/>
      <c r="B17" s="611" t="s">
        <v>25</v>
      </c>
      <c r="C17" s="610" t="s">
        <v>2271</v>
      </c>
      <c r="D17" s="608" t="s">
        <v>2833</v>
      </c>
      <c r="E17" s="609" t="s">
        <v>11</v>
      </c>
      <c r="F17" s="608"/>
      <c r="G17" s="608"/>
      <c r="H17" s="608"/>
      <c r="I17" s="608"/>
      <c r="J17" s="608"/>
    </row>
    <row r="18" spans="1:10" ht="15.75" customHeight="1">
      <c r="A18" s="730">
        <v>5</v>
      </c>
      <c r="B18" s="611" t="s">
        <v>25</v>
      </c>
      <c r="C18" s="612" t="s">
        <v>2896</v>
      </c>
      <c r="D18" s="608"/>
      <c r="E18" s="609" t="s">
        <v>11</v>
      </c>
      <c r="F18" s="608"/>
      <c r="G18" s="613" t="s">
        <v>2895</v>
      </c>
      <c r="H18" s="608"/>
      <c r="I18" s="608"/>
      <c r="J18" s="608"/>
    </row>
    <row r="19" spans="1:10">
      <c r="A19" s="732"/>
      <c r="B19" s="611" t="s">
        <v>25</v>
      </c>
      <c r="C19" s="610" t="s">
        <v>2271</v>
      </c>
      <c r="D19" s="608" t="s">
        <v>2833</v>
      </c>
      <c r="E19" s="609" t="s">
        <v>11</v>
      </c>
      <c r="F19" s="608"/>
      <c r="G19" s="608"/>
      <c r="H19" s="608"/>
      <c r="I19" s="608"/>
      <c r="J19" s="608"/>
    </row>
    <row r="20" spans="1:10">
      <c r="A20" s="730">
        <v>6</v>
      </c>
      <c r="B20" s="611" t="s">
        <v>25</v>
      </c>
      <c r="C20" s="612" t="s">
        <v>2894</v>
      </c>
      <c r="D20" s="608"/>
      <c r="E20" s="609" t="s">
        <v>11</v>
      </c>
      <c r="F20" s="608"/>
      <c r="G20" s="608" t="s">
        <v>2870</v>
      </c>
      <c r="H20" s="608"/>
      <c r="I20" s="608" t="s">
        <v>2853</v>
      </c>
      <c r="J20" s="608"/>
    </row>
    <row r="21" spans="1:10">
      <c r="A21" s="731"/>
      <c r="B21" s="611" t="s">
        <v>25</v>
      </c>
      <c r="C21" s="610" t="s">
        <v>2296</v>
      </c>
      <c r="D21" s="608" t="s">
        <v>2833</v>
      </c>
      <c r="E21" s="609" t="s">
        <v>11</v>
      </c>
      <c r="F21" s="608"/>
      <c r="G21" s="608"/>
      <c r="H21" s="608"/>
      <c r="I21" s="608"/>
      <c r="J21" s="608"/>
    </row>
    <row r="22" spans="1:10">
      <c r="A22" s="732"/>
      <c r="B22" s="611" t="s">
        <v>25</v>
      </c>
      <c r="C22" s="610" t="s">
        <v>2271</v>
      </c>
      <c r="D22" s="608" t="s">
        <v>2833</v>
      </c>
      <c r="E22" s="609" t="s">
        <v>11</v>
      </c>
      <c r="F22" s="608"/>
      <c r="G22" s="608"/>
      <c r="H22" s="608"/>
      <c r="I22" s="608"/>
      <c r="J22" s="608"/>
    </row>
    <row r="23" spans="1:10" ht="16.5" customHeight="1">
      <c r="A23" s="730">
        <v>7</v>
      </c>
      <c r="B23" s="611" t="s">
        <v>25</v>
      </c>
      <c r="C23" s="612" t="s">
        <v>2893</v>
      </c>
      <c r="D23" s="608"/>
      <c r="E23" s="609" t="s">
        <v>11</v>
      </c>
      <c r="F23" s="608"/>
      <c r="G23" s="613" t="s">
        <v>2868</v>
      </c>
      <c r="H23" s="608"/>
      <c r="I23" s="613" t="s">
        <v>2856</v>
      </c>
      <c r="J23" s="608"/>
    </row>
    <row r="24" spans="1:10">
      <c r="A24" s="732"/>
      <c r="B24" s="611" t="s">
        <v>25</v>
      </c>
      <c r="C24" s="610" t="s">
        <v>2271</v>
      </c>
      <c r="D24" s="608" t="s">
        <v>2833</v>
      </c>
      <c r="E24" s="609" t="s">
        <v>11</v>
      </c>
      <c r="F24" s="608"/>
      <c r="G24" s="608"/>
      <c r="H24" s="608"/>
      <c r="I24" s="608"/>
      <c r="J24" s="608"/>
    </row>
    <row r="25" spans="1:10">
      <c r="A25" s="730">
        <v>8</v>
      </c>
      <c r="B25" s="611" t="s">
        <v>25</v>
      </c>
      <c r="C25" s="612" t="s">
        <v>2892</v>
      </c>
      <c r="D25" s="608"/>
      <c r="E25" s="609" t="s">
        <v>11</v>
      </c>
      <c r="F25" s="608"/>
      <c r="G25" s="608" t="s">
        <v>2866</v>
      </c>
      <c r="H25" s="608"/>
      <c r="I25" s="608" t="s">
        <v>2853</v>
      </c>
      <c r="J25" s="608"/>
    </row>
    <row r="26" spans="1:10">
      <c r="A26" s="731"/>
      <c r="B26" s="611" t="s">
        <v>25</v>
      </c>
      <c r="C26" s="610" t="s">
        <v>2296</v>
      </c>
      <c r="D26" s="608" t="s">
        <v>2833</v>
      </c>
      <c r="E26" s="609" t="s">
        <v>11</v>
      </c>
      <c r="F26" s="608"/>
      <c r="G26" s="608"/>
      <c r="H26" s="608"/>
      <c r="I26" s="608"/>
      <c r="J26" s="608"/>
    </row>
    <row r="27" spans="1:10">
      <c r="A27" s="732"/>
      <c r="B27" s="611" t="s">
        <v>25</v>
      </c>
      <c r="C27" s="610" t="s">
        <v>2271</v>
      </c>
      <c r="D27" s="608" t="s">
        <v>2833</v>
      </c>
      <c r="E27" s="609" t="s">
        <v>11</v>
      </c>
      <c r="F27" s="608"/>
      <c r="G27" s="608"/>
      <c r="H27" s="608"/>
      <c r="I27" s="608"/>
      <c r="J27" s="608"/>
    </row>
    <row r="28" spans="1:10" ht="15.75" customHeight="1">
      <c r="A28" s="730">
        <v>9</v>
      </c>
      <c r="B28" s="611" t="s">
        <v>25</v>
      </c>
      <c r="C28" s="612" t="s">
        <v>2891</v>
      </c>
      <c r="D28" s="608"/>
      <c r="E28" s="609" t="s">
        <v>11</v>
      </c>
      <c r="F28" s="608"/>
      <c r="G28" s="613" t="s">
        <v>2864</v>
      </c>
      <c r="H28" s="608"/>
      <c r="I28" s="613" t="s">
        <v>2856</v>
      </c>
      <c r="J28" s="608"/>
    </row>
    <row r="29" spans="1:10">
      <c r="A29" s="732"/>
      <c r="B29" s="611" t="s">
        <v>25</v>
      </c>
      <c r="C29" s="610" t="s">
        <v>2271</v>
      </c>
      <c r="D29" s="608" t="s">
        <v>2833</v>
      </c>
      <c r="E29" s="609" t="s">
        <v>11</v>
      </c>
      <c r="F29" s="608"/>
      <c r="G29" s="608"/>
      <c r="H29" s="608"/>
      <c r="I29" s="608"/>
      <c r="J29" s="608"/>
    </row>
    <row r="30" spans="1:10">
      <c r="A30" s="730">
        <v>10</v>
      </c>
      <c r="B30" s="611" t="s">
        <v>25</v>
      </c>
      <c r="C30" s="612" t="s">
        <v>2890</v>
      </c>
      <c r="D30" s="608"/>
      <c r="E30" s="609" t="s">
        <v>11</v>
      </c>
      <c r="F30" s="608"/>
      <c r="G30" s="608" t="s">
        <v>3108</v>
      </c>
      <c r="H30" s="608"/>
      <c r="I30" s="608" t="s">
        <v>2853</v>
      </c>
      <c r="J30" s="608"/>
    </row>
    <row r="31" spans="1:10">
      <c r="A31" s="731"/>
      <c r="B31" s="611" t="s">
        <v>25</v>
      </c>
      <c r="C31" s="610" t="s">
        <v>2296</v>
      </c>
      <c r="D31" s="608" t="s">
        <v>2833</v>
      </c>
      <c r="E31" s="609" t="s">
        <v>11</v>
      </c>
      <c r="F31" s="608"/>
      <c r="G31" s="608"/>
      <c r="H31" s="608"/>
      <c r="I31" s="608"/>
      <c r="J31" s="608"/>
    </row>
    <row r="32" spans="1:10">
      <c r="A32" s="732"/>
      <c r="B32" s="611" t="s">
        <v>25</v>
      </c>
      <c r="C32" s="610" t="s">
        <v>2271</v>
      </c>
      <c r="D32" s="608" t="s">
        <v>2833</v>
      </c>
      <c r="E32" s="609" t="s">
        <v>11</v>
      </c>
      <c r="F32" s="608"/>
      <c r="G32" s="608"/>
      <c r="H32" s="608"/>
      <c r="I32" s="608"/>
      <c r="J32" s="608"/>
    </row>
    <row r="33" spans="1:10">
      <c r="A33" s="730">
        <v>11</v>
      </c>
      <c r="B33" s="611" t="s">
        <v>25</v>
      </c>
      <c r="C33" s="612" t="s">
        <v>2889</v>
      </c>
      <c r="D33" s="608"/>
      <c r="E33" s="609" t="s">
        <v>11</v>
      </c>
      <c r="F33" s="608"/>
      <c r="G33" s="608"/>
      <c r="H33" s="608"/>
      <c r="I33" s="608" t="s">
        <v>2860</v>
      </c>
      <c r="J33" s="608"/>
    </row>
    <row r="34" spans="1:10">
      <c r="A34" s="731"/>
      <c r="B34" s="611" t="s">
        <v>25</v>
      </c>
      <c r="C34" s="610" t="s">
        <v>2859</v>
      </c>
      <c r="D34" s="608" t="s">
        <v>2858</v>
      </c>
      <c r="E34" s="609" t="s">
        <v>11</v>
      </c>
      <c r="F34" s="608"/>
      <c r="G34" s="608"/>
      <c r="H34" s="608"/>
      <c r="I34" s="608"/>
      <c r="J34" s="608"/>
    </row>
    <row r="35" spans="1:10">
      <c r="A35" s="732"/>
      <c r="B35" s="611" t="s">
        <v>25</v>
      </c>
      <c r="C35" s="610" t="s">
        <v>2271</v>
      </c>
      <c r="D35" s="608" t="s">
        <v>2833</v>
      </c>
      <c r="E35" s="609" t="s">
        <v>11</v>
      </c>
      <c r="F35" s="608"/>
      <c r="G35" s="608"/>
      <c r="H35" s="608"/>
      <c r="I35" s="608"/>
      <c r="J35" s="608"/>
    </row>
    <row r="36" spans="1:10" ht="18.75" customHeight="1">
      <c r="A36" s="730">
        <v>12</v>
      </c>
      <c r="B36" s="611" t="s">
        <v>25</v>
      </c>
      <c r="C36" s="612" t="s">
        <v>2888</v>
      </c>
      <c r="D36" s="608"/>
      <c r="E36" s="609" t="s">
        <v>11</v>
      </c>
      <c r="F36" s="608"/>
      <c r="G36" s="613" t="s">
        <v>3107</v>
      </c>
      <c r="H36" s="608"/>
      <c r="I36" s="613" t="s">
        <v>2856</v>
      </c>
      <c r="J36" s="608"/>
    </row>
    <row r="37" spans="1:10">
      <c r="A37" s="732"/>
      <c r="B37" s="611" t="s">
        <v>25</v>
      </c>
      <c r="C37" s="610" t="s">
        <v>2271</v>
      </c>
      <c r="D37" s="608" t="s">
        <v>2833</v>
      </c>
      <c r="E37" s="609" t="s">
        <v>11</v>
      </c>
      <c r="F37" s="608"/>
      <c r="G37" s="608"/>
      <c r="H37" s="608"/>
      <c r="I37" s="608"/>
      <c r="J37" s="608"/>
    </row>
    <row r="38" spans="1:10">
      <c r="A38" s="734">
        <v>13</v>
      </c>
      <c r="B38" s="611" t="s">
        <v>25</v>
      </c>
      <c r="C38" s="612" t="s">
        <v>2887</v>
      </c>
      <c r="D38" s="608"/>
      <c r="E38" s="609" t="s">
        <v>11</v>
      </c>
      <c r="F38" s="608"/>
      <c r="G38" s="608" t="s">
        <v>3109</v>
      </c>
      <c r="H38" s="608"/>
      <c r="I38" s="608" t="s">
        <v>2853</v>
      </c>
      <c r="J38" s="608"/>
    </row>
    <row r="39" spans="1:10">
      <c r="A39" s="734"/>
      <c r="B39" s="611" t="s">
        <v>25</v>
      </c>
      <c r="C39" s="610" t="s">
        <v>2296</v>
      </c>
      <c r="D39" s="608" t="s">
        <v>2833</v>
      </c>
      <c r="E39" s="609" t="s">
        <v>11</v>
      </c>
      <c r="F39" s="608"/>
      <c r="G39" s="608"/>
      <c r="H39" s="608"/>
      <c r="I39" s="608"/>
      <c r="J39" s="608"/>
    </row>
    <row r="40" spans="1:10">
      <c r="A40" s="734"/>
      <c r="B40" s="611" t="s">
        <v>25</v>
      </c>
      <c r="C40" s="610" t="s">
        <v>2271</v>
      </c>
      <c r="D40" s="608" t="s">
        <v>2833</v>
      </c>
      <c r="E40" s="609" t="s">
        <v>11</v>
      </c>
      <c r="F40" s="608"/>
      <c r="G40" s="608"/>
      <c r="H40" s="608"/>
      <c r="I40" s="608"/>
      <c r="J40" s="608"/>
    </row>
    <row r="41" spans="1:10">
      <c r="A41" s="731">
        <v>14</v>
      </c>
      <c r="B41" s="611" t="s">
        <v>25</v>
      </c>
      <c r="C41" s="612" t="s">
        <v>2886</v>
      </c>
      <c r="D41" s="608"/>
      <c r="E41" s="609" t="s">
        <v>11</v>
      </c>
      <c r="F41" s="608"/>
      <c r="G41" s="608"/>
      <c r="H41" s="608"/>
      <c r="I41" s="608"/>
      <c r="J41" s="608"/>
    </row>
    <row r="42" spans="1:10">
      <c r="A42" s="732"/>
      <c r="B42" s="611" t="s">
        <v>25</v>
      </c>
      <c r="C42" s="610" t="s">
        <v>2271</v>
      </c>
      <c r="D42" s="608" t="s">
        <v>2833</v>
      </c>
      <c r="E42" s="609" t="s">
        <v>11</v>
      </c>
      <c r="F42" s="608"/>
      <c r="G42" s="608"/>
      <c r="H42" s="608"/>
      <c r="I42" s="608"/>
      <c r="J42" s="608"/>
    </row>
    <row r="43" spans="1:10" ht="15.75" customHeight="1">
      <c r="A43" s="730">
        <v>15</v>
      </c>
      <c r="B43" s="611" t="s">
        <v>25</v>
      </c>
      <c r="C43" s="612" t="s">
        <v>2885</v>
      </c>
      <c r="D43" s="608"/>
      <c r="E43" s="609" t="s">
        <v>11</v>
      </c>
      <c r="F43" s="608"/>
      <c r="G43" s="613" t="s">
        <v>3110</v>
      </c>
      <c r="H43" s="608"/>
      <c r="I43" s="608"/>
      <c r="J43" s="608"/>
    </row>
    <row r="44" spans="1:10">
      <c r="A44" s="731"/>
      <c r="B44" s="611" t="s">
        <v>25</v>
      </c>
      <c r="C44" s="610" t="s">
        <v>2884</v>
      </c>
      <c r="D44" s="608" t="s">
        <v>2882</v>
      </c>
      <c r="E44" s="609" t="s">
        <v>11</v>
      </c>
      <c r="F44" s="608"/>
      <c r="G44" s="608"/>
      <c r="H44" s="608"/>
      <c r="I44" s="608"/>
      <c r="J44" s="608"/>
    </row>
    <row r="45" spans="1:10">
      <c r="A45" s="731"/>
      <c r="B45" s="611" t="s">
        <v>25</v>
      </c>
      <c r="C45" s="610" t="s">
        <v>2883</v>
      </c>
      <c r="D45" s="608" t="s">
        <v>2882</v>
      </c>
      <c r="E45" s="609" t="s">
        <v>11</v>
      </c>
      <c r="F45" s="608"/>
      <c r="G45" s="608"/>
      <c r="H45" s="608"/>
      <c r="I45" s="608"/>
      <c r="J45" s="608"/>
    </row>
    <row r="46" spans="1:10">
      <c r="A46" s="731"/>
      <c r="B46" s="611" t="s">
        <v>25</v>
      </c>
      <c r="C46" s="610" t="s">
        <v>2881</v>
      </c>
      <c r="D46" s="608" t="s">
        <v>2880</v>
      </c>
      <c r="E46" s="609" t="s">
        <v>11</v>
      </c>
      <c r="F46" s="608"/>
      <c r="G46" s="608"/>
      <c r="H46" s="608"/>
      <c r="I46" s="608"/>
      <c r="J46" s="608"/>
    </row>
    <row r="47" spans="1:10">
      <c r="A47" s="731"/>
      <c r="B47" s="611" t="s">
        <v>25</v>
      </c>
      <c r="C47" s="610" t="s">
        <v>2879</v>
      </c>
      <c r="D47" s="608" t="s">
        <v>2878</v>
      </c>
      <c r="E47" s="609" t="s">
        <v>11</v>
      </c>
      <c r="F47" s="608"/>
      <c r="G47" s="608"/>
      <c r="H47" s="608"/>
      <c r="I47" s="608"/>
      <c r="J47" s="608"/>
    </row>
    <row r="48" spans="1:10">
      <c r="A48" s="731"/>
      <c r="B48" s="611" t="s">
        <v>25</v>
      </c>
      <c r="C48" s="610" t="s">
        <v>2273</v>
      </c>
      <c r="D48" s="608"/>
      <c r="E48" s="609" t="s">
        <v>11</v>
      </c>
      <c r="F48" s="608"/>
      <c r="G48" s="608"/>
      <c r="H48" s="608"/>
      <c r="I48" s="608"/>
      <c r="J48" s="608"/>
    </row>
    <row r="49" spans="1:10">
      <c r="A49" s="732"/>
      <c r="B49" s="611" t="s">
        <v>25</v>
      </c>
      <c r="C49" s="610" t="s">
        <v>2271</v>
      </c>
      <c r="D49" s="608" t="s">
        <v>2833</v>
      </c>
      <c r="E49" s="609" t="s">
        <v>11</v>
      </c>
      <c r="F49" s="608"/>
      <c r="G49" s="608"/>
      <c r="H49" s="608"/>
      <c r="I49" s="608"/>
      <c r="J49" s="608"/>
    </row>
    <row r="50" spans="1:10" ht="18" customHeight="1">
      <c r="A50" s="730">
        <v>16</v>
      </c>
      <c r="B50" s="611" t="s">
        <v>25</v>
      </c>
      <c r="C50" s="612" t="s">
        <v>2877</v>
      </c>
      <c r="D50" s="608"/>
      <c r="E50" s="609" t="s">
        <v>11</v>
      </c>
      <c r="F50" s="608"/>
      <c r="G50" s="613" t="s">
        <v>3111</v>
      </c>
      <c r="H50" s="608"/>
      <c r="I50" s="608"/>
      <c r="J50" s="608"/>
    </row>
    <row r="51" spans="1:10">
      <c r="A51" s="731"/>
      <c r="B51" s="611" t="s">
        <v>25</v>
      </c>
      <c r="C51" s="610" t="s">
        <v>2742</v>
      </c>
      <c r="D51" s="608"/>
      <c r="E51" s="609" t="s">
        <v>11</v>
      </c>
      <c r="F51" s="608"/>
      <c r="G51" s="608"/>
      <c r="H51" s="608"/>
      <c r="I51" s="608"/>
      <c r="J51" s="608"/>
    </row>
    <row r="52" spans="1:10">
      <c r="A52" s="731"/>
      <c r="B52" s="611" t="s">
        <v>25</v>
      </c>
      <c r="C52" s="610" t="s">
        <v>2741</v>
      </c>
      <c r="D52" s="608"/>
      <c r="E52" s="609" t="s">
        <v>11</v>
      </c>
      <c r="F52" s="608"/>
      <c r="G52" s="608"/>
      <c r="H52" s="608"/>
      <c r="I52" s="608"/>
      <c r="J52" s="608"/>
    </row>
    <row r="53" spans="1:10">
      <c r="A53" s="731"/>
      <c r="B53" s="611" t="s">
        <v>25</v>
      </c>
      <c r="C53" s="610" t="s">
        <v>2740</v>
      </c>
      <c r="D53" s="608" t="s">
        <v>2876</v>
      </c>
      <c r="E53" s="609" t="s">
        <v>11</v>
      </c>
      <c r="F53" s="608"/>
      <c r="G53" s="608"/>
      <c r="H53" s="608"/>
      <c r="I53" s="608"/>
      <c r="J53" s="608"/>
    </row>
    <row r="54" spans="1:10">
      <c r="A54" s="731"/>
      <c r="B54" s="611" t="s">
        <v>25</v>
      </c>
      <c r="C54" s="610" t="s">
        <v>2739</v>
      </c>
      <c r="D54" s="608" t="s">
        <v>2875</v>
      </c>
      <c r="E54" s="609" t="s">
        <v>11</v>
      </c>
      <c r="F54" s="608"/>
      <c r="G54" s="608"/>
      <c r="H54" s="608"/>
      <c r="I54" s="608"/>
      <c r="J54" s="608"/>
    </row>
    <row r="55" spans="1:10">
      <c r="A55" s="731"/>
      <c r="B55" s="611" t="s">
        <v>25</v>
      </c>
      <c r="C55" s="610" t="s">
        <v>2273</v>
      </c>
      <c r="D55" s="608"/>
      <c r="E55" s="609" t="s">
        <v>11</v>
      </c>
      <c r="F55" s="608"/>
      <c r="G55" s="608"/>
      <c r="H55" s="608"/>
      <c r="I55" s="608"/>
      <c r="J55" s="608"/>
    </row>
    <row r="56" spans="1:10">
      <c r="A56" s="732"/>
      <c r="B56" s="611" t="s">
        <v>25</v>
      </c>
      <c r="C56" s="610" t="s">
        <v>2271</v>
      </c>
      <c r="D56" s="608" t="s">
        <v>2833</v>
      </c>
      <c r="E56" s="609" t="s">
        <v>11</v>
      </c>
      <c r="F56" s="608"/>
      <c r="G56" s="608"/>
      <c r="H56" s="608"/>
      <c r="I56" s="608"/>
      <c r="J56" s="608"/>
    </row>
    <row r="57" spans="1:10" ht="15.75" customHeight="1">
      <c r="A57" s="730">
        <v>17</v>
      </c>
      <c r="B57" s="611" t="s">
        <v>25</v>
      </c>
      <c r="C57" s="612" t="s">
        <v>2874</v>
      </c>
      <c r="D57" s="608"/>
      <c r="E57" s="609" t="s">
        <v>11</v>
      </c>
      <c r="F57" s="608"/>
      <c r="G57" s="613" t="s">
        <v>3112</v>
      </c>
      <c r="H57" s="608"/>
      <c r="I57" s="608" t="s">
        <v>2860</v>
      </c>
      <c r="J57" s="608"/>
    </row>
    <row r="58" spans="1:10">
      <c r="A58" s="732"/>
      <c r="B58" s="611" t="s">
        <v>25</v>
      </c>
      <c r="C58" s="610" t="s">
        <v>2271</v>
      </c>
      <c r="D58" s="608" t="s">
        <v>2833</v>
      </c>
      <c r="E58" s="609" t="s">
        <v>11</v>
      </c>
      <c r="F58" s="608"/>
      <c r="G58" s="608"/>
      <c r="H58" s="608"/>
      <c r="I58" s="608"/>
      <c r="J58" s="608"/>
    </row>
    <row r="59" spans="1:10" ht="15" customHeight="1">
      <c r="A59" s="730">
        <v>18</v>
      </c>
      <c r="B59" s="611" t="s">
        <v>25</v>
      </c>
      <c r="C59" s="612" t="s">
        <v>2873</v>
      </c>
      <c r="D59" s="608"/>
      <c r="E59" s="609" t="s">
        <v>11</v>
      </c>
      <c r="F59" s="608"/>
      <c r="G59" s="613" t="s">
        <v>2872</v>
      </c>
      <c r="H59" s="608"/>
      <c r="I59" s="613" t="s">
        <v>2856</v>
      </c>
      <c r="J59" s="608"/>
    </row>
    <row r="60" spans="1:10">
      <c r="A60" s="732"/>
      <c r="B60" s="611" t="s">
        <v>25</v>
      </c>
      <c r="C60" s="610" t="s">
        <v>2271</v>
      </c>
      <c r="D60" s="608" t="s">
        <v>2833</v>
      </c>
      <c r="E60" s="609" t="s">
        <v>11</v>
      </c>
      <c r="F60" s="608"/>
      <c r="G60" s="608"/>
      <c r="H60" s="608"/>
      <c r="I60" s="608"/>
      <c r="J60" s="608"/>
    </row>
    <row r="61" spans="1:10">
      <c r="A61" s="730">
        <v>19</v>
      </c>
      <c r="B61" s="611" t="s">
        <v>25</v>
      </c>
      <c r="C61" s="612" t="s">
        <v>2871</v>
      </c>
      <c r="D61" s="608"/>
      <c r="E61" s="609" t="s">
        <v>11</v>
      </c>
      <c r="F61" s="608"/>
      <c r="G61" s="608" t="s">
        <v>2870</v>
      </c>
      <c r="H61" s="608"/>
      <c r="I61" s="608" t="s">
        <v>2853</v>
      </c>
      <c r="J61" s="608"/>
    </row>
    <row r="62" spans="1:10">
      <c r="A62" s="731"/>
      <c r="B62" s="611" t="s">
        <v>25</v>
      </c>
      <c r="C62" s="610" t="s">
        <v>2296</v>
      </c>
      <c r="D62" s="608" t="s">
        <v>2833</v>
      </c>
      <c r="E62" s="609" t="s">
        <v>11</v>
      </c>
      <c r="F62" s="608"/>
      <c r="G62" s="608"/>
      <c r="H62" s="608"/>
      <c r="I62" s="608"/>
      <c r="J62" s="608"/>
    </row>
    <row r="63" spans="1:10">
      <c r="A63" s="732"/>
      <c r="B63" s="611" t="s">
        <v>25</v>
      </c>
      <c r="C63" s="610" t="s">
        <v>2271</v>
      </c>
      <c r="D63" s="608" t="s">
        <v>2833</v>
      </c>
      <c r="E63" s="609" t="s">
        <v>11</v>
      </c>
      <c r="F63" s="608"/>
      <c r="G63" s="608"/>
      <c r="H63" s="608"/>
      <c r="I63" s="608"/>
      <c r="J63" s="608"/>
    </row>
    <row r="64" spans="1:10" ht="15" customHeight="1">
      <c r="A64" s="730">
        <v>20</v>
      </c>
      <c r="B64" s="611" t="s">
        <v>25</v>
      </c>
      <c r="C64" s="612" t="s">
        <v>2869</v>
      </c>
      <c r="D64" s="608"/>
      <c r="E64" s="609" t="s">
        <v>11</v>
      </c>
      <c r="F64" s="608"/>
      <c r="G64" s="613" t="s">
        <v>2868</v>
      </c>
      <c r="H64" s="608"/>
      <c r="I64" s="613" t="s">
        <v>2856</v>
      </c>
      <c r="J64" s="608"/>
    </row>
    <row r="65" spans="1:10">
      <c r="A65" s="732"/>
      <c r="B65" s="611" t="s">
        <v>25</v>
      </c>
      <c r="C65" s="610" t="s">
        <v>2271</v>
      </c>
      <c r="D65" s="608" t="s">
        <v>2833</v>
      </c>
      <c r="E65" s="609" t="s">
        <v>11</v>
      </c>
      <c r="F65" s="608"/>
      <c r="G65" s="608"/>
      <c r="H65" s="608"/>
      <c r="I65" s="608"/>
      <c r="J65" s="608"/>
    </row>
    <row r="66" spans="1:10">
      <c r="A66" s="730">
        <v>21</v>
      </c>
      <c r="B66" s="611" t="s">
        <v>25</v>
      </c>
      <c r="C66" s="612" t="s">
        <v>2867</v>
      </c>
      <c r="D66" s="608"/>
      <c r="E66" s="609" t="s">
        <v>11</v>
      </c>
      <c r="F66" s="608"/>
      <c r="G66" s="608" t="s">
        <v>2866</v>
      </c>
      <c r="H66" s="608"/>
      <c r="I66" s="608" t="s">
        <v>2853</v>
      </c>
      <c r="J66" s="608"/>
    </row>
    <row r="67" spans="1:10">
      <c r="A67" s="731"/>
      <c r="B67" s="611" t="s">
        <v>25</v>
      </c>
      <c r="C67" s="610" t="s">
        <v>2296</v>
      </c>
      <c r="D67" s="608" t="s">
        <v>2833</v>
      </c>
      <c r="E67" s="609" t="s">
        <v>11</v>
      </c>
      <c r="F67" s="608"/>
      <c r="G67" s="608"/>
      <c r="H67" s="608"/>
      <c r="I67" s="608"/>
      <c r="J67" s="608"/>
    </row>
    <row r="68" spans="1:10">
      <c r="A68" s="732"/>
      <c r="B68" s="611" t="s">
        <v>25</v>
      </c>
      <c r="C68" s="610" t="s">
        <v>2271</v>
      </c>
      <c r="D68" s="608" t="s">
        <v>2833</v>
      </c>
      <c r="E68" s="609" t="s">
        <v>11</v>
      </c>
      <c r="F68" s="608"/>
      <c r="G68" s="608"/>
      <c r="H68" s="608"/>
      <c r="I68" s="608"/>
      <c r="J68" s="608"/>
    </row>
    <row r="69" spans="1:10" ht="17.25" customHeight="1">
      <c r="A69" s="730">
        <v>22</v>
      </c>
      <c r="B69" s="611" t="s">
        <v>25</v>
      </c>
      <c r="C69" s="612" t="s">
        <v>2865</v>
      </c>
      <c r="D69" s="608"/>
      <c r="E69" s="609" t="s">
        <v>11</v>
      </c>
      <c r="F69" s="608"/>
      <c r="G69" s="613" t="s">
        <v>2864</v>
      </c>
      <c r="H69" s="608"/>
      <c r="I69" s="613" t="s">
        <v>2856</v>
      </c>
      <c r="J69" s="608"/>
    </row>
    <row r="70" spans="1:10">
      <c r="A70" s="732"/>
      <c r="B70" s="611" t="s">
        <v>25</v>
      </c>
      <c r="C70" s="610" t="s">
        <v>2271</v>
      </c>
      <c r="D70" s="608" t="s">
        <v>2833</v>
      </c>
      <c r="E70" s="609" t="s">
        <v>11</v>
      </c>
      <c r="F70" s="608"/>
      <c r="G70" s="608"/>
      <c r="H70" s="608"/>
      <c r="I70" s="608"/>
      <c r="J70" s="608"/>
    </row>
    <row r="71" spans="1:10">
      <c r="A71" s="730">
        <v>23</v>
      </c>
      <c r="B71" s="611" t="s">
        <v>25</v>
      </c>
      <c r="C71" s="612" t="s">
        <v>2863</v>
      </c>
      <c r="D71" s="608"/>
      <c r="E71" s="609" t="s">
        <v>11</v>
      </c>
      <c r="F71" s="608"/>
      <c r="G71" s="608" t="s">
        <v>2862</v>
      </c>
      <c r="H71" s="608"/>
      <c r="I71" s="608" t="s">
        <v>2853</v>
      </c>
      <c r="J71" s="608"/>
    </row>
    <row r="72" spans="1:10">
      <c r="A72" s="731"/>
      <c r="B72" s="611" t="s">
        <v>25</v>
      </c>
      <c r="C72" s="610" t="s">
        <v>2296</v>
      </c>
      <c r="D72" s="608" t="s">
        <v>2833</v>
      </c>
      <c r="E72" s="609" t="s">
        <v>11</v>
      </c>
      <c r="F72" s="608"/>
      <c r="G72" s="608"/>
      <c r="H72" s="608"/>
      <c r="I72" s="608"/>
      <c r="J72" s="608"/>
    </row>
    <row r="73" spans="1:10">
      <c r="A73" s="732"/>
      <c r="B73" s="611" t="s">
        <v>25</v>
      </c>
      <c r="C73" s="610" t="s">
        <v>2271</v>
      </c>
      <c r="D73" s="608" t="s">
        <v>2833</v>
      </c>
      <c r="E73" s="609" t="s">
        <v>11</v>
      </c>
      <c r="F73" s="608"/>
      <c r="G73" s="608"/>
      <c r="H73" s="608"/>
      <c r="I73" s="608"/>
      <c r="J73" s="608"/>
    </row>
    <row r="74" spans="1:10">
      <c r="A74" s="730">
        <v>24</v>
      </c>
      <c r="B74" s="611" t="s">
        <v>25</v>
      </c>
      <c r="C74" s="612" t="s">
        <v>2861</v>
      </c>
      <c r="D74" s="608"/>
      <c r="E74" s="609" t="s">
        <v>11</v>
      </c>
      <c r="F74" s="608"/>
      <c r="G74" s="608"/>
      <c r="H74" s="608"/>
      <c r="I74" s="608" t="s">
        <v>2860</v>
      </c>
      <c r="J74" s="608"/>
    </row>
    <row r="75" spans="1:10">
      <c r="A75" s="731"/>
      <c r="B75" s="611" t="s">
        <v>25</v>
      </c>
      <c r="C75" s="610" t="s">
        <v>2859</v>
      </c>
      <c r="D75" s="608" t="s">
        <v>2858</v>
      </c>
      <c r="E75" s="609" t="s">
        <v>11</v>
      </c>
      <c r="F75" s="608"/>
      <c r="G75" s="608"/>
      <c r="H75" s="608"/>
      <c r="I75" s="608"/>
      <c r="J75" s="608"/>
    </row>
    <row r="76" spans="1:10">
      <c r="A76" s="732"/>
      <c r="B76" s="611" t="s">
        <v>25</v>
      </c>
      <c r="C76" s="610" t="s">
        <v>2271</v>
      </c>
      <c r="D76" s="608" t="s">
        <v>2833</v>
      </c>
      <c r="E76" s="609" t="s">
        <v>11</v>
      </c>
      <c r="F76" s="608"/>
      <c r="G76" s="608"/>
      <c r="H76" s="608"/>
      <c r="I76" s="608"/>
      <c r="J76" s="608"/>
    </row>
    <row r="77" spans="1:10" ht="18.75" customHeight="1">
      <c r="A77" s="730">
        <v>25</v>
      </c>
      <c r="B77" s="611" t="s">
        <v>25</v>
      </c>
      <c r="C77" s="612" t="s">
        <v>2857</v>
      </c>
      <c r="D77" s="608"/>
      <c r="E77" s="609" t="s">
        <v>11</v>
      </c>
      <c r="F77" s="608"/>
      <c r="G77" s="613" t="s">
        <v>3113</v>
      </c>
      <c r="H77" s="608"/>
      <c r="I77" s="613" t="s">
        <v>2856</v>
      </c>
      <c r="J77" s="608"/>
    </row>
    <row r="78" spans="1:10">
      <c r="A78" s="732"/>
      <c r="B78" s="611" t="s">
        <v>25</v>
      </c>
      <c r="C78" s="610" t="s">
        <v>2271</v>
      </c>
      <c r="D78" s="608" t="s">
        <v>2833</v>
      </c>
      <c r="E78" s="609" t="s">
        <v>11</v>
      </c>
      <c r="F78" s="608"/>
      <c r="G78" s="608"/>
      <c r="H78" s="608"/>
      <c r="I78" s="608"/>
      <c r="J78" s="608"/>
    </row>
    <row r="79" spans="1:10">
      <c r="A79" s="733">
        <v>26</v>
      </c>
      <c r="B79" s="611" t="s">
        <v>25</v>
      </c>
      <c r="C79" s="612" t="s">
        <v>2855</v>
      </c>
      <c r="D79" s="608"/>
      <c r="E79" s="609" t="s">
        <v>11</v>
      </c>
      <c r="F79" s="608"/>
      <c r="G79" s="608" t="s">
        <v>2854</v>
      </c>
      <c r="H79" s="608"/>
      <c r="I79" s="608" t="s">
        <v>2853</v>
      </c>
      <c r="J79" s="608"/>
    </row>
    <row r="80" spans="1:10">
      <c r="A80" s="733"/>
      <c r="B80" s="611" t="s">
        <v>25</v>
      </c>
      <c r="C80" s="610" t="s">
        <v>2296</v>
      </c>
      <c r="D80" s="608" t="s">
        <v>2833</v>
      </c>
      <c r="E80" s="609" t="s">
        <v>11</v>
      </c>
      <c r="F80" s="608"/>
      <c r="G80" s="608"/>
      <c r="H80" s="608"/>
      <c r="I80" s="608"/>
      <c r="J80" s="608"/>
    </row>
    <row r="81" spans="1:10">
      <c r="A81" s="733"/>
      <c r="B81" s="611" t="s">
        <v>25</v>
      </c>
      <c r="C81" s="610" t="s">
        <v>2271</v>
      </c>
      <c r="D81" s="608" t="s">
        <v>2833</v>
      </c>
      <c r="E81" s="609" t="s">
        <v>11</v>
      </c>
      <c r="F81" s="608"/>
      <c r="G81" s="608"/>
      <c r="H81" s="608"/>
      <c r="I81" s="608"/>
      <c r="J81" s="608"/>
    </row>
    <row r="82" spans="1:10">
      <c r="A82" s="730">
        <v>27</v>
      </c>
      <c r="B82" s="611" t="s">
        <v>25</v>
      </c>
      <c r="C82" s="612" t="s">
        <v>2852</v>
      </c>
      <c r="D82" s="608"/>
      <c r="E82" s="609" t="s">
        <v>11</v>
      </c>
      <c r="F82" s="608"/>
      <c r="G82" s="608"/>
      <c r="H82" s="608"/>
      <c r="I82" s="613" t="s">
        <v>2851</v>
      </c>
      <c r="J82" s="608"/>
    </row>
    <row r="83" spans="1:10">
      <c r="A83" s="732"/>
      <c r="B83" s="611" t="s">
        <v>25</v>
      </c>
      <c r="C83" s="610" t="s">
        <v>2271</v>
      </c>
      <c r="D83" s="608" t="s">
        <v>2833</v>
      </c>
      <c r="E83" s="609" t="s">
        <v>11</v>
      </c>
      <c r="F83" s="608"/>
      <c r="G83" s="608"/>
      <c r="H83" s="608"/>
      <c r="I83" s="608"/>
      <c r="J83" s="608"/>
    </row>
    <row r="84" spans="1:10" ht="15" customHeight="1">
      <c r="A84" s="730">
        <v>28</v>
      </c>
      <c r="B84" s="611" t="s">
        <v>25</v>
      </c>
      <c r="C84" s="612" t="s">
        <v>2850</v>
      </c>
      <c r="D84" s="608"/>
      <c r="E84" s="609" t="s">
        <v>11</v>
      </c>
      <c r="F84" s="608"/>
      <c r="G84" s="613" t="s">
        <v>2849</v>
      </c>
      <c r="H84" s="608"/>
      <c r="I84" s="613" t="s">
        <v>2848</v>
      </c>
      <c r="J84" s="608"/>
    </row>
    <row r="85" spans="1:10">
      <c r="A85" s="731"/>
      <c r="B85" s="611" t="s">
        <v>25</v>
      </c>
      <c r="C85" s="610" t="s">
        <v>2847</v>
      </c>
      <c r="D85" s="614">
        <v>0</v>
      </c>
      <c r="E85" s="609" t="s">
        <v>11</v>
      </c>
      <c r="F85" s="608"/>
      <c r="G85" s="608"/>
      <c r="H85" s="608"/>
      <c r="I85" s="608"/>
      <c r="J85" s="608"/>
    </row>
    <row r="86" spans="1:10">
      <c r="A86" s="731"/>
      <c r="B86" s="611" t="s">
        <v>25</v>
      </c>
      <c r="C86" s="610" t="s">
        <v>2846</v>
      </c>
      <c r="D86" s="614">
        <v>1</v>
      </c>
      <c r="E86" s="609" t="s">
        <v>11</v>
      </c>
      <c r="F86" s="608"/>
      <c r="G86" s="608"/>
      <c r="H86" s="608"/>
      <c r="I86" s="608"/>
      <c r="J86" s="608"/>
    </row>
    <row r="87" spans="1:10">
      <c r="A87" s="731"/>
      <c r="B87" s="611" t="s">
        <v>25</v>
      </c>
      <c r="C87" s="610" t="s">
        <v>2845</v>
      </c>
      <c r="D87" s="614">
        <v>1</v>
      </c>
      <c r="E87" s="609" t="s">
        <v>11</v>
      </c>
      <c r="F87" s="608"/>
      <c r="G87" s="608"/>
      <c r="H87" s="608"/>
      <c r="I87" s="608"/>
      <c r="J87" s="608"/>
    </row>
    <row r="88" spans="1:10">
      <c r="A88" s="731"/>
      <c r="B88" s="611" t="s">
        <v>25</v>
      </c>
      <c r="C88" s="610" t="s">
        <v>2844</v>
      </c>
      <c r="D88" s="614">
        <v>1</v>
      </c>
      <c r="E88" s="609" t="s">
        <v>11</v>
      </c>
      <c r="F88" s="608"/>
      <c r="G88" s="608"/>
      <c r="H88" s="608"/>
      <c r="I88" s="608"/>
      <c r="J88" s="608"/>
    </row>
    <row r="89" spans="1:10">
      <c r="A89" s="732"/>
      <c r="B89" s="611" t="s">
        <v>25</v>
      </c>
      <c r="C89" s="610" t="s">
        <v>2271</v>
      </c>
      <c r="D89" s="608" t="s">
        <v>2833</v>
      </c>
      <c r="E89" s="609" t="s">
        <v>11</v>
      </c>
      <c r="F89" s="608"/>
      <c r="G89" s="608"/>
      <c r="H89" s="608"/>
      <c r="I89" s="608"/>
      <c r="J89" s="608"/>
    </row>
    <row r="90" spans="1:10">
      <c r="A90" s="730">
        <v>29</v>
      </c>
      <c r="B90" s="611" t="s">
        <v>25</v>
      </c>
      <c r="C90" s="612" t="s">
        <v>2843</v>
      </c>
      <c r="D90" s="608"/>
      <c r="E90" s="609" t="s">
        <v>11</v>
      </c>
      <c r="F90" s="608"/>
      <c r="G90" s="608"/>
      <c r="H90" s="608"/>
      <c r="I90" s="608" t="s">
        <v>2842</v>
      </c>
      <c r="J90" s="608"/>
    </row>
    <row r="91" spans="1:10">
      <c r="A91" s="731"/>
      <c r="B91" s="611" t="s">
        <v>25</v>
      </c>
      <c r="C91" s="610" t="s">
        <v>2841</v>
      </c>
      <c r="D91" s="608" t="s">
        <v>2838</v>
      </c>
      <c r="E91" s="609" t="s">
        <v>11</v>
      </c>
      <c r="F91" s="608"/>
      <c r="G91" s="608"/>
      <c r="H91" s="608"/>
      <c r="I91" s="608"/>
      <c r="J91" s="608"/>
    </row>
    <row r="92" spans="1:10">
      <c r="A92" s="731"/>
      <c r="B92" s="611" t="s">
        <v>25</v>
      </c>
      <c r="C92" s="610" t="s">
        <v>2840</v>
      </c>
      <c r="D92" s="608" t="s">
        <v>2836</v>
      </c>
      <c r="E92" s="609" t="s">
        <v>11</v>
      </c>
      <c r="F92" s="608"/>
      <c r="G92" s="608"/>
      <c r="H92" s="608"/>
      <c r="I92" s="608"/>
      <c r="J92" s="608"/>
    </row>
    <row r="93" spans="1:10">
      <c r="A93" s="731"/>
      <c r="B93" s="611" t="s">
        <v>25</v>
      </c>
      <c r="C93" s="610" t="s">
        <v>2839</v>
      </c>
      <c r="D93" s="608" t="s">
        <v>2838</v>
      </c>
      <c r="E93" s="609" t="s">
        <v>11</v>
      </c>
      <c r="F93" s="608"/>
      <c r="G93" s="608"/>
      <c r="H93" s="608"/>
      <c r="I93" s="608"/>
      <c r="J93" s="608"/>
    </row>
    <row r="94" spans="1:10">
      <c r="A94" s="731"/>
      <c r="B94" s="611" t="s">
        <v>25</v>
      </c>
      <c r="C94" s="610" t="s">
        <v>2837</v>
      </c>
      <c r="D94" s="608" t="s">
        <v>2836</v>
      </c>
      <c r="E94" s="609" t="s">
        <v>11</v>
      </c>
      <c r="F94" s="608"/>
      <c r="G94" s="608"/>
      <c r="H94" s="608"/>
      <c r="I94" s="608"/>
      <c r="J94" s="608"/>
    </row>
    <row r="95" spans="1:10">
      <c r="A95" s="732"/>
      <c r="B95" s="611" t="s">
        <v>25</v>
      </c>
      <c r="C95" s="610" t="s">
        <v>2271</v>
      </c>
      <c r="D95" s="608" t="s">
        <v>2833</v>
      </c>
      <c r="E95" s="609" t="s">
        <v>11</v>
      </c>
      <c r="F95" s="608"/>
      <c r="G95" s="608"/>
      <c r="H95" s="608"/>
      <c r="I95" s="608"/>
      <c r="J95" s="608"/>
    </row>
    <row r="96" spans="1:10" ht="17.25" customHeight="1">
      <c r="A96" s="730">
        <v>30</v>
      </c>
      <c r="B96" s="611" t="s">
        <v>25</v>
      </c>
      <c r="C96" s="612" t="s">
        <v>2835</v>
      </c>
      <c r="D96" s="608"/>
      <c r="E96" s="609" t="s">
        <v>11</v>
      </c>
      <c r="F96" s="608"/>
      <c r="G96" s="608"/>
      <c r="H96" s="608"/>
      <c r="I96" s="613" t="s">
        <v>2834</v>
      </c>
      <c r="J96" s="608"/>
    </row>
    <row r="97" spans="1:10">
      <c r="A97" s="731"/>
      <c r="B97" s="611" t="s">
        <v>25</v>
      </c>
      <c r="C97" s="610" t="s">
        <v>1702</v>
      </c>
      <c r="D97" s="608"/>
      <c r="E97" s="609" t="s">
        <v>11</v>
      </c>
      <c r="F97" s="608"/>
      <c r="G97" s="608"/>
      <c r="H97" s="608"/>
      <c r="I97" s="608"/>
      <c r="J97" s="608"/>
    </row>
    <row r="98" spans="1:10">
      <c r="A98" s="731"/>
      <c r="B98" s="611" t="s">
        <v>25</v>
      </c>
      <c r="C98" s="610" t="s">
        <v>1703</v>
      </c>
      <c r="D98" s="608"/>
      <c r="E98" s="609" t="s">
        <v>11</v>
      </c>
      <c r="F98" s="608"/>
      <c r="G98" s="608"/>
      <c r="H98" s="608"/>
      <c r="I98" s="608"/>
      <c r="J98" s="608"/>
    </row>
    <row r="99" spans="1:10">
      <c r="A99" s="731"/>
      <c r="B99" s="611" t="s">
        <v>25</v>
      </c>
      <c r="C99" s="610" t="s">
        <v>2830</v>
      </c>
      <c r="D99" s="608"/>
      <c r="E99" s="609" t="s">
        <v>11</v>
      </c>
      <c r="F99" s="608"/>
      <c r="G99" s="608"/>
      <c r="H99" s="608"/>
      <c r="I99" s="608"/>
      <c r="J99" s="608"/>
    </row>
    <row r="100" spans="1:10">
      <c r="A100" s="731"/>
      <c r="B100" s="611" t="s">
        <v>25</v>
      </c>
      <c r="C100" s="610" t="s">
        <v>2829</v>
      </c>
      <c r="D100" s="608"/>
      <c r="E100" s="609" t="s">
        <v>11</v>
      </c>
      <c r="F100" s="608"/>
      <c r="G100" s="608"/>
      <c r="H100" s="608"/>
      <c r="I100" s="608"/>
      <c r="J100" s="608"/>
    </row>
    <row r="101" spans="1:10">
      <c r="A101" s="731"/>
      <c r="B101" s="611" t="s">
        <v>25</v>
      </c>
      <c r="C101" s="610" t="s">
        <v>2828</v>
      </c>
      <c r="D101" s="608"/>
      <c r="E101" s="609" t="s">
        <v>11</v>
      </c>
      <c r="F101" s="608"/>
      <c r="G101" s="608"/>
      <c r="H101" s="608"/>
      <c r="I101" s="608"/>
      <c r="J101" s="608"/>
    </row>
    <row r="102" spans="1:10">
      <c r="A102" s="731"/>
      <c r="B102" s="611" t="s">
        <v>25</v>
      </c>
      <c r="C102" s="610" t="s">
        <v>2827</v>
      </c>
      <c r="D102" s="608"/>
      <c r="E102" s="609" t="s">
        <v>11</v>
      </c>
      <c r="F102" s="608"/>
      <c r="G102" s="608"/>
      <c r="H102" s="608"/>
      <c r="I102" s="608"/>
      <c r="J102" s="608"/>
    </row>
    <row r="103" spans="1:10">
      <c r="A103" s="731"/>
      <c r="B103" s="611" t="s">
        <v>25</v>
      </c>
      <c r="C103" s="610" t="s">
        <v>2826</v>
      </c>
      <c r="D103" s="608"/>
      <c r="E103" s="609" t="s">
        <v>11</v>
      </c>
      <c r="F103" s="608"/>
      <c r="G103" s="608"/>
      <c r="H103" s="608"/>
      <c r="I103" s="608"/>
      <c r="J103" s="608"/>
    </row>
    <row r="104" spans="1:10">
      <c r="A104" s="731"/>
      <c r="B104" s="611" t="s">
        <v>25</v>
      </c>
      <c r="C104" s="610" t="s">
        <v>2825</v>
      </c>
      <c r="D104" s="608"/>
      <c r="E104" s="609" t="s">
        <v>11</v>
      </c>
      <c r="F104" s="608"/>
      <c r="G104" s="608"/>
      <c r="H104" s="608"/>
      <c r="I104" s="608"/>
      <c r="J104" s="608"/>
    </row>
    <row r="105" spans="1:10">
      <c r="A105" s="731"/>
      <c r="B105" s="611" t="s">
        <v>25</v>
      </c>
      <c r="C105" s="610" t="s">
        <v>2824</v>
      </c>
      <c r="D105" s="608"/>
      <c r="E105" s="609" t="s">
        <v>11</v>
      </c>
      <c r="F105" s="608"/>
      <c r="G105" s="608"/>
      <c r="H105" s="608"/>
      <c r="I105" s="608"/>
      <c r="J105" s="608"/>
    </row>
    <row r="106" spans="1:10">
      <c r="A106" s="731"/>
      <c r="B106" s="611" t="s">
        <v>25</v>
      </c>
      <c r="C106" s="610" t="s">
        <v>2823</v>
      </c>
      <c r="D106" s="608"/>
      <c r="E106" s="609" t="s">
        <v>11</v>
      </c>
      <c r="F106" s="608"/>
      <c r="G106" s="608"/>
      <c r="H106" s="608"/>
      <c r="I106" s="608"/>
      <c r="J106" s="608"/>
    </row>
    <row r="107" spans="1:10">
      <c r="A107" s="731"/>
      <c r="B107" s="611" t="s">
        <v>25</v>
      </c>
      <c r="C107" s="610" t="s">
        <v>2822</v>
      </c>
      <c r="D107" s="608"/>
      <c r="E107" s="609" t="s">
        <v>11</v>
      </c>
      <c r="F107" s="608"/>
      <c r="G107" s="608"/>
      <c r="H107" s="608"/>
      <c r="I107" s="608"/>
      <c r="J107" s="608"/>
    </row>
    <row r="108" spans="1:10">
      <c r="A108" s="731"/>
      <c r="B108" s="611" t="s">
        <v>25</v>
      </c>
      <c r="C108" s="610" t="s">
        <v>2821</v>
      </c>
      <c r="D108" s="608"/>
      <c r="E108" s="609" t="s">
        <v>11</v>
      </c>
      <c r="F108" s="608"/>
      <c r="G108" s="608"/>
      <c r="H108" s="608"/>
      <c r="I108" s="608"/>
      <c r="J108" s="608"/>
    </row>
    <row r="109" spans="1:10">
      <c r="A109" s="731"/>
      <c r="B109" s="611" t="s">
        <v>25</v>
      </c>
      <c r="C109" s="610" t="s">
        <v>2820</v>
      </c>
      <c r="D109" s="608"/>
      <c r="E109" s="609" t="s">
        <v>11</v>
      </c>
      <c r="F109" s="608"/>
      <c r="G109" s="608"/>
      <c r="H109" s="608"/>
      <c r="I109" s="608"/>
      <c r="J109" s="608"/>
    </row>
    <row r="110" spans="1:10">
      <c r="A110" s="731"/>
      <c r="B110" s="611" t="s">
        <v>25</v>
      </c>
      <c r="C110" s="610" t="s">
        <v>2819</v>
      </c>
      <c r="D110" s="608"/>
      <c r="E110" s="609" t="s">
        <v>11</v>
      </c>
      <c r="F110" s="608"/>
      <c r="G110" s="608"/>
      <c r="H110" s="608"/>
      <c r="I110" s="608"/>
      <c r="J110" s="608"/>
    </row>
    <row r="111" spans="1:10">
      <c r="A111" s="731"/>
      <c r="B111" s="611" t="s">
        <v>25</v>
      </c>
      <c r="C111" s="610" t="s">
        <v>2818</v>
      </c>
      <c r="D111" s="608"/>
      <c r="E111" s="609" t="s">
        <v>11</v>
      </c>
      <c r="F111" s="608"/>
      <c r="G111" s="608"/>
      <c r="H111" s="608"/>
      <c r="I111" s="608"/>
      <c r="J111" s="608"/>
    </row>
    <row r="112" spans="1:10">
      <c r="A112" s="731"/>
      <c r="B112" s="611" t="s">
        <v>25</v>
      </c>
      <c r="C112" s="610" t="s">
        <v>2817</v>
      </c>
      <c r="D112" s="608"/>
      <c r="E112" s="609" t="s">
        <v>11</v>
      </c>
      <c r="F112" s="608"/>
      <c r="G112" s="608"/>
      <c r="H112" s="608"/>
      <c r="I112" s="608"/>
      <c r="J112" s="608"/>
    </row>
    <row r="113" spans="1:10">
      <c r="A113" s="731"/>
      <c r="B113" s="611" t="s">
        <v>25</v>
      </c>
      <c r="C113" s="610" t="s">
        <v>2816</v>
      </c>
      <c r="D113" s="608"/>
      <c r="E113" s="609" t="s">
        <v>11</v>
      </c>
      <c r="F113" s="608"/>
      <c r="G113" s="608"/>
      <c r="H113" s="608"/>
      <c r="I113" s="608"/>
      <c r="J113" s="608"/>
    </row>
    <row r="114" spans="1:10">
      <c r="A114" s="731"/>
      <c r="B114" s="611" t="s">
        <v>25</v>
      </c>
      <c r="C114" s="610" t="s">
        <v>2815</v>
      </c>
      <c r="D114" s="608"/>
      <c r="E114" s="609" t="s">
        <v>11</v>
      </c>
      <c r="F114" s="608"/>
      <c r="G114" s="608"/>
      <c r="H114" s="608"/>
      <c r="I114" s="608"/>
      <c r="J114" s="608"/>
    </row>
    <row r="115" spans="1:10">
      <c r="A115" s="731"/>
      <c r="B115" s="611" t="s">
        <v>25</v>
      </c>
      <c r="C115" s="610" t="s">
        <v>2814</v>
      </c>
      <c r="D115" s="608"/>
      <c r="E115" s="609" t="s">
        <v>11</v>
      </c>
      <c r="F115" s="608"/>
      <c r="G115" s="608"/>
      <c r="H115" s="608"/>
      <c r="I115" s="608"/>
      <c r="J115" s="608"/>
    </row>
    <row r="116" spans="1:10">
      <c r="A116" s="731"/>
      <c r="B116" s="611" t="s">
        <v>25</v>
      </c>
      <c r="C116" s="610" t="s">
        <v>2813</v>
      </c>
      <c r="D116" s="608"/>
      <c r="E116" s="609" t="s">
        <v>11</v>
      </c>
      <c r="F116" s="608"/>
      <c r="G116" s="608"/>
      <c r="H116" s="608"/>
      <c r="I116" s="608"/>
      <c r="J116" s="608"/>
    </row>
    <row r="117" spans="1:10">
      <c r="A117" s="731"/>
      <c r="B117" s="611" t="s">
        <v>25</v>
      </c>
      <c r="C117" s="610" t="s">
        <v>2812</v>
      </c>
      <c r="D117" s="608"/>
      <c r="E117" s="609" t="s">
        <v>11</v>
      </c>
      <c r="F117" s="608"/>
      <c r="G117" s="608"/>
      <c r="H117" s="608"/>
      <c r="I117" s="608"/>
      <c r="J117" s="608"/>
    </row>
    <row r="118" spans="1:10">
      <c r="A118" s="731"/>
      <c r="B118" s="611" t="s">
        <v>25</v>
      </c>
      <c r="C118" s="610" t="s">
        <v>2811</v>
      </c>
      <c r="D118" s="608"/>
      <c r="E118" s="609" t="s">
        <v>11</v>
      </c>
      <c r="F118" s="608"/>
      <c r="G118" s="608"/>
      <c r="H118" s="608"/>
      <c r="I118" s="608"/>
      <c r="J118" s="608"/>
    </row>
    <row r="119" spans="1:10">
      <c r="A119" s="731"/>
      <c r="B119" s="611" t="s">
        <v>25</v>
      </c>
      <c r="C119" s="610" t="s">
        <v>2810</v>
      </c>
      <c r="D119" s="608"/>
      <c r="E119" s="609" t="s">
        <v>11</v>
      </c>
      <c r="F119" s="608"/>
      <c r="G119" s="608"/>
      <c r="H119" s="608"/>
      <c r="I119" s="608"/>
      <c r="J119" s="608"/>
    </row>
    <row r="120" spans="1:10">
      <c r="A120" s="731"/>
      <c r="B120" s="611" t="s">
        <v>25</v>
      </c>
      <c r="C120" s="610" t="s">
        <v>2809</v>
      </c>
      <c r="D120" s="608"/>
      <c r="E120" s="609" t="s">
        <v>11</v>
      </c>
      <c r="F120" s="608"/>
      <c r="G120" s="608"/>
      <c r="H120" s="608"/>
      <c r="I120" s="608"/>
      <c r="J120" s="608"/>
    </row>
    <row r="121" spans="1:10">
      <c r="A121" s="731"/>
      <c r="B121" s="611" t="s">
        <v>25</v>
      </c>
      <c r="C121" s="610" t="s">
        <v>2808</v>
      </c>
      <c r="D121" s="608"/>
      <c r="E121" s="609" t="s">
        <v>11</v>
      </c>
      <c r="F121" s="608"/>
      <c r="G121" s="608"/>
      <c r="H121" s="608"/>
      <c r="I121" s="608"/>
      <c r="J121" s="608"/>
    </row>
    <row r="122" spans="1:10">
      <c r="A122" s="731"/>
      <c r="B122" s="611" t="s">
        <v>25</v>
      </c>
      <c r="C122" s="610" t="s">
        <v>2807</v>
      </c>
      <c r="D122" s="608"/>
      <c r="E122" s="609" t="s">
        <v>11</v>
      </c>
      <c r="F122" s="608"/>
      <c r="G122" s="608"/>
      <c r="H122" s="608"/>
      <c r="I122" s="608"/>
      <c r="J122" s="608"/>
    </row>
    <row r="123" spans="1:10">
      <c r="A123" s="731"/>
      <c r="B123" s="611" t="s">
        <v>25</v>
      </c>
      <c r="C123" s="610" t="s">
        <v>2806</v>
      </c>
      <c r="D123" s="608"/>
      <c r="E123" s="609" t="s">
        <v>11</v>
      </c>
      <c r="F123" s="608"/>
      <c r="G123" s="608"/>
      <c r="H123" s="608"/>
      <c r="I123" s="608"/>
      <c r="J123" s="608"/>
    </row>
    <row r="124" spans="1:10">
      <c r="A124" s="731"/>
      <c r="B124" s="611" t="s">
        <v>25</v>
      </c>
      <c r="C124" s="610" t="s">
        <v>2805</v>
      </c>
      <c r="D124" s="608"/>
      <c r="E124" s="609" t="s">
        <v>11</v>
      </c>
      <c r="F124" s="608"/>
      <c r="G124" s="608"/>
      <c r="H124" s="608"/>
      <c r="I124" s="608"/>
      <c r="J124" s="608"/>
    </row>
    <row r="125" spans="1:10">
      <c r="A125" s="731"/>
      <c r="B125" s="611" t="s">
        <v>25</v>
      </c>
      <c r="C125" s="610" t="s">
        <v>2804</v>
      </c>
      <c r="D125" s="608"/>
      <c r="E125" s="609" t="s">
        <v>11</v>
      </c>
      <c r="F125" s="608"/>
      <c r="G125" s="608"/>
      <c r="H125" s="608"/>
      <c r="I125" s="608"/>
      <c r="J125" s="608"/>
    </row>
    <row r="126" spans="1:10">
      <c r="A126" s="731"/>
      <c r="B126" s="611" t="s">
        <v>25</v>
      </c>
      <c r="C126" s="610" t="s">
        <v>2803</v>
      </c>
      <c r="D126" s="608"/>
      <c r="E126" s="609" t="s">
        <v>11</v>
      </c>
      <c r="F126" s="608"/>
      <c r="G126" s="608"/>
      <c r="H126" s="608"/>
      <c r="I126" s="608"/>
      <c r="J126" s="608"/>
    </row>
    <row r="127" spans="1:10">
      <c r="A127" s="732"/>
      <c r="B127" s="611" t="s">
        <v>25</v>
      </c>
      <c r="C127" s="610" t="s">
        <v>2271</v>
      </c>
      <c r="D127" s="608" t="s">
        <v>2833</v>
      </c>
      <c r="E127" s="609" t="s">
        <v>11</v>
      </c>
      <c r="F127" s="608"/>
      <c r="G127" s="608"/>
      <c r="H127" s="608"/>
      <c r="I127" s="608"/>
      <c r="J127" s="608"/>
    </row>
    <row r="128" spans="1:10" ht="17.25" customHeight="1">
      <c r="A128" s="730">
        <v>31</v>
      </c>
      <c r="B128" s="611" t="s">
        <v>25</v>
      </c>
      <c r="C128" s="612" t="s">
        <v>2832</v>
      </c>
      <c r="D128" s="608"/>
      <c r="E128" s="609" t="s">
        <v>11</v>
      </c>
      <c r="F128" s="608"/>
      <c r="G128" s="608"/>
      <c r="H128" s="608"/>
      <c r="I128" s="613" t="s">
        <v>2831</v>
      </c>
      <c r="J128" s="608"/>
    </row>
    <row r="129" spans="1:10">
      <c r="A129" s="731"/>
      <c r="B129" s="611" t="s">
        <v>25</v>
      </c>
      <c r="C129" s="610" t="s">
        <v>1702</v>
      </c>
      <c r="D129" s="608"/>
      <c r="E129" s="609" t="s">
        <v>11</v>
      </c>
      <c r="F129" s="608"/>
      <c r="G129" s="608"/>
      <c r="H129" s="608"/>
      <c r="I129" s="608"/>
      <c r="J129" s="608"/>
    </row>
    <row r="130" spans="1:10">
      <c r="A130" s="731"/>
      <c r="B130" s="611" t="s">
        <v>25</v>
      </c>
      <c r="C130" s="610" t="s">
        <v>1703</v>
      </c>
      <c r="D130" s="608"/>
      <c r="E130" s="609" t="s">
        <v>11</v>
      </c>
      <c r="F130" s="608"/>
      <c r="G130" s="608"/>
      <c r="H130" s="608"/>
      <c r="I130" s="608"/>
      <c r="J130" s="608"/>
    </row>
    <row r="131" spans="1:10">
      <c r="A131" s="731"/>
      <c r="B131" s="611" t="s">
        <v>25</v>
      </c>
      <c r="C131" s="610" t="s">
        <v>2830</v>
      </c>
      <c r="D131" s="608"/>
      <c r="E131" s="609" t="s">
        <v>11</v>
      </c>
      <c r="F131" s="608"/>
      <c r="G131" s="608"/>
      <c r="H131" s="608"/>
      <c r="I131" s="608"/>
      <c r="J131" s="608"/>
    </row>
    <row r="132" spans="1:10">
      <c r="A132" s="731"/>
      <c r="B132" s="611" t="s">
        <v>25</v>
      </c>
      <c r="C132" s="610" t="s">
        <v>2829</v>
      </c>
      <c r="D132" s="608"/>
      <c r="E132" s="609" t="s">
        <v>11</v>
      </c>
      <c r="F132" s="608"/>
      <c r="G132" s="608"/>
      <c r="H132" s="608"/>
      <c r="I132" s="608"/>
      <c r="J132" s="608"/>
    </row>
    <row r="133" spans="1:10">
      <c r="A133" s="731"/>
      <c r="B133" s="611" t="s">
        <v>25</v>
      </c>
      <c r="C133" s="610" t="s">
        <v>2828</v>
      </c>
      <c r="D133" s="608"/>
      <c r="E133" s="609" t="s">
        <v>11</v>
      </c>
      <c r="F133" s="608"/>
      <c r="G133" s="608"/>
      <c r="H133" s="608"/>
      <c r="I133" s="608"/>
      <c r="J133" s="608"/>
    </row>
    <row r="134" spans="1:10">
      <c r="A134" s="731"/>
      <c r="B134" s="611" t="s">
        <v>25</v>
      </c>
      <c r="C134" s="610" t="s">
        <v>2827</v>
      </c>
      <c r="D134" s="608"/>
      <c r="E134" s="609" t="s">
        <v>11</v>
      </c>
      <c r="F134" s="608"/>
      <c r="G134" s="608"/>
      <c r="H134" s="608"/>
      <c r="I134" s="608"/>
      <c r="J134" s="608"/>
    </row>
    <row r="135" spans="1:10">
      <c r="A135" s="731"/>
      <c r="B135" s="611" t="s">
        <v>25</v>
      </c>
      <c r="C135" s="610" t="s">
        <v>2826</v>
      </c>
      <c r="D135" s="608"/>
      <c r="E135" s="609" t="s">
        <v>11</v>
      </c>
      <c r="F135" s="608"/>
      <c r="G135" s="608"/>
      <c r="H135" s="608"/>
      <c r="I135" s="608"/>
      <c r="J135" s="608"/>
    </row>
    <row r="136" spans="1:10">
      <c r="A136" s="731"/>
      <c r="B136" s="611" t="s">
        <v>25</v>
      </c>
      <c r="C136" s="610" t="s">
        <v>2825</v>
      </c>
      <c r="D136" s="608"/>
      <c r="E136" s="609" t="s">
        <v>11</v>
      </c>
      <c r="F136" s="608"/>
      <c r="G136" s="608"/>
      <c r="H136" s="608"/>
      <c r="I136" s="608"/>
      <c r="J136" s="608"/>
    </row>
    <row r="137" spans="1:10">
      <c r="A137" s="731"/>
      <c r="B137" s="611" t="s">
        <v>25</v>
      </c>
      <c r="C137" s="610" t="s">
        <v>2824</v>
      </c>
      <c r="D137" s="608"/>
      <c r="E137" s="609" t="s">
        <v>11</v>
      </c>
      <c r="F137" s="608"/>
      <c r="G137" s="608"/>
      <c r="H137" s="608"/>
      <c r="I137" s="608"/>
      <c r="J137" s="608"/>
    </row>
    <row r="138" spans="1:10">
      <c r="A138" s="731"/>
      <c r="B138" s="611" t="s">
        <v>25</v>
      </c>
      <c r="C138" s="610" t="s">
        <v>2823</v>
      </c>
      <c r="D138" s="608"/>
      <c r="E138" s="609" t="s">
        <v>11</v>
      </c>
      <c r="F138" s="608"/>
      <c r="G138" s="608"/>
      <c r="H138" s="608"/>
      <c r="I138" s="608"/>
      <c r="J138" s="608"/>
    </row>
    <row r="139" spans="1:10">
      <c r="A139" s="731"/>
      <c r="B139" s="611" t="s">
        <v>25</v>
      </c>
      <c r="C139" s="610" t="s">
        <v>2822</v>
      </c>
      <c r="D139" s="608"/>
      <c r="E139" s="609" t="s">
        <v>11</v>
      </c>
      <c r="F139" s="608"/>
      <c r="G139" s="608"/>
      <c r="H139" s="608"/>
      <c r="I139" s="608"/>
      <c r="J139" s="608"/>
    </row>
    <row r="140" spans="1:10">
      <c r="A140" s="731"/>
      <c r="B140" s="611" t="s">
        <v>25</v>
      </c>
      <c r="C140" s="610" t="s">
        <v>2821</v>
      </c>
      <c r="D140" s="608"/>
      <c r="E140" s="609" t="s">
        <v>11</v>
      </c>
      <c r="F140" s="608"/>
      <c r="G140" s="608"/>
      <c r="H140" s="608"/>
      <c r="I140" s="608"/>
      <c r="J140" s="608"/>
    </row>
    <row r="141" spans="1:10">
      <c r="A141" s="731"/>
      <c r="B141" s="611" t="s">
        <v>25</v>
      </c>
      <c r="C141" s="610" t="s">
        <v>2820</v>
      </c>
      <c r="D141" s="608"/>
      <c r="E141" s="609" t="s">
        <v>11</v>
      </c>
      <c r="F141" s="608"/>
      <c r="G141" s="608"/>
      <c r="H141" s="608"/>
      <c r="I141" s="608"/>
      <c r="J141" s="608"/>
    </row>
    <row r="142" spans="1:10">
      <c r="A142" s="731"/>
      <c r="B142" s="611" t="s">
        <v>25</v>
      </c>
      <c r="C142" s="610" t="s">
        <v>2819</v>
      </c>
      <c r="D142" s="608"/>
      <c r="E142" s="609" t="s">
        <v>11</v>
      </c>
      <c r="F142" s="608"/>
      <c r="G142" s="608"/>
      <c r="H142" s="608"/>
      <c r="I142" s="608"/>
      <c r="J142" s="608"/>
    </row>
    <row r="143" spans="1:10">
      <c r="A143" s="731"/>
      <c r="B143" s="611" t="s">
        <v>25</v>
      </c>
      <c r="C143" s="610" t="s">
        <v>2818</v>
      </c>
      <c r="D143" s="608"/>
      <c r="E143" s="609" t="s">
        <v>11</v>
      </c>
      <c r="F143" s="608"/>
      <c r="G143" s="608"/>
      <c r="H143" s="608"/>
      <c r="I143" s="608"/>
      <c r="J143" s="608"/>
    </row>
    <row r="144" spans="1:10">
      <c r="A144" s="731"/>
      <c r="B144" s="611" t="s">
        <v>25</v>
      </c>
      <c r="C144" s="610" t="s">
        <v>2817</v>
      </c>
      <c r="D144" s="608"/>
      <c r="E144" s="609" t="s">
        <v>11</v>
      </c>
      <c r="F144" s="608"/>
      <c r="G144" s="608"/>
      <c r="H144" s="608"/>
      <c r="I144" s="608"/>
      <c r="J144" s="608"/>
    </row>
    <row r="145" spans="1:10">
      <c r="A145" s="731"/>
      <c r="B145" s="611" t="s">
        <v>25</v>
      </c>
      <c r="C145" s="610" t="s">
        <v>2816</v>
      </c>
      <c r="D145" s="608"/>
      <c r="E145" s="609" t="s">
        <v>11</v>
      </c>
      <c r="F145" s="608"/>
      <c r="G145" s="608"/>
      <c r="H145" s="608"/>
      <c r="I145" s="608"/>
      <c r="J145" s="608"/>
    </row>
    <row r="146" spans="1:10">
      <c r="A146" s="731"/>
      <c r="B146" s="611" t="s">
        <v>25</v>
      </c>
      <c r="C146" s="610" t="s">
        <v>2815</v>
      </c>
      <c r="D146" s="608"/>
      <c r="E146" s="609" t="s">
        <v>11</v>
      </c>
      <c r="F146" s="608"/>
      <c r="G146" s="608"/>
      <c r="H146" s="608"/>
      <c r="I146" s="608"/>
      <c r="J146" s="608"/>
    </row>
    <row r="147" spans="1:10">
      <c r="A147" s="731"/>
      <c r="B147" s="611" t="s">
        <v>25</v>
      </c>
      <c r="C147" s="610" t="s">
        <v>2814</v>
      </c>
      <c r="D147" s="608"/>
      <c r="E147" s="609" t="s">
        <v>11</v>
      </c>
      <c r="F147" s="608"/>
      <c r="G147" s="608"/>
      <c r="H147" s="608"/>
      <c r="I147" s="608"/>
      <c r="J147" s="608"/>
    </row>
    <row r="148" spans="1:10">
      <c r="A148" s="731"/>
      <c r="B148" s="611" t="s">
        <v>25</v>
      </c>
      <c r="C148" s="610" t="s">
        <v>2813</v>
      </c>
      <c r="D148" s="608"/>
      <c r="E148" s="609" t="s">
        <v>11</v>
      </c>
      <c r="F148" s="608"/>
      <c r="G148" s="608"/>
      <c r="H148" s="608"/>
      <c r="I148" s="608"/>
      <c r="J148" s="608"/>
    </row>
    <row r="149" spans="1:10">
      <c r="A149" s="731"/>
      <c r="B149" s="611" t="s">
        <v>25</v>
      </c>
      <c r="C149" s="610" t="s">
        <v>2812</v>
      </c>
      <c r="D149" s="608"/>
      <c r="E149" s="609" t="s">
        <v>11</v>
      </c>
      <c r="F149" s="608"/>
      <c r="G149" s="608"/>
      <c r="H149" s="608"/>
      <c r="I149" s="608"/>
      <c r="J149" s="608"/>
    </row>
    <row r="150" spans="1:10">
      <c r="A150" s="731"/>
      <c r="B150" s="611" t="s">
        <v>25</v>
      </c>
      <c r="C150" s="610" t="s">
        <v>2811</v>
      </c>
      <c r="D150" s="608"/>
      <c r="E150" s="609" t="s">
        <v>11</v>
      </c>
      <c r="F150" s="608"/>
      <c r="G150" s="608"/>
      <c r="H150" s="608"/>
      <c r="I150" s="608"/>
      <c r="J150" s="608"/>
    </row>
    <row r="151" spans="1:10">
      <c r="A151" s="731"/>
      <c r="B151" s="611" t="s">
        <v>25</v>
      </c>
      <c r="C151" s="610" t="s">
        <v>2810</v>
      </c>
      <c r="D151" s="608"/>
      <c r="E151" s="609" t="s">
        <v>11</v>
      </c>
      <c r="F151" s="608"/>
      <c r="G151" s="608"/>
      <c r="H151" s="608"/>
      <c r="I151" s="608"/>
      <c r="J151" s="608"/>
    </row>
    <row r="152" spans="1:10">
      <c r="A152" s="731"/>
      <c r="B152" s="611" t="s">
        <v>25</v>
      </c>
      <c r="C152" s="610" t="s">
        <v>2809</v>
      </c>
      <c r="D152" s="608"/>
      <c r="E152" s="609" t="s">
        <v>11</v>
      </c>
      <c r="F152" s="608"/>
      <c r="G152" s="608"/>
      <c r="H152" s="608"/>
      <c r="I152" s="608"/>
      <c r="J152" s="608"/>
    </row>
    <row r="153" spans="1:10">
      <c r="A153" s="731"/>
      <c r="B153" s="611" t="s">
        <v>25</v>
      </c>
      <c r="C153" s="610" t="s">
        <v>2808</v>
      </c>
      <c r="D153" s="608"/>
      <c r="E153" s="609" t="s">
        <v>11</v>
      </c>
      <c r="F153" s="608"/>
      <c r="G153" s="608"/>
      <c r="H153" s="608"/>
      <c r="I153" s="608"/>
      <c r="J153" s="608"/>
    </row>
    <row r="154" spans="1:10">
      <c r="A154" s="731"/>
      <c r="B154" s="611" t="s">
        <v>25</v>
      </c>
      <c r="C154" s="610" t="s">
        <v>2807</v>
      </c>
      <c r="D154" s="608"/>
      <c r="E154" s="609" t="s">
        <v>11</v>
      </c>
      <c r="F154" s="608"/>
      <c r="G154" s="608"/>
      <c r="H154" s="608"/>
      <c r="I154" s="608"/>
      <c r="J154" s="608"/>
    </row>
    <row r="155" spans="1:10">
      <c r="A155" s="731"/>
      <c r="B155" s="611" t="s">
        <v>25</v>
      </c>
      <c r="C155" s="610" t="s">
        <v>2806</v>
      </c>
      <c r="D155" s="608"/>
      <c r="E155" s="609" t="s">
        <v>11</v>
      </c>
      <c r="F155" s="608"/>
      <c r="G155" s="608"/>
      <c r="H155" s="608"/>
      <c r="I155" s="608"/>
      <c r="J155" s="608"/>
    </row>
    <row r="156" spans="1:10">
      <c r="A156" s="731"/>
      <c r="B156" s="611" t="s">
        <v>25</v>
      </c>
      <c r="C156" s="610" t="s">
        <v>2805</v>
      </c>
      <c r="D156" s="608"/>
      <c r="E156" s="609" t="s">
        <v>11</v>
      </c>
      <c r="F156" s="608"/>
      <c r="G156" s="608"/>
      <c r="H156" s="608"/>
      <c r="I156" s="608"/>
      <c r="J156" s="608"/>
    </row>
    <row r="157" spans="1:10">
      <c r="A157" s="731"/>
      <c r="B157" s="611" t="s">
        <v>25</v>
      </c>
      <c r="C157" s="610" t="s">
        <v>2804</v>
      </c>
      <c r="D157" s="608"/>
      <c r="E157" s="609" t="s">
        <v>11</v>
      </c>
      <c r="F157" s="608"/>
      <c r="G157" s="608"/>
      <c r="H157" s="608"/>
      <c r="I157" s="608"/>
      <c r="J157" s="608"/>
    </row>
    <row r="158" spans="1:10">
      <c r="A158" s="731"/>
      <c r="B158" s="611" t="s">
        <v>25</v>
      </c>
      <c r="C158" s="610" t="s">
        <v>2803</v>
      </c>
      <c r="D158" s="608"/>
      <c r="E158" s="609" t="s">
        <v>11</v>
      </c>
      <c r="F158" s="608"/>
      <c r="G158" s="608"/>
      <c r="H158" s="608"/>
      <c r="I158" s="608"/>
      <c r="J158" s="608"/>
    </row>
    <row r="159" spans="1:10">
      <c r="A159" s="732"/>
      <c r="B159" s="611" t="s">
        <v>25</v>
      </c>
      <c r="C159" s="610" t="s">
        <v>2271</v>
      </c>
      <c r="D159" s="608" t="s">
        <v>2717</v>
      </c>
      <c r="E159" s="609" t="s">
        <v>11</v>
      </c>
      <c r="F159" s="608"/>
      <c r="G159" s="608"/>
      <c r="H159" s="608"/>
      <c r="I159" s="608"/>
      <c r="J159" s="608"/>
    </row>
    <row r="160" spans="1:10" ht="17.25" customHeight="1">
      <c r="A160" s="730">
        <v>32</v>
      </c>
      <c r="B160" s="611" t="s">
        <v>25</v>
      </c>
      <c r="C160" s="612" t="s">
        <v>2802</v>
      </c>
      <c r="D160" s="608"/>
      <c r="E160" s="609" t="s">
        <v>11</v>
      </c>
      <c r="F160" s="608"/>
      <c r="G160" s="608"/>
      <c r="H160" s="608"/>
      <c r="I160" s="613" t="s">
        <v>2801</v>
      </c>
      <c r="J160" s="608"/>
    </row>
    <row r="161" spans="1:10">
      <c r="A161" s="731"/>
      <c r="B161" s="611" t="s">
        <v>25</v>
      </c>
      <c r="C161" s="610" t="s">
        <v>2800</v>
      </c>
      <c r="D161" s="608"/>
      <c r="E161" s="609" t="s">
        <v>11</v>
      </c>
      <c r="F161" s="608"/>
      <c r="G161" s="608"/>
      <c r="H161" s="608"/>
      <c r="I161" s="608"/>
      <c r="J161" s="608"/>
    </row>
    <row r="162" spans="1:10">
      <c r="A162" s="731"/>
      <c r="B162" s="611" t="s">
        <v>25</v>
      </c>
      <c r="C162" s="610" t="s">
        <v>2799</v>
      </c>
      <c r="D162" s="608"/>
      <c r="E162" s="609" t="s">
        <v>11</v>
      </c>
      <c r="F162" s="608"/>
      <c r="G162" s="608"/>
      <c r="H162" s="608"/>
      <c r="I162" s="608"/>
      <c r="J162" s="608"/>
    </row>
    <row r="163" spans="1:10">
      <c r="A163" s="731"/>
      <c r="B163" s="611" t="s">
        <v>25</v>
      </c>
      <c r="C163" s="610" t="s">
        <v>2798</v>
      </c>
      <c r="D163" s="608"/>
      <c r="E163" s="609" t="s">
        <v>11</v>
      </c>
      <c r="F163" s="608"/>
      <c r="G163" s="608"/>
      <c r="H163" s="608"/>
      <c r="I163" s="608"/>
      <c r="J163" s="608"/>
    </row>
    <row r="164" spans="1:10">
      <c r="A164" s="731"/>
      <c r="B164" s="611" t="s">
        <v>25</v>
      </c>
      <c r="C164" s="610" t="s">
        <v>2797</v>
      </c>
      <c r="D164" s="608"/>
      <c r="E164" s="609" t="s">
        <v>11</v>
      </c>
      <c r="F164" s="608"/>
      <c r="G164" s="608"/>
      <c r="H164" s="608"/>
      <c r="I164" s="608"/>
      <c r="J164" s="608"/>
    </row>
    <row r="165" spans="1:10">
      <c r="A165" s="731"/>
      <c r="B165" s="611" t="s">
        <v>25</v>
      </c>
      <c r="C165" s="610" t="s">
        <v>2796</v>
      </c>
      <c r="D165" s="608"/>
      <c r="E165" s="609" t="s">
        <v>11</v>
      </c>
      <c r="F165" s="608"/>
      <c r="G165" s="608"/>
      <c r="H165" s="608"/>
      <c r="I165" s="608"/>
      <c r="J165" s="608"/>
    </row>
    <row r="166" spans="1:10">
      <c r="A166" s="731"/>
      <c r="B166" s="611" t="s">
        <v>25</v>
      </c>
      <c r="C166" s="610" t="s">
        <v>2795</v>
      </c>
      <c r="D166" s="608"/>
      <c r="E166" s="609" t="s">
        <v>11</v>
      </c>
      <c r="F166" s="608"/>
      <c r="G166" s="608"/>
      <c r="H166" s="608"/>
      <c r="I166" s="608"/>
      <c r="J166" s="608"/>
    </row>
    <row r="167" spans="1:10">
      <c r="A167" s="731"/>
      <c r="B167" s="611" t="s">
        <v>25</v>
      </c>
      <c r="C167" s="610" t="s">
        <v>2794</v>
      </c>
      <c r="D167" s="608"/>
      <c r="E167" s="609" t="s">
        <v>11</v>
      </c>
      <c r="F167" s="608"/>
      <c r="G167" s="608"/>
      <c r="H167" s="608"/>
      <c r="I167" s="608"/>
      <c r="J167" s="608"/>
    </row>
    <row r="168" spans="1:10">
      <c r="A168" s="731"/>
      <c r="B168" s="611" t="s">
        <v>25</v>
      </c>
      <c r="C168" s="610" t="s">
        <v>2793</v>
      </c>
      <c r="D168" s="608"/>
      <c r="E168" s="609" t="s">
        <v>11</v>
      </c>
      <c r="F168" s="608"/>
      <c r="G168" s="608"/>
      <c r="H168" s="608"/>
      <c r="I168" s="608"/>
      <c r="J168" s="608"/>
    </row>
    <row r="169" spans="1:10">
      <c r="A169" s="731"/>
      <c r="B169" s="611" t="s">
        <v>25</v>
      </c>
      <c r="C169" s="610" t="s">
        <v>2792</v>
      </c>
      <c r="D169" s="608"/>
      <c r="E169" s="609" t="s">
        <v>11</v>
      </c>
      <c r="F169" s="608"/>
      <c r="G169" s="608"/>
      <c r="H169" s="608"/>
      <c r="I169" s="608"/>
      <c r="J169" s="608"/>
    </row>
    <row r="170" spans="1:10">
      <c r="A170" s="731"/>
      <c r="B170" s="611" t="s">
        <v>25</v>
      </c>
      <c r="C170" s="610" t="s">
        <v>2791</v>
      </c>
      <c r="D170" s="608"/>
      <c r="E170" s="609" t="s">
        <v>11</v>
      </c>
      <c r="F170" s="608"/>
      <c r="G170" s="608"/>
      <c r="H170" s="608"/>
      <c r="I170" s="608"/>
      <c r="J170" s="608"/>
    </row>
    <row r="171" spans="1:10">
      <c r="A171" s="731"/>
      <c r="B171" s="611" t="s">
        <v>25</v>
      </c>
      <c r="C171" s="610" t="s">
        <v>2790</v>
      </c>
      <c r="D171" s="608"/>
      <c r="E171" s="609" t="s">
        <v>11</v>
      </c>
      <c r="F171" s="608"/>
      <c r="G171" s="608"/>
      <c r="H171" s="608"/>
      <c r="I171" s="608"/>
      <c r="J171" s="608"/>
    </row>
    <row r="172" spans="1:10">
      <c r="A172" s="731"/>
      <c r="B172" s="611" t="s">
        <v>25</v>
      </c>
      <c r="C172" s="610" t="s">
        <v>2789</v>
      </c>
      <c r="D172" s="608"/>
      <c r="E172" s="609" t="s">
        <v>11</v>
      </c>
      <c r="F172" s="608"/>
      <c r="G172" s="608"/>
      <c r="H172" s="608"/>
      <c r="I172" s="608"/>
      <c r="J172" s="608"/>
    </row>
    <row r="173" spans="1:10">
      <c r="A173" s="731"/>
      <c r="B173" s="611" t="s">
        <v>25</v>
      </c>
      <c r="C173" s="610" t="s">
        <v>2788</v>
      </c>
      <c r="D173" s="608"/>
      <c r="E173" s="609" t="s">
        <v>11</v>
      </c>
      <c r="F173" s="608"/>
      <c r="G173" s="608"/>
      <c r="H173" s="608"/>
      <c r="I173" s="608"/>
      <c r="J173" s="608"/>
    </row>
    <row r="174" spans="1:10">
      <c r="A174" s="731"/>
      <c r="B174" s="611" t="s">
        <v>25</v>
      </c>
      <c r="C174" s="610" t="s">
        <v>2787</v>
      </c>
      <c r="D174" s="608"/>
      <c r="E174" s="609" t="s">
        <v>11</v>
      </c>
      <c r="F174" s="608"/>
      <c r="G174" s="608"/>
      <c r="H174" s="608"/>
      <c r="I174" s="608"/>
      <c r="J174" s="608"/>
    </row>
    <row r="175" spans="1:10">
      <c r="A175" s="731"/>
      <c r="B175" s="611" t="s">
        <v>25</v>
      </c>
      <c r="C175" s="610" t="s">
        <v>2786</v>
      </c>
      <c r="D175" s="608"/>
      <c r="E175" s="609" t="s">
        <v>11</v>
      </c>
      <c r="F175" s="608"/>
      <c r="G175" s="608"/>
      <c r="H175" s="608"/>
      <c r="I175" s="608"/>
      <c r="J175" s="608"/>
    </row>
    <row r="176" spans="1:10">
      <c r="A176" s="731"/>
      <c r="B176" s="611" t="s">
        <v>25</v>
      </c>
      <c r="C176" s="610" t="s">
        <v>2785</v>
      </c>
      <c r="D176" s="608"/>
      <c r="E176" s="609" t="s">
        <v>11</v>
      </c>
      <c r="F176" s="608"/>
      <c r="G176" s="608"/>
      <c r="H176" s="608"/>
      <c r="I176" s="608"/>
      <c r="J176" s="608"/>
    </row>
    <row r="177" spans="1:10">
      <c r="A177" s="731"/>
      <c r="B177" s="611" t="s">
        <v>25</v>
      </c>
      <c r="C177" s="610" t="s">
        <v>2784</v>
      </c>
      <c r="D177" s="608"/>
      <c r="E177" s="609" t="s">
        <v>11</v>
      </c>
      <c r="F177" s="608"/>
      <c r="G177" s="608"/>
      <c r="H177" s="608"/>
      <c r="I177" s="608"/>
      <c r="J177" s="608"/>
    </row>
    <row r="178" spans="1:10">
      <c r="A178" s="731"/>
      <c r="B178" s="611" t="s">
        <v>25</v>
      </c>
      <c r="C178" s="610" t="s">
        <v>2783</v>
      </c>
      <c r="D178" s="608"/>
      <c r="E178" s="609" t="s">
        <v>11</v>
      </c>
      <c r="F178" s="608"/>
      <c r="G178" s="608"/>
      <c r="H178" s="608"/>
      <c r="I178" s="608"/>
      <c r="J178" s="608"/>
    </row>
    <row r="179" spans="1:10">
      <c r="A179" s="731"/>
      <c r="B179" s="611" t="s">
        <v>25</v>
      </c>
      <c r="C179" s="610" t="s">
        <v>2782</v>
      </c>
      <c r="D179" s="608"/>
      <c r="E179" s="609" t="s">
        <v>11</v>
      </c>
      <c r="F179" s="608"/>
      <c r="G179" s="608"/>
      <c r="H179" s="608"/>
      <c r="I179" s="608"/>
      <c r="J179" s="608"/>
    </row>
    <row r="180" spans="1:10">
      <c r="A180" s="731"/>
      <c r="B180" s="611" t="s">
        <v>25</v>
      </c>
      <c r="C180" s="610" t="s">
        <v>2781</v>
      </c>
      <c r="D180" s="608"/>
      <c r="E180" s="609" t="s">
        <v>11</v>
      </c>
      <c r="F180" s="608"/>
      <c r="G180" s="608"/>
      <c r="H180" s="608"/>
      <c r="I180" s="608"/>
      <c r="J180" s="608"/>
    </row>
    <row r="181" spans="1:10">
      <c r="A181" s="731"/>
      <c r="B181" s="611" t="s">
        <v>25</v>
      </c>
      <c r="C181" s="610" t="s">
        <v>2780</v>
      </c>
      <c r="D181" s="608"/>
      <c r="E181" s="609" t="s">
        <v>11</v>
      </c>
      <c r="F181" s="608"/>
      <c r="G181" s="608"/>
      <c r="H181" s="608"/>
      <c r="I181" s="608"/>
      <c r="J181" s="608"/>
    </row>
    <row r="182" spans="1:10">
      <c r="A182" s="731"/>
      <c r="B182" s="611" t="s">
        <v>25</v>
      </c>
      <c r="C182" s="610" t="s">
        <v>2779</v>
      </c>
      <c r="D182" s="608"/>
      <c r="E182" s="609" t="s">
        <v>11</v>
      </c>
      <c r="F182" s="608"/>
      <c r="G182" s="608"/>
      <c r="H182" s="608"/>
      <c r="I182" s="608"/>
      <c r="J182" s="608"/>
    </row>
    <row r="183" spans="1:10">
      <c r="A183" s="731"/>
      <c r="B183" s="611" t="s">
        <v>25</v>
      </c>
      <c r="C183" s="610" t="s">
        <v>2778</v>
      </c>
      <c r="D183" s="608"/>
      <c r="E183" s="609" t="s">
        <v>11</v>
      </c>
      <c r="F183" s="608"/>
      <c r="G183" s="608"/>
      <c r="H183" s="608"/>
      <c r="I183" s="608"/>
      <c r="J183" s="608"/>
    </row>
    <row r="184" spans="1:10">
      <c r="A184" s="731"/>
      <c r="B184" s="611" t="s">
        <v>25</v>
      </c>
      <c r="C184" s="610" t="s">
        <v>2777</v>
      </c>
      <c r="D184" s="608"/>
      <c r="E184" s="609" t="s">
        <v>11</v>
      </c>
      <c r="F184" s="608"/>
      <c r="G184" s="608"/>
      <c r="H184" s="608"/>
      <c r="I184" s="608"/>
      <c r="J184" s="608"/>
    </row>
    <row r="185" spans="1:10">
      <c r="A185" s="731"/>
      <c r="B185" s="611" t="s">
        <v>25</v>
      </c>
      <c r="C185" s="610" t="s">
        <v>2776</v>
      </c>
      <c r="D185" s="608"/>
      <c r="E185" s="609" t="s">
        <v>11</v>
      </c>
      <c r="F185" s="608"/>
      <c r="G185" s="608"/>
      <c r="H185" s="608"/>
      <c r="I185" s="608"/>
      <c r="J185" s="608"/>
    </row>
    <row r="186" spans="1:10">
      <c r="A186" s="731"/>
      <c r="B186" s="611" t="s">
        <v>25</v>
      </c>
      <c r="C186" s="610" t="s">
        <v>2775</v>
      </c>
      <c r="D186" s="608"/>
      <c r="E186" s="609" t="s">
        <v>11</v>
      </c>
      <c r="F186" s="608"/>
      <c r="G186" s="608"/>
      <c r="H186" s="608"/>
      <c r="I186" s="608"/>
      <c r="J186" s="608"/>
    </row>
    <row r="187" spans="1:10">
      <c r="A187" s="731"/>
      <c r="B187" s="611" t="s">
        <v>25</v>
      </c>
      <c r="C187" s="610" t="s">
        <v>2774</v>
      </c>
      <c r="D187" s="608"/>
      <c r="E187" s="609" t="s">
        <v>11</v>
      </c>
      <c r="F187" s="608"/>
      <c r="G187" s="608"/>
      <c r="H187" s="608"/>
      <c r="I187" s="608"/>
      <c r="J187" s="608"/>
    </row>
    <row r="188" spans="1:10">
      <c r="A188" s="731"/>
      <c r="B188" s="611" t="s">
        <v>25</v>
      </c>
      <c r="C188" s="610" t="s">
        <v>2773</v>
      </c>
      <c r="D188" s="608"/>
      <c r="E188" s="609" t="s">
        <v>11</v>
      </c>
      <c r="F188" s="608"/>
      <c r="G188" s="608"/>
      <c r="H188" s="608"/>
      <c r="I188" s="608"/>
      <c r="J188" s="608"/>
    </row>
    <row r="189" spans="1:10">
      <c r="A189" s="731"/>
      <c r="B189" s="611" t="s">
        <v>25</v>
      </c>
      <c r="C189" s="610" t="s">
        <v>2772</v>
      </c>
      <c r="D189" s="608"/>
      <c r="E189" s="609" t="s">
        <v>11</v>
      </c>
      <c r="F189" s="608"/>
      <c r="G189" s="608"/>
      <c r="H189" s="608"/>
      <c r="I189" s="608"/>
      <c r="J189" s="608"/>
    </row>
    <row r="190" spans="1:10">
      <c r="A190" s="731"/>
      <c r="B190" s="611" t="s">
        <v>25</v>
      </c>
      <c r="C190" s="610" t="s">
        <v>2771</v>
      </c>
      <c r="D190" s="608"/>
      <c r="E190" s="609" t="s">
        <v>11</v>
      </c>
      <c r="F190" s="608"/>
      <c r="G190" s="608"/>
      <c r="H190" s="608"/>
      <c r="I190" s="608"/>
      <c r="J190" s="608"/>
    </row>
    <row r="191" spans="1:10">
      <c r="A191" s="731"/>
      <c r="B191" s="611" t="s">
        <v>25</v>
      </c>
      <c r="C191" s="610" t="s">
        <v>2770</v>
      </c>
      <c r="D191" s="608"/>
      <c r="E191" s="609" t="s">
        <v>11</v>
      </c>
      <c r="F191" s="608"/>
      <c r="G191" s="608"/>
      <c r="H191" s="608"/>
      <c r="I191" s="608"/>
      <c r="J191" s="608"/>
    </row>
    <row r="192" spans="1:10">
      <c r="A192" s="731"/>
      <c r="B192" s="611" t="s">
        <v>25</v>
      </c>
      <c r="C192" s="610" t="s">
        <v>2769</v>
      </c>
      <c r="D192" s="608"/>
      <c r="E192" s="609" t="s">
        <v>11</v>
      </c>
      <c r="F192" s="608"/>
      <c r="G192" s="608"/>
      <c r="H192" s="608"/>
      <c r="I192" s="608"/>
      <c r="J192" s="608"/>
    </row>
    <row r="193" spans="1:10">
      <c r="A193" s="731"/>
      <c r="B193" s="611" t="s">
        <v>25</v>
      </c>
      <c r="C193" s="610" t="s">
        <v>2768</v>
      </c>
      <c r="D193" s="608"/>
      <c r="E193" s="609" t="s">
        <v>11</v>
      </c>
      <c r="F193" s="608"/>
      <c r="G193" s="608"/>
      <c r="H193" s="608"/>
      <c r="I193" s="608"/>
      <c r="J193" s="608"/>
    </row>
    <row r="194" spans="1:10">
      <c r="A194" s="731"/>
      <c r="B194" s="611" t="s">
        <v>25</v>
      </c>
      <c r="C194" s="610" t="s">
        <v>2767</v>
      </c>
      <c r="D194" s="608"/>
      <c r="E194" s="609" t="s">
        <v>11</v>
      </c>
      <c r="F194" s="608"/>
      <c r="G194" s="608"/>
      <c r="H194" s="608"/>
      <c r="I194" s="608"/>
      <c r="J194" s="608"/>
    </row>
    <row r="195" spans="1:10">
      <c r="A195" s="731"/>
      <c r="B195" s="611" t="s">
        <v>25</v>
      </c>
      <c r="C195" s="610" t="s">
        <v>2766</v>
      </c>
      <c r="D195" s="608"/>
      <c r="E195" s="609" t="s">
        <v>11</v>
      </c>
      <c r="F195" s="608"/>
      <c r="G195" s="608"/>
      <c r="H195" s="608"/>
      <c r="I195" s="608"/>
      <c r="J195" s="608"/>
    </row>
    <row r="196" spans="1:10">
      <c r="A196" s="731"/>
      <c r="B196" s="611" t="s">
        <v>25</v>
      </c>
      <c r="C196" s="610" t="s">
        <v>2765</v>
      </c>
      <c r="D196" s="608"/>
      <c r="E196" s="609" t="s">
        <v>11</v>
      </c>
      <c r="F196" s="608"/>
      <c r="G196" s="608"/>
      <c r="H196" s="608"/>
      <c r="I196" s="608"/>
      <c r="J196" s="608"/>
    </row>
    <row r="197" spans="1:10">
      <c r="A197" s="731"/>
      <c r="B197" s="611" t="s">
        <v>25</v>
      </c>
      <c r="C197" s="610" t="s">
        <v>2764</v>
      </c>
      <c r="D197" s="608"/>
      <c r="E197" s="609" t="s">
        <v>11</v>
      </c>
      <c r="F197" s="608"/>
      <c r="G197" s="608"/>
      <c r="H197" s="608"/>
      <c r="I197" s="608"/>
      <c r="J197" s="608"/>
    </row>
    <row r="198" spans="1:10">
      <c r="A198" s="731"/>
      <c r="B198" s="611" t="s">
        <v>25</v>
      </c>
      <c r="C198" s="610" t="s">
        <v>2763</v>
      </c>
      <c r="D198" s="608"/>
      <c r="E198" s="609" t="s">
        <v>11</v>
      </c>
      <c r="F198" s="608"/>
      <c r="G198" s="608"/>
      <c r="H198" s="608"/>
      <c r="I198" s="608"/>
      <c r="J198" s="608"/>
    </row>
    <row r="199" spans="1:10">
      <c r="A199" s="731"/>
      <c r="B199" s="611" t="s">
        <v>25</v>
      </c>
      <c r="C199" s="610" t="s">
        <v>2762</v>
      </c>
      <c r="D199" s="608"/>
      <c r="E199" s="609" t="s">
        <v>11</v>
      </c>
      <c r="F199" s="608"/>
      <c r="G199" s="608"/>
      <c r="H199" s="608"/>
      <c r="I199" s="608"/>
      <c r="J199" s="608"/>
    </row>
    <row r="200" spans="1:10">
      <c r="A200" s="731"/>
      <c r="B200" s="611" t="s">
        <v>25</v>
      </c>
      <c r="C200" s="610" t="s">
        <v>2761</v>
      </c>
      <c r="D200" s="608"/>
      <c r="E200" s="609" t="s">
        <v>11</v>
      </c>
      <c r="F200" s="608"/>
      <c r="G200" s="608"/>
      <c r="H200" s="608"/>
      <c r="I200" s="608"/>
      <c r="J200" s="608"/>
    </row>
    <row r="201" spans="1:10">
      <c r="A201" s="731"/>
      <c r="B201" s="611" t="s">
        <v>25</v>
      </c>
      <c r="C201" s="610" t="s">
        <v>2760</v>
      </c>
      <c r="D201" s="608"/>
      <c r="E201" s="609" t="s">
        <v>11</v>
      </c>
      <c r="F201" s="608"/>
      <c r="G201" s="608"/>
      <c r="H201" s="608"/>
      <c r="I201" s="608"/>
      <c r="J201" s="608"/>
    </row>
    <row r="202" spans="1:10">
      <c r="A202" s="731"/>
      <c r="B202" s="611" t="s">
        <v>25</v>
      </c>
      <c r="C202" s="610" t="s">
        <v>2759</v>
      </c>
      <c r="D202" s="608"/>
      <c r="E202" s="609" t="s">
        <v>11</v>
      </c>
      <c r="F202" s="608"/>
      <c r="G202" s="608"/>
      <c r="H202" s="608"/>
      <c r="I202" s="608"/>
      <c r="J202" s="608"/>
    </row>
    <row r="203" spans="1:10">
      <c r="A203" s="731"/>
      <c r="B203" s="611" t="s">
        <v>25</v>
      </c>
      <c r="C203" s="610" t="s">
        <v>2758</v>
      </c>
      <c r="D203" s="608"/>
      <c r="E203" s="609" t="s">
        <v>11</v>
      </c>
      <c r="F203" s="608"/>
      <c r="G203" s="608"/>
      <c r="H203" s="608"/>
      <c r="I203" s="608"/>
      <c r="J203" s="608"/>
    </row>
    <row r="204" spans="1:10">
      <c r="A204" s="731"/>
      <c r="B204" s="611" t="s">
        <v>25</v>
      </c>
      <c r="C204" s="610" t="s">
        <v>2757</v>
      </c>
      <c r="D204" s="608"/>
      <c r="E204" s="609" t="s">
        <v>11</v>
      </c>
      <c r="F204" s="608"/>
      <c r="G204" s="608"/>
      <c r="H204" s="608"/>
      <c r="I204" s="608"/>
      <c r="J204" s="608"/>
    </row>
    <row r="205" spans="1:10">
      <c r="A205" s="731"/>
      <c r="B205" s="611" t="s">
        <v>25</v>
      </c>
      <c r="C205" s="610" t="s">
        <v>2756</v>
      </c>
      <c r="D205" s="608"/>
      <c r="E205" s="609" t="s">
        <v>11</v>
      </c>
      <c r="F205" s="608"/>
      <c r="G205" s="608"/>
      <c r="H205" s="608"/>
      <c r="I205" s="608"/>
      <c r="J205" s="608"/>
    </row>
    <row r="206" spans="1:10">
      <c r="A206" s="731"/>
      <c r="B206" s="611" t="s">
        <v>25</v>
      </c>
      <c r="C206" s="610" t="s">
        <v>2755</v>
      </c>
      <c r="D206" s="608"/>
      <c r="E206" s="609" t="s">
        <v>11</v>
      </c>
      <c r="F206" s="608"/>
      <c r="G206" s="608"/>
      <c r="H206" s="608"/>
      <c r="I206" s="608"/>
      <c r="J206" s="608"/>
    </row>
    <row r="207" spans="1:10">
      <c r="A207" s="731"/>
      <c r="B207" s="611" t="s">
        <v>25</v>
      </c>
      <c r="C207" s="610" t="s">
        <v>2754</v>
      </c>
      <c r="D207" s="608"/>
      <c r="E207" s="609" t="s">
        <v>11</v>
      </c>
      <c r="F207" s="608"/>
      <c r="G207" s="608"/>
      <c r="H207" s="608"/>
      <c r="I207" s="608"/>
      <c r="J207" s="608"/>
    </row>
    <row r="208" spans="1:10">
      <c r="A208" s="731"/>
      <c r="B208" s="611" t="s">
        <v>25</v>
      </c>
      <c r="C208" s="610" t="s">
        <v>2753</v>
      </c>
      <c r="D208" s="608"/>
      <c r="E208" s="609" t="s">
        <v>11</v>
      </c>
      <c r="F208" s="608"/>
      <c r="G208" s="608"/>
      <c r="H208" s="608"/>
      <c r="I208" s="608"/>
      <c r="J208" s="608"/>
    </row>
    <row r="209" spans="1:10">
      <c r="A209" s="731"/>
      <c r="B209" s="611" t="s">
        <v>25</v>
      </c>
      <c r="C209" s="610" t="s">
        <v>2752</v>
      </c>
      <c r="D209" s="608"/>
      <c r="E209" s="609" t="s">
        <v>11</v>
      </c>
      <c r="F209" s="608"/>
      <c r="G209" s="608"/>
      <c r="H209" s="608"/>
      <c r="I209" s="608"/>
      <c r="J209" s="608"/>
    </row>
    <row r="210" spans="1:10">
      <c r="A210" s="731"/>
      <c r="B210" s="611" t="s">
        <v>25</v>
      </c>
      <c r="C210" s="610" t="s">
        <v>2751</v>
      </c>
      <c r="D210" s="608"/>
      <c r="E210" s="609" t="s">
        <v>11</v>
      </c>
      <c r="F210" s="608"/>
      <c r="G210" s="608"/>
      <c r="H210" s="608"/>
      <c r="I210" s="608"/>
      <c r="J210" s="608"/>
    </row>
    <row r="211" spans="1:10">
      <c r="A211" s="731"/>
      <c r="B211" s="611" t="s">
        <v>25</v>
      </c>
      <c r="C211" s="610" t="s">
        <v>2750</v>
      </c>
      <c r="D211" s="608"/>
      <c r="E211" s="609" t="s">
        <v>11</v>
      </c>
      <c r="F211" s="608"/>
      <c r="G211" s="608"/>
      <c r="H211" s="608"/>
      <c r="I211" s="608"/>
      <c r="J211" s="608"/>
    </row>
    <row r="212" spans="1:10">
      <c r="A212" s="731"/>
      <c r="B212" s="611" t="s">
        <v>25</v>
      </c>
      <c r="C212" s="610" t="s">
        <v>2749</v>
      </c>
      <c r="D212" s="608"/>
      <c r="E212" s="609" t="s">
        <v>11</v>
      </c>
      <c r="F212" s="608"/>
      <c r="G212" s="608"/>
      <c r="H212" s="608"/>
      <c r="I212" s="608"/>
      <c r="J212" s="608"/>
    </row>
    <row r="213" spans="1:10">
      <c r="A213" s="731"/>
      <c r="B213" s="611" t="s">
        <v>25</v>
      </c>
      <c r="C213" s="610" t="s">
        <v>2748</v>
      </c>
      <c r="D213" s="608"/>
      <c r="E213" s="609" t="s">
        <v>11</v>
      </c>
      <c r="F213" s="608"/>
      <c r="G213" s="608"/>
      <c r="H213" s="608"/>
      <c r="I213" s="608"/>
      <c r="J213" s="608"/>
    </row>
    <row r="214" spans="1:10">
      <c r="A214" s="732"/>
      <c r="B214" s="611" t="s">
        <v>25</v>
      </c>
      <c r="C214" s="610" t="s">
        <v>2271</v>
      </c>
      <c r="D214" s="608"/>
      <c r="E214" s="609" t="s">
        <v>11</v>
      </c>
      <c r="F214" s="608"/>
      <c r="G214" s="608"/>
      <c r="H214" s="608"/>
      <c r="I214" s="608"/>
      <c r="J214" s="608"/>
    </row>
    <row r="215" spans="1:10" ht="19.5" customHeight="1">
      <c r="A215" s="730">
        <v>33</v>
      </c>
      <c r="B215" s="611" t="s">
        <v>25</v>
      </c>
      <c r="C215" s="612" t="s">
        <v>2747</v>
      </c>
      <c r="D215" s="608"/>
      <c r="E215" s="609" t="s">
        <v>11</v>
      </c>
      <c r="F215" s="608"/>
      <c r="G215" s="608"/>
      <c r="H215" s="608"/>
      <c r="I215" s="613" t="s">
        <v>2746</v>
      </c>
      <c r="J215" s="608"/>
    </row>
    <row r="216" spans="1:10">
      <c r="A216" s="731"/>
      <c r="B216" s="611" t="s">
        <v>25</v>
      </c>
      <c r="C216" s="610" t="s">
        <v>2276</v>
      </c>
      <c r="D216" s="608" t="s">
        <v>2745</v>
      </c>
      <c r="E216" s="609" t="s">
        <v>11</v>
      </c>
      <c r="F216" s="608"/>
      <c r="G216" s="608"/>
      <c r="H216" s="608"/>
      <c r="I216" s="608"/>
      <c r="J216" s="608"/>
    </row>
    <row r="217" spans="1:10">
      <c r="A217" s="731"/>
      <c r="B217" s="611" t="s">
        <v>25</v>
      </c>
      <c r="C217" s="610" t="s">
        <v>2277</v>
      </c>
      <c r="D217" s="608" t="s">
        <v>2745</v>
      </c>
      <c r="E217" s="609" t="s">
        <v>11</v>
      </c>
      <c r="F217" s="608"/>
      <c r="G217" s="608"/>
      <c r="H217" s="608"/>
      <c r="I217" s="608"/>
      <c r="J217" s="608"/>
    </row>
    <row r="218" spans="1:10">
      <c r="A218" s="732"/>
      <c r="B218" s="611" t="s">
        <v>25</v>
      </c>
      <c r="C218" s="610" t="s">
        <v>2271</v>
      </c>
      <c r="D218" s="608" t="s">
        <v>2717</v>
      </c>
      <c r="E218" s="609" t="s">
        <v>11</v>
      </c>
      <c r="F218" s="608"/>
      <c r="G218" s="608"/>
      <c r="H218" s="608"/>
      <c r="I218" s="608"/>
      <c r="J218" s="608"/>
    </row>
    <row r="219" spans="1:10" ht="19.5" customHeight="1">
      <c r="A219" s="730">
        <v>34</v>
      </c>
      <c r="B219" s="611" t="s">
        <v>25</v>
      </c>
      <c r="C219" s="612" t="s">
        <v>2744</v>
      </c>
      <c r="D219" s="608"/>
      <c r="E219" s="609" t="s">
        <v>11</v>
      </c>
      <c r="F219" s="608"/>
      <c r="G219" s="613" t="s">
        <v>2743</v>
      </c>
      <c r="H219" s="608"/>
      <c r="I219" s="608"/>
      <c r="J219" s="608"/>
    </row>
    <row r="220" spans="1:10">
      <c r="A220" s="731"/>
      <c r="B220" s="611" t="s">
        <v>25</v>
      </c>
      <c r="C220" s="610" t="s">
        <v>2742</v>
      </c>
      <c r="D220" s="608"/>
      <c r="E220" s="609" t="s">
        <v>11</v>
      </c>
      <c r="F220" s="608"/>
      <c r="G220" s="608"/>
      <c r="H220" s="608"/>
      <c r="I220" s="608"/>
      <c r="J220" s="608"/>
    </row>
    <row r="221" spans="1:10">
      <c r="A221" s="731"/>
      <c r="B221" s="611" t="s">
        <v>25</v>
      </c>
      <c r="C221" s="610" t="s">
        <v>2741</v>
      </c>
      <c r="D221" s="608"/>
      <c r="E221" s="609" t="s">
        <v>11</v>
      </c>
      <c r="F221" s="608"/>
      <c r="G221" s="608"/>
      <c r="H221" s="608"/>
      <c r="I221" s="608"/>
      <c r="J221" s="608"/>
    </row>
    <row r="222" spans="1:10">
      <c r="A222" s="731"/>
      <c r="B222" s="611" t="s">
        <v>25</v>
      </c>
      <c r="C222" s="610" t="s">
        <v>2740</v>
      </c>
      <c r="D222" s="608" t="s">
        <v>2274</v>
      </c>
      <c r="E222" s="609" t="s">
        <v>11</v>
      </c>
      <c r="F222" s="608"/>
      <c r="G222" s="608"/>
      <c r="H222" s="608"/>
      <c r="I222" s="608"/>
      <c r="J222" s="608"/>
    </row>
    <row r="223" spans="1:10">
      <c r="A223" s="731"/>
      <c r="B223" s="611" t="s">
        <v>25</v>
      </c>
      <c r="C223" s="610" t="s">
        <v>2739</v>
      </c>
      <c r="D223" s="608" t="s">
        <v>2275</v>
      </c>
      <c r="E223" s="609" t="s">
        <v>11</v>
      </c>
      <c r="F223" s="608"/>
      <c r="G223" s="608"/>
      <c r="H223" s="608"/>
      <c r="I223" s="608"/>
      <c r="J223" s="608"/>
    </row>
    <row r="224" spans="1:10">
      <c r="A224" s="731"/>
      <c r="B224" s="611" t="s">
        <v>25</v>
      </c>
      <c r="C224" s="610" t="s">
        <v>2273</v>
      </c>
      <c r="D224" s="608"/>
      <c r="E224" s="609" t="s">
        <v>11</v>
      </c>
      <c r="F224" s="608"/>
      <c r="G224" s="608"/>
      <c r="H224" s="608"/>
      <c r="I224" s="608"/>
      <c r="J224" s="608"/>
    </row>
    <row r="225" spans="1:10">
      <c r="A225" s="732"/>
      <c r="B225" s="611" t="s">
        <v>25</v>
      </c>
      <c r="C225" s="610" t="s">
        <v>2271</v>
      </c>
      <c r="D225" s="608" t="s">
        <v>2717</v>
      </c>
      <c r="E225" s="609" t="s">
        <v>11</v>
      </c>
      <c r="F225" s="608"/>
      <c r="G225" s="608"/>
      <c r="H225" s="608"/>
      <c r="I225" s="608"/>
      <c r="J225" s="608"/>
    </row>
    <row r="226" spans="1:10" ht="17.25" customHeight="1">
      <c r="A226" s="730">
        <v>35</v>
      </c>
      <c r="B226" s="611" t="s">
        <v>25</v>
      </c>
      <c r="C226" s="612" t="s">
        <v>2738</v>
      </c>
      <c r="D226" s="608"/>
      <c r="E226" s="609" t="s">
        <v>11</v>
      </c>
      <c r="F226" s="608"/>
      <c r="G226" s="613" t="s">
        <v>2737</v>
      </c>
      <c r="H226" s="608"/>
      <c r="I226" s="613" t="s">
        <v>2724</v>
      </c>
      <c r="J226" s="608"/>
    </row>
    <row r="227" spans="1:10">
      <c r="A227" s="731"/>
      <c r="B227" s="611" t="s">
        <v>25</v>
      </c>
      <c r="C227" s="610" t="s">
        <v>2278</v>
      </c>
      <c r="D227" s="608"/>
      <c r="E227" s="609" t="s">
        <v>11</v>
      </c>
      <c r="F227" s="608"/>
      <c r="G227" s="608"/>
      <c r="H227" s="608"/>
      <c r="I227" s="608"/>
      <c r="J227" s="608"/>
    </row>
    <row r="228" spans="1:10">
      <c r="A228" s="731"/>
      <c r="B228" s="611" t="s">
        <v>25</v>
      </c>
      <c r="C228" s="610" t="s">
        <v>2279</v>
      </c>
      <c r="D228" s="608"/>
      <c r="E228" s="609" t="s">
        <v>11</v>
      </c>
      <c r="F228" s="608"/>
      <c r="G228" s="608"/>
      <c r="H228" s="608"/>
      <c r="I228" s="608"/>
      <c r="J228" s="608"/>
    </row>
    <row r="229" spans="1:10">
      <c r="A229" s="731"/>
      <c r="B229" s="611" t="s">
        <v>25</v>
      </c>
      <c r="C229" s="610" t="s">
        <v>2280</v>
      </c>
      <c r="D229" s="608" t="s">
        <v>2736</v>
      </c>
      <c r="E229" s="609" t="s">
        <v>11</v>
      </c>
      <c r="F229" s="608"/>
      <c r="G229" s="608"/>
      <c r="H229" s="608"/>
      <c r="I229" s="608"/>
      <c r="J229" s="608"/>
    </row>
    <row r="230" spans="1:10">
      <c r="A230" s="731"/>
      <c r="B230" s="611" t="s">
        <v>25</v>
      </c>
      <c r="C230" s="610" t="s">
        <v>2281</v>
      </c>
      <c r="D230" s="608" t="s">
        <v>2736</v>
      </c>
      <c r="E230" s="609" t="s">
        <v>11</v>
      </c>
      <c r="F230" s="608"/>
      <c r="G230" s="608"/>
      <c r="H230" s="608"/>
      <c r="I230" s="608"/>
      <c r="J230" s="608"/>
    </row>
    <row r="231" spans="1:10">
      <c r="A231" s="731"/>
      <c r="B231" s="611" t="s">
        <v>25</v>
      </c>
      <c r="C231" s="610" t="s">
        <v>2282</v>
      </c>
      <c r="D231" s="608"/>
      <c r="E231" s="609" t="s">
        <v>11</v>
      </c>
      <c r="F231" s="608"/>
      <c r="G231" s="608"/>
      <c r="H231" s="608"/>
      <c r="I231" s="608"/>
      <c r="J231" s="608"/>
    </row>
    <row r="232" spans="1:10">
      <c r="A232" s="731"/>
      <c r="B232" s="611" t="s">
        <v>25</v>
      </c>
      <c r="C232" s="610" t="s">
        <v>2283</v>
      </c>
      <c r="D232" s="608" t="s">
        <v>2723</v>
      </c>
      <c r="E232" s="609" t="s">
        <v>11</v>
      </c>
      <c r="F232" s="608"/>
      <c r="G232" s="608"/>
      <c r="H232" s="608"/>
      <c r="I232" s="608"/>
      <c r="J232" s="608"/>
    </row>
    <row r="233" spans="1:10">
      <c r="A233" s="731"/>
      <c r="B233" s="611" t="s">
        <v>25</v>
      </c>
      <c r="C233" s="610" t="s">
        <v>2284</v>
      </c>
      <c r="D233" s="608"/>
      <c r="E233" s="609" t="s">
        <v>11</v>
      </c>
      <c r="F233" s="608"/>
      <c r="G233" s="608"/>
      <c r="H233" s="608"/>
      <c r="I233" s="608"/>
      <c r="J233" s="608"/>
    </row>
    <row r="234" spans="1:10">
      <c r="A234" s="731"/>
      <c r="B234" s="611" t="s">
        <v>25</v>
      </c>
      <c r="C234" s="610" t="s">
        <v>2285</v>
      </c>
      <c r="D234" s="608" t="s">
        <v>2723</v>
      </c>
      <c r="E234" s="609" t="s">
        <v>11</v>
      </c>
      <c r="F234" s="608"/>
      <c r="G234" s="608"/>
      <c r="H234" s="608"/>
      <c r="I234" s="608"/>
      <c r="J234" s="608"/>
    </row>
    <row r="235" spans="1:10">
      <c r="A235" s="731"/>
      <c r="B235" s="611" t="s">
        <v>25</v>
      </c>
      <c r="C235" s="610" t="s">
        <v>2286</v>
      </c>
      <c r="D235" s="608" t="s">
        <v>2735</v>
      </c>
      <c r="E235" s="609" t="s">
        <v>11</v>
      </c>
      <c r="F235" s="608"/>
      <c r="G235" s="608"/>
      <c r="H235" s="608"/>
      <c r="I235" s="608"/>
      <c r="J235" s="608"/>
    </row>
    <row r="236" spans="1:10">
      <c r="A236" s="731"/>
      <c r="B236" s="611" t="s">
        <v>25</v>
      </c>
      <c r="C236" s="610" t="s">
        <v>2287</v>
      </c>
      <c r="D236" s="608"/>
      <c r="E236" s="609" t="s">
        <v>11</v>
      </c>
      <c r="F236" s="608"/>
      <c r="G236" s="608"/>
      <c r="H236" s="608"/>
      <c r="I236" s="608"/>
      <c r="J236" s="608"/>
    </row>
    <row r="237" spans="1:10">
      <c r="A237" s="731"/>
      <c r="B237" s="611" t="s">
        <v>25</v>
      </c>
      <c r="C237" s="610" t="s">
        <v>2288</v>
      </c>
      <c r="D237" s="608"/>
      <c r="E237" s="609" t="s">
        <v>11</v>
      </c>
      <c r="F237" s="608"/>
      <c r="G237" s="608"/>
      <c r="H237" s="608"/>
      <c r="I237" s="608"/>
      <c r="J237" s="608"/>
    </row>
    <row r="238" spans="1:10">
      <c r="A238" s="731"/>
      <c r="B238" s="611" t="s">
        <v>25</v>
      </c>
      <c r="C238" s="610" t="s">
        <v>2289</v>
      </c>
      <c r="D238" s="608" t="s">
        <v>2736</v>
      </c>
      <c r="E238" s="609" t="s">
        <v>11</v>
      </c>
      <c r="F238" s="608"/>
      <c r="G238" s="608"/>
      <c r="H238" s="608"/>
      <c r="I238" s="608"/>
      <c r="J238" s="608"/>
    </row>
    <row r="239" spans="1:10">
      <c r="A239" s="731"/>
      <c r="B239" s="611" t="s">
        <v>25</v>
      </c>
      <c r="C239" s="610" t="s">
        <v>2290</v>
      </c>
      <c r="D239" s="608" t="s">
        <v>2736</v>
      </c>
      <c r="E239" s="609" t="s">
        <v>11</v>
      </c>
      <c r="F239" s="608"/>
      <c r="G239" s="608"/>
      <c r="H239" s="608"/>
      <c r="I239" s="608"/>
      <c r="J239" s="608"/>
    </row>
    <row r="240" spans="1:10">
      <c r="A240" s="731"/>
      <c r="B240" s="611" t="s">
        <v>25</v>
      </c>
      <c r="C240" s="610" t="s">
        <v>2291</v>
      </c>
      <c r="D240" s="608"/>
      <c r="E240" s="609" t="s">
        <v>11</v>
      </c>
      <c r="F240" s="608"/>
      <c r="G240" s="608"/>
      <c r="H240" s="608"/>
      <c r="I240" s="608"/>
      <c r="J240" s="608"/>
    </row>
    <row r="241" spans="1:10">
      <c r="A241" s="731"/>
      <c r="B241" s="611" t="s">
        <v>25</v>
      </c>
      <c r="C241" s="610" t="s">
        <v>2292</v>
      </c>
      <c r="D241" s="608" t="s">
        <v>2728</v>
      </c>
      <c r="E241" s="609" t="s">
        <v>11</v>
      </c>
      <c r="F241" s="608"/>
      <c r="G241" s="608"/>
      <c r="H241" s="608"/>
      <c r="I241" s="608"/>
      <c r="J241" s="608"/>
    </row>
    <row r="242" spans="1:10">
      <c r="A242" s="731"/>
      <c r="B242" s="611" t="s">
        <v>25</v>
      </c>
      <c r="C242" s="610" t="s">
        <v>2293</v>
      </c>
      <c r="D242" s="608"/>
      <c r="E242" s="609" t="s">
        <v>11</v>
      </c>
      <c r="F242" s="608"/>
      <c r="G242" s="608"/>
      <c r="H242" s="608"/>
      <c r="I242" s="608"/>
      <c r="J242" s="608"/>
    </row>
    <row r="243" spans="1:10">
      <c r="A243" s="731"/>
      <c r="B243" s="611" t="s">
        <v>25</v>
      </c>
      <c r="C243" s="610" t="s">
        <v>2294</v>
      </c>
      <c r="D243" s="608" t="s">
        <v>2728</v>
      </c>
      <c r="E243" s="609" t="s">
        <v>11</v>
      </c>
      <c r="F243" s="608"/>
      <c r="G243" s="608"/>
      <c r="H243" s="608"/>
      <c r="I243" s="608"/>
      <c r="J243" s="608"/>
    </row>
    <row r="244" spans="1:10">
      <c r="A244" s="731"/>
      <c r="B244" s="611" t="s">
        <v>25</v>
      </c>
      <c r="C244" s="610" t="s">
        <v>2295</v>
      </c>
      <c r="D244" s="608" t="s">
        <v>2735</v>
      </c>
      <c r="E244" s="609" t="s">
        <v>11</v>
      </c>
      <c r="F244" s="608"/>
      <c r="G244" s="608"/>
      <c r="H244" s="608"/>
      <c r="I244" s="608"/>
      <c r="J244" s="608"/>
    </row>
    <row r="245" spans="1:10">
      <c r="A245" s="732"/>
      <c r="B245" s="611" t="s">
        <v>25</v>
      </c>
      <c r="C245" s="610" t="s">
        <v>2271</v>
      </c>
      <c r="D245" s="608" t="s">
        <v>2717</v>
      </c>
      <c r="E245" s="609" t="s">
        <v>11</v>
      </c>
      <c r="F245" s="608"/>
      <c r="G245" s="608"/>
      <c r="H245" s="608"/>
      <c r="I245" s="608"/>
      <c r="J245" s="608"/>
    </row>
    <row r="246" spans="1:10" ht="16.5" customHeight="1">
      <c r="A246" s="730">
        <v>36</v>
      </c>
      <c r="B246" s="611" t="s">
        <v>25</v>
      </c>
      <c r="C246" s="612" t="s">
        <v>2734</v>
      </c>
      <c r="D246" s="608"/>
      <c r="E246" s="609" t="s">
        <v>11</v>
      </c>
      <c r="F246" s="608"/>
      <c r="G246" s="613" t="s">
        <v>2733</v>
      </c>
      <c r="H246" s="608"/>
      <c r="I246" s="613" t="s">
        <v>2724</v>
      </c>
      <c r="J246" s="608"/>
    </row>
    <row r="247" spans="1:10">
      <c r="A247" s="731"/>
      <c r="B247" s="611" t="s">
        <v>25</v>
      </c>
      <c r="C247" s="610" t="s">
        <v>2278</v>
      </c>
      <c r="D247" s="608"/>
      <c r="E247" s="609" t="s">
        <v>11</v>
      </c>
      <c r="F247" s="608"/>
      <c r="G247" s="608"/>
      <c r="H247" s="608"/>
      <c r="I247" s="608"/>
      <c r="J247" s="608"/>
    </row>
    <row r="248" spans="1:10">
      <c r="A248" s="731"/>
      <c r="B248" s="611" t="s">
        <v>25</v>
      </c>
      <c r="C248" s="610" t="s">
        <v>2279</v>
      </c>
      <c r="D248" s="608"/>
      <c r="E248" s="609" t="s">
        <v>11</v>
      </c>
      <c r="F248" s="608"/>
      <c r="G248" s="608"/>
      <c r="H248" s="608"/>
      <c r="I248" s="608"/>
      <c r="J248" s="608"/>
    </row>
    <row r="249" spans="1:10">
      <c r="A249" s="731"/>
      <c r="B249" s="611" t="s">
        <v>25</v>
      </c>
      <c r="C249" s="610" t="s">
        <v>2280</v>
      </c>
      <c r="D249" s="608" t="s">
        <v>2732</v>
      </c>
      <c r="E249" s="609" t="s">
        <v>11</v>
      </c>
      <c r="F249" s="608"/>
      <c r="G249" s="608"/>
      <c r="H249" s="608"/>
      <c r="I249" s="608"/>
      <c r="J249" s="608"/>
    </row>
    <row r="250" spans="1:10">
      <c r="A250" s="731"/>
      <c r="B250" s="611" t="s">
        <v>25</v>
      </c>
      <c r="C250" s="610" t="s">
        <v>2281</v>
      </c>
      <c r="D250" s="608" t="s">
        <v>2732</v>
      </c>
      <c r="E250" s="609" t="s">
        <v>11</v>
      </c>
      <c r="F250" s="608"/>
      <c r="G250" s="608"/>
      <c r="H250" s="608"/>
      <c r="I250" s="608"/>
      <c r="J250" s="608"/>
    </row>
    <row r="251" spans="1:10">
      <c r="A251" s="731"/>
      <c r="B251" s="611" t="s">
        <v>25</v>
      </c>
      <c r="C251" s="610" t="s">
        <v>2282</v>
      </c>
      <c r="D251" s="608"/>
      <c r="E251" s="609" t="s">
        <v>11</v>
      </c>
      <c r="F251" s="608"/>
      <c r="G251" s="608"/>
      <c r="H251" s="608"/>
      <c r="I251" s="608"/>
      <c r="J251" s="608"/>
    </row>
    <row r="252" spans="1:10">
      <c r="A252" s="731"/>
      <c r="B252" s="611" t="s">
        <v>25</v>
      </c>
      <c r="C252" s="610" t="s">
        <v>2283</v>
      </c>
      <c r="D252" s="608" t="s">
        <v>2723</v>
      </c>
      <c r="E252" s="609" t="s">
        <v>11</v>
      </c>
      <c r="F252" s="608"/>
      <c r="G252" s="608"/>
      <c r="H252" s="608"/>
      <c r="I252" s="608"/>
      <c r="J252" s="608"/>
    </row>
    <row r="253" spans="1:10">
      <c r="A253" s="731"/>
      <c r="B253" s="611" t="s">
        <v>25</v>
      </c>
      <c r="C253" s="610" t="s">
        <v>2284</v>
      </c>
      <c r="D253" s="608"/>
      <c r="E253" s="609" t="s">
        <v>11</v>
      </c>
      <c r="F253" s="608"/>
      <c r="G253" s="608"/>
      <c r="H253" s="608"/>
      <c r="I253" s="608"/>
      <c r="J253" s="608"/>
    </row>
    <row r="254" spans="1:10">
      <c r="A254" s="731"/>
      <c r="B254" s="611" t="s">
        <v>25</v>
      </c>
      <c r="C254" s="610" t="s">
        <v>2285</v>
      </c>
      <c r="D254" s="608" t="s">
        <v>2723</v>
      </c>
      <c r="E254" s="609" t="s">
        <v>11</v>
      </c>
      <c r="F254" s="608"/>
      <c r="G254" s="608"/>
      <c r="H254" s="608"/>
      <c r="I254" s="608"/>
      <c r="J254" s="608"/>
    </row>
    <row r="255" spans="1:10">
      <c r="A255" s="731"/>
      <c r="B255" s="611" t="s">
        <v>25</v>
      </c>
      <c r="C255" s="610" t="s">
        <v>2286</v>
      </c>
      <c r="D255" s="608" t="s">
        <v>2732</v>
      </c>
      <c r="E255" s="609" t="s">
        <v>11</v>
      </c>
      <c r="F255" s="608"/>
      <c r="G255" s="608"/>
      <c r="H255" s="608"/>
      <c r="I255" s="608"/>
      <c r="J255" s="608"/>
    </row>
    <row r="256" spans="1:10">
      <c r="A256" s="731"/>
      <c r="B256" s="611" t="s">
        <v>25</v>
      </c>
      <c r="C256" s="610" t="s">
        <v>2287</v>
      </c>
      <c r="D256" s="608"/>
      <c r="E256" s="609" t="s">
        <v>11</v>
      </c>
      <c r="F256" s="608"/>
      <c r="G256" s="608"/>
      <c r="H256" s="608"/>
      <c r="I256" s="608"/>
      <c r="J256" s="608"/>
    </row>
    <row r="257" spans="1:10">
      <c r="A257" s="731"/>
      <c r="B257" s="611" t="s">
        <v>25</v>
      </c>
      <c r="C257" s="610" t="s">
        <v>2288</v>
      </c>
      <c r="D257" s="608"/>
      <c r="E257" s="609" t="s">
        <v>11</v>
      </c>
      <c r="F257" s="608"/>
      <c r="G257" s="608"/>
      <c r="H257" s="608"/>
      <c r="I257" s="608"/>
      <c r="J257" s="608"/>
    </row>
    <row r="258" spans="1:10">
      <c r="A258" s="731"/>
      <c r="B258" s="611" t="s">
        <v>25</v>
      </c>
      <c r="C258" s="610" t="s">
        <v>2289</v>
      </c>
      <c r="D258" s="608" t="s">
        <v>2732</v>
      </c>
      <c r="E258" s="609" t="s">
        <v>11</v>
      </c>
      <c r="F258" s="608"/>
      <c r="G258" s="608"/>
      <c r="H258" s="608"/>
      <c r="I258" s="608"/>
      <c r="J258" s="608"/>
    </row>
    <row r="259" spans="1:10">
      <c r="A259" s="731"/>
      <c r="B259" s="611" t="s">
        <v>25</v>
      </c>
      <c r="C259" s="610" t="s">
        <v>2290</v>
      </c>
      <c r="D259" s="608" t="s">
        <v>2732</v>
      </c>
      <c r="E259" s="609" t="s">
        <v>11</v>
      </c>
      <c r="F259" s="608"/>
      <c r="G259" s="608"/>
      <c r="H259" s="608"/>
      <c r="I259" s="608"/>
      <c r="J259" s="608"/>
    </row>
    <row r="260" spans="1:10">
      <c r="A260" s="731"/>
      <c r="B260" s="611" t="s">
        <v>25</v>
      </c>
      <c r="C260" s="610" t="s">
        <v>2291</v>
      </c>
      <c r="D260" s="608"/>
      <c r="E260" s="609" t="s">
        <v>11</v>
      </c>
      <c r="F260" s="608"/>
      <c r="G260" s="608"/>
      <c r="H260" s="608"/>
      <c r="I260" s="608"/>
      <c r="J260" s="608"/>
    </row>
    <row r="261" spans="1:10">
      <c r="A261" s="731"/>
      <c r="B261" s="611" t="s">
        <v>25</v>
      </c>
      <c r="C261" s="610" t="s">
        <v>2292</v>
      </c>
      <c r="D261" s="608" t="s">
        <v>2728</v>
      </c>
      <c r="E261" s="609" t="s">
        <v>11</v>
      </c>
      <c r="F261" s="608"/>
      <c r="G261" s="608"/>
      <c r="H261" s="608"/>
      <c r="I261" s="608"/>
      <c r="J261" s="608"/>
    </row>
    <row r="262" spans="1:10">
      <c r="A262" s="731"/>
      <c r="B262" s="611" t="s">
        <v>25</v>
      </c>
      <c r="C262" s="610" t="s">
        <v>2293</v>
      </c>
      <c r="D262" s="608"/>
      <c r="E262" s="609" t="s">
        <v>11</v>
      </c>
      <c r="F262" s="608"/>
      <c r="G262" s="608"/>
      <c r="H262" s="608"/>
      <c r="I262" s="608"/>
      <c r="J262" s="608"/>
    </row>
    <row r="263" spans="1:10">
      <c r="A263" s="731"/>
      <c r="B263" s="611" t="s">
        <v>25</v>
      </c>
      <c r="C263" s="610" t="s">
        <v>2294</v>
      </c>
      <c r="D263" s="608" t="s">
        <v>2728</v>
      </c>
      <c r="E263" s="609" t="s">
        <v>11</v>
      </c>
      <c r="F263" s="608"/>
      <c r="G263" s="608"/>
      <c r="H263" s="608"/>
      <c r="I263" s="608"/>
      <c r="J263" s="608"/>
    </row>
    <row r="264" spans="1:10">
      <c r="A264" s="731"/>
      <c r="B264" s="611" t="s">
        <v>25</v>
      </c>
      <c r="C264" s="610" t="s">
        <v>2295</v>
      </c>
      <c r="D264" s="608" t="s">
        <v>2732</v>
      </c>
      <c r="E264" s="609" t="s">
        <v>11</v>
      </c>
      <c r="F264" s="608"/>
      <c r="G264" s="608"/>
      <c r="H264" s="608"/>
      <c r="I264" s="608"/>
      <c r="J264" s="608"/>
    </row>
    <row r="265" spans="1:10">
      <c r="A265" s="732"/>
      <c r="B265" s="611" t="s">
        <v>25</v>
      </c>
      <c r="C265" s="610" t="s">
        <v>2271</v>
      </c>
      <c r="D265" s="608" t="s">
        <v>2717</v>
      </c>
      <c r="E265" s="609" t="s">
        <v>11</v>
      </c>
      <c r="F265" s="608"/>
      <c r="G265" s="608"/>
      <c r="H265" s="608"/>
      <c r="I265" s="608"/>
      <c r="J265" s="608"/>
    </row>
    <row r="266" spans="1:10" ht="19.5" customHeight="1">
      <c r="A266" s="730">
        <v>37</v>
      </c>
      <c r="B266" s="611" t="s">
        <v>25</v>
      </c>
      <c r="C266" s="612" t="s">
        <v>2731</v>
      </c>
      <c r="D266" s="608"/>
      <c r="E266" s="609" t="s">
        <v>11</v>
      </c>
      <c r="F266" s="608"/>
      <c r="G266" s="613" t="s">
        <v>2730</v>
      </c>
      <c r="H266" s="608"/>
      <c r="I266" s="613" t="s">
        <v>2729</v>
      </c>
      <c r="J266" s="608"/>
    </row>
    <row r="267" spans="1:10">
      <c r="A267" s="731"/>
      <c r="B267" s="611" t="s">
        <v>25</v>
      </c>
      <c r="C267" s="610" t="s">
        <v>2278</v>
      </c>
      <c r="D267" s="608"/>
      <c r="E267" s="609" t="s">
        <v>11</v>
      </c>
      <c r="F267" s="608"/>
      <c r="G267" s="608"/>
      <c r="H267" s="608"/>
      <c r="I267" s="608"/>
      <c r="J267" s="608"/>
    </row>
    <row r="268" spans="1:10">
      <c r="A268" s="731"/>
      <c r="B268" s="611" t="s">
        <v>25</v>
      </c>
      <c r="C268" s="610" t="s">
        <v>2279</v>
      </c>
      <c r="D268" s="608"/>
      <c r="E268" s="609" t="s">
        <v>11</v>
      </c>
      <c r="F268" s="608"/>
      <c r="G268" s="608"/>
      <c r="H268" s="608"/>
      <c r="I268" s="608"/>
      <c r="J268" s="608"/>
    </row>
    <row r="269" spans="1:10">
      <c r="A269" s="731"/>
      <c r="B269" s="611" t="s">
        <v>25</v>
      </c>
      <c r="C269" s="610" t="s">
        <v>2280</v>
      </c>
      <c r="D269" s="608" t="s">
        <v>2727</v>
      </c>
      <c r="E269" s="609" t="s">
        <v>11</v>
      </c>
      <c r="F269" s="608"/>
      <c r="G269" s="608"/>
      <c r="H269" s="608"/>
      <c r="I269" s="608"/>
      <c r="J269" s="608"/>
    </row>
    <row r="270" spans="1:10">
      <c r="A270" s="731"/>
      <c r="B270" s="611" t="s">
        <v>25</v>
      </c>
      <c r="C270" s="610" t="s">
        <v>2281</v>
      </c>
      <c r="D270" s="608" t="s">
        <v>2727</v>
      </c>
      <c r="E270" s="609" t="s">
        <v>11</v>
      </c>
      <c r="F270" s="608"/>
      <c r="G270" s="608"/>
      <c r="H270" s="608"/>
      <c r="I270" s="608"/>
      <c r="J270" s="608"/>
    </row>
    <row r="271" spans="1:10">
      <c r="A271" s="731"/>
      <c r="B271" s="611" t="s">
        <v>25</v>
      </c>
      <c r="C271" s="610" t="s">
        <v>2282</v>
      </c>
      <c r="D271" s="608"/>
      <c r="E271" s="609" t="s">
        <v>11</v>
      </c>
      <c r="F271" s="608"/>
      <c r="G271" s="608"/>
      <c r="H271" s="608"/>
      <c r="I271" s="608"/>
      <c r="J271" s="608"/>
    </row>
    <row r="272" spans="1:10">
      <c r="A272" s="731"/>
      <c r="B272" s="611" t="s">
        <v>25</v>
      </c>
      <c r="C272" s="610" t="s">
        <v>2283</v>
      </c>
      <c r="D272" s="608" t="s">
        <v>2723</v>
      </c>
      <c r="E272" s="609" t="s">
        <v>11</v>
      </c>
      <c r="F272" s="608"/>
      <c r="G272" s="608"/>
      <c r="H272" s="608"/>
      <c r="I272" s="608"/>
      <c r="J272" s="608"/>
    </row>
    <row r="273" spans="1:10">
      <c r="A273" s="731"/>
      <c r="B273" s="611" t="s">
        <v>25</v>
      </c>
      <c r="C273" s="610" t="s">
        <v>2284</v>
      </c>
      <c r="D273" s="608"/>
      <c r="E273" s="609" t="s">
        <v>11</v>
      </c>
      <c r="F273" s="608"/>
      <c r="G273" s="608"/>
      <c r="H273" s="608"/>
      <c r="I273" s="608"/>
      <c r="J273" s="608"/>
    </row>
    <row r="274" spans="1:10">
      <c r="A274" s="731"/>
      <c r="B274" s="611" t="s">
        <v>25</v>
      </c>
      <c r="C274" s="610" t="s">
        <v>2285</v>
      </c>
      <c r="D274" s="608" t="s">
        <v>2723</v>
      </c>
      <c r="E274" s="609" t="s">
        <v>11</v>
      </c>
      <c r="F274" s="608"/>
      <c r="G274" s="608"/>
      <c r="H274" s="608"/>
      <c r="I274" s="608"/>
      <c r="J274" s="608"/>
    </row>
    <row r="275" spans="1:10">
      <c r="A275" s="731"/>
      <c r="B275" s="611" t="s">
        <v>25</v>
      </c>
      <c r="C275" s="610" t="s">
        <v>2286</v>
      </c>
      <c r="D275" s="608" t="s">
        <v>2727</v>
      </c>
      <c r="E275" s="609" t="s">
        <v>11</v>
      </c>
      <c r="F275" s="608"/>
      <c r="G275" s="608"/>
      <c r="H275" s="608"/>
      <c r="I275" s="608"/>
      <c r="J275" s="608"/>
    </row>
    <row r="276" spans="1:10">
      <c r="A276" s="731"/>
      <c r="B276" s="611" t="s">
        <v>25</v>
      </c>
      <c r="C276" s="610" t="s">
        <v>2287</v>
      </c>
      <c r="D276" s="608"/>
      <c r="E276" s="609" t="s">
        <v>11</v>
      </c>
      <c r="F276" s="608"/>
      <c r="G276" s="608"/>
      <c r="H276" s="608"/>
      <c r="I276" s="608"/>
      <c r="J276" s="608"/>
    </row>
    <row r="277" spans="1:10">
      <c r="A277" s="731"/>
      <c r="B277" s="611" t="s">
        <v>25</v>
      </c>
      <c r="C277" s="610" t="s">
        <v>2288</v>
      </c>
      <c r="D277" s="608"/>
      <c r="E277" s="609" t="s">
        <v>11</v>
      </c>
      <c r="F277" s="608"/>
      <c r="G277" s="608"/>
      <c r="H277" s="608"/>
      <c r="I277" s="608"/>
      <c r="J277" s="608"/>
    </row>
    <row r="278" spans="1:10">
      <c r="A278" s="731"/>
      <c r="B278" s="611" t="s">
        <v>25</v>
      </c>
      <c r="C278" s="610" t="s">
        <v>2289</v>
      </c>
      <c r="D278" s="608" t="s">
        <v>2727</v>
      </c>
      <c r="E278" s="609" t="s">
        <v>11</v>
      </c>
      <c r="F278" s="608"/>
      <c r="G278" s="608"/>
      <c r="H278" s="608"/>
      <c r="I278" s="608"/>
      <c r="J278" s="608"/>
    </row>
    <row r="279" spans="1:10">
      <c r="A279" s="731"/>
      <c r="B279" s="611" t="s">
        <v>25</v>
      </c>
      <c r="C279" s="610" t="s">
        <v>2290</v>
      </c>
      <c r="D279" s="608" t="s">
        <v>2727</v>
      </c>
      <c r="E279" s="609" t="s">
        <v>11</v>
      </c>
      <c r="F279" s="608"/>
      <c r="G279" s="608"/>
      <c r="H279" s="608"/>
      <c r="I279" s="608"/>
      <c r="J279" s="608"/>
    </row>
    <row r="280" spans="1:10">
      <c r="A280" s="731"/>
      <c r="B280" s="611" t="s">
        <v>25</v>
      </c>
      <c r="C280" s="610" t="s">
        <v>2291</v>
      </c>
      <c r="D280" s="608"/>
      <c r="E280" s="609" t="s">
        <v>11</v>
      </c>
      <c r="F280" s="608"/>
      <c r="G280" s="608"/>
      <c r="H280" s="608"/>
      <c r="I280" s="608"/>
      <c r="J280" s="608"/>
    </row>
    <row r="281" spans="1:10">
      <c r="A281" s="731"/>
      <c r="B281" s="611" t="s">
        <v>25</v>
      </c>
      <c r="C281" s="610" t="s">
        <v>2292</v>
      </c>
      <c r="D281" s="608" t="s">
        <v>2728</v>
      </c>
      <c r="E281" s="609" t="s">
        <v>11</v>
      </c>
      <c r="F281" s="608"/>
      <c r="G281" s="608"/>
      <c r="H281" s="608"/>
      <c r="I281" s="608"/>
      <c r="J281" s="608"/>
    </row>
    <row r="282" spans="1:10">
      <c r="A282" s="731"/>
      <c r="B282" s="611" t="s">
        <v>25</v>
      </c>
      <c r="C282" s="610" t="s">
        <v>2293</v>
      </c>
      <c r="D282" s="608"/>
      <c r="E282" s="609" t="s">
        <v>11</v>
      </c>
      <c r="F282" s="608"/>
      <c r="G282" s="608"/>
      <c r="H282" s="608"/>
      <c r="I282" s="608"/>
      <c r="J282" s="608"/>
    </row>
    <row r="283" spans="1:10">
      <c r="A283" s="731"/>
      <c r="B283" s="611" t="s">
        <v>25</v>
      </c>
      <c r="C283" s="610" t="s">
        <v>2294</v>
      </c>
      <c r="D283" s="608" t="s">
        <v>2728</v>
      </c>
      <c r="E283" s="609" t="s">
        <v>11</v>
      </c>
      <c r="F283" s="608"/>
      <c r="G283" s="608"/>
      <c r="H283" s="608"/>
      <c r="I283" s="608"/>
      <c r="J283" s="608"/>
    </row>
    <row r="284" spans="1:10">
      <c r="A284" s="731"/>
      <c r="B284" s="611" t="s">
        <v>25</v>
      </c>
      <c r="C284" s="610" t="s">
        <v>2295</v>
      </c>
      <c r="D284" s="608" t="s">
        <v>2727</v>
      </c>
      <c r="E284" s="609" t="s">
        <v>11</v>
      </c>
      <c r="F284" s="608"/>
      <c r="G284" s="608"/>
      <c r="H284" s="608"/>
      <c r="I284" s="608"/>
      <c r="J284" s="608"/>
    </row>
    <row r="285" spans="1:10">
      <c r="A285" s="732"/>
      <c r="B285" s="611" t="s">
        <v>25</v>
      </c>
      <c r="C285" s="610" t="s">
        <v>2271</v>
      </c>
      <c r="D285" s="608" t="s">
        <v>2717</v>
      </c>
      <c r="E285" s="609" t="s">
        <v>11</v>
      </c>
      <c r="F285" s="608"/>
      <c r="G285" s="608"/>
      <c r="H285" s="608"/>
      <c r="I285" s="608"/>
      <c r="J285" s="608"/>
    </row>
    <row r="286" spans="1:10" ht="20.25" customHeight="1">
      <c r="A286" s="730">
        <v>38</v>
      </c>
      <c r="B286" s="611" t="s">
        <v>25</v>
      </c>
      <c r="C286" s="612" t="s">
        <v>2726</v>
      </c>
      <c r="D286" s="608"/>
      <c r="E286" s="609" t="s">
        <v>11</v>
      </c>
      <c r="F286" s="608"/>
      <c r="G286" s="613" t="s">
        <v>2725</v>
      </c>
      <c r="H286" s="608"/>
      <c r="I286" s="613" t="s">
        <v>2724</v>
      </c>
      <c r="J286" s="608"/>
    </row>
    <row r="287" spans="1:10">
      <c r="A287" s="731"/>
      <c r="B287" s="611" t="s">
        <v>25</v>
      </c>
      <c r="C287" s="610" t="s">
        <v>2278</v>
      </c>
      <c r="D287" s="608"/>
      <c r="E287" s="609" t="s">
        <v>11</v>
      </c>
      <c r="F287" s="608"/>
      <c r="G287" s="608"/>
      <c r="H287" s="608"/>
      <c r="I287" s="608"/>
      <c r="J287" s="608"/>
    </row>
    <row r="288" spans="1:10">
      <c r="A288" s="731"/>
      <c r="B288" s="611" t="s">
        <v>25</v>
      </c>
      <c r="C288" s="610" t="s">
        <v>2279</v>
      </c>
      <c r="D288" s="608"/>
      <c r="E288" s="609" t="s">
        <v>11</v>
      </c>
      <c r="F288" s="608"/>
      <c r="G288" s="608"/>
      <c r="H288" s="608"/>
      <c r="I288" s="608"/>
      <c r="J288" s="608"/>
    </row>
    <row r="289" spans="1:10">
      <c r="A289" s="731"/>
      <c r="B289" s="611" t="s">
        <v>25</v>
      </c>
      <c r="C289" s="610" t="s">
        <v>2280</v>
      </c>
      <c r="D289" s="608" t="s">
        <v>2722</v>
      </c>
      <c r="E289" s="609" t="s">
        <v>11</v>
      </c>
      <c r="F289" s="608"/>
      <c r="G289" s="608"/>
      <c r="H289" s="608"/>
      <c r="I289" s="608"/>
      <c r="J289" s="608"/>
    </row>
    <row r="290" spans="1:10">
      <c r="A290" s="731"/>
      <c r="B290" s="611" t="s">
        <v>25</v>
      </c>
      <c r="C290" s="610" t="s">
        <v>2281</v>
      </c>
      <c r="D290" s="608" t="s">
        <v>2722</v>
      </c>
      <c r="E290" s="609" t="s">
        <v>11</v>
      </c>
      <c r="F290" s="608"/>
      <c r="G290" s="608"/>
      <c r="H290" s="608"/>
      <c r="I290" s="608"/>
      <c r="J290" s="608"/>
    </row>
    <row r="291" spans="1:10">
      <c r="A291" s="731"/>
      <c r="B291" s="611" t="s">
        <v>25</v>
      </c>
      <c r="C291" s="610" t="s">
        <v>2282</v>
      </c>
      <c r="D291" s="608"/>
      <c r="E291" s="609" t="s">
        <v>11</v>
      </c>
      <c r="F291" s="608"/>
      <c r="G291" s="608"/>
      <c r="H291" s="608"/>
      <c r="I291" s="608"/>
      <c r="J291" s="608"/>
    </row>
    <row r="292" spans="1:10">
      <c r="A292" s="731"/>
      <c r="B292" s="611" t="s">
        <v>25</v>
      </c>
      <c r="C292" s="610" t="s">
        <v>2283</v>
      </c>
      <c r="D292" s="608" t="s">
        <v>2723</v>
      </c>
      <c r="E292" s="609" t="s">
        <v>11</v>
      </c>
      <c r="F292" s="608"/>
      <c r="G292" s="608"/>
      <c r="H292" s="608"/>
      <c r="I292" s="608"/>
      <c r="J292" s="608"/>
    </row>
    <row r="293" spans="1:10">
      <c r="A293" s="731"/>
      <c r="B293" s="611" t="s">
        <v>25</v>
      </c>
      <c r="C293" s="610" t="s">
        <v>2284</v>
      </c>
      <c r="D293" s="608"/>
      <c r="E293" s="609" t="s">
        <v>11</v>
      </c>
      <c r="F293" s="608"/>
      <c r="G293" s="608"/>
      <c r="H293" s="608"/>
      <c r="I293" s="608"/>
      <c r="J293" s="608"/>
    </row>
    <row r="294" spans="1:10">
      <c r="A294" s="731"/>
      <c r="B294" s="611" t="s">
        <v>25</v>
      </c>
      <c r="C294" s="610" t="s">
        <v>2285</v>
      </c>
      <c r="D294" s="608" t="s">
        <v>2723</v>
      </c>
      <c r="E294" s="609" t="s">
        <v>11</v>
      </c>
      <c r="F294" s="608"/>
      <c r="G294" s="608"/>
      <c r="H294" s="608"/>
      <c r="I294" s="608"/>
      <c r="J294" s="608"/>
    </row>
    <row r="295" spans="1:10">
      <c r="A295" s="731"/>
      <c r="B295" s="611" t="s">
        <v>25</v>
      </c>
      <c r="C295" s="610" t="s">
        <v>2286</v>
      </c>
      <c r="D295" s="608" t="s">
        <v>2720</v>
      </c>
      <c r="E295" s="609" t="s">
        <v>11</v>
      </c>
      <c r="F295" s="608"/>
      <c r="G295" s="608"/>
      <c r="H295" s="608"/>
      <c r="I295" s="608"/>
      <c r="J295" s="608"/>
    </row>
    <row r="296" spans="1:10">
      <c r="A296" s="731"/>
      <c r="B296" s="611" t="s">
        <v>25</v>
      </c>
      <c r="C296" s="610" t="s">
        <v>2287</v>
      </c>
      <c r="D296" s="608"/>
      <c r="E296" s="609" t="s">
        <v>11</v>
      </c>
      <c r="F296" s="608"/>
      <c r="G296" s="608"/>
      <c r="H296" s="608"/>
      <c r="I296" s="608"/>
      <c r="J296" s="608"/>
    </row>
    <row r="297" spans="1:10">
      <c r="A297" s="731"/>
      <c r="B297" s="611" t="s">
        <v>25</v>
      </c>
      <c r="C297" s="610" t="s">
        <v>2288</v>
      </c>
      <c r="D297" s="608"/>
      <c r="E297" s="609" t="s">
        <v>11</v>
      </c>
      <c r="F297" s="608"/>
      <c r="G297" s="608"/>
      <c r="H297" s="608"/>
      <c r="I297" s="608"/>
      <c r="J297" s="608"/>
    </row>
    <row r="298" spans="1:10">
      <c r="A298" s="731"/>
      <c r="B298" s="611" t="s">
        <v>25</v>
      </c>
      <c r="C298" s="610" t="s">
        <v>2289</v>
      </c>
      <c r="D298" s="608" t="s">
        <v>2722</v>
      </c>
      <c r="E298" s="609" t="s">
        <v>11</v>
      </c>
      <c r="F298" s="608"/>
      <c r="G298" s="608"/>
      <c r="H298" s="608"/>
      <c r="I298" s="608"/>
      <c r="J298" s="608"/>
    </row>
    <row r="299" spans="1:10">
      <c r="A299" s="731"/>
      <c r="B299" s="611" t="s">
        <v>25</v>
      </c>
      <c r="C299" s="610" t="s">
        <v>2290</v>
      </c>
      <c r="D299" s="608" t="s">
        <v>2722</v>
      </c>
      <c r="E299" s="609" t="s">
        <v>11</v>
      </c>
      <c r="F299" s="608"/>
      <c r="G299" s="608"/>
      <c r="H299" s="608"/>
      <c r="I299" s="608"/>
      <c r="J299" s="608"/>
    </row>
    <row r="300" spans="1:10">
      <c r="A300" s="731"/>
      <c r="B300" s="611" t="s">
        <v>25</v>
      </c>
      <c r="C300" s="610" t="s">
        <v>2291</v>
      </c>
      <c r="D300" s="608"/>
      <c r="E300" s="609" t="s">
        <v>11</v>
      </c>
      <c r="F300" s="608"/>
      <c r="G300" s="608"/>
      <c r="H300" s="608"/>
      <c r="I300" s="608"/>
      <c r="J300" s="608"/>
    </row>
    <row r="301" spans="1:10">
      <c r="A301" s="731"/>
      <c r="B301" s="611" t="s">
        <v>25</v>
      </c>
      <c r="C301" s="610" t="s">
        <v>2292</v>
      </c>
      <c r="D301" s="608" t="s">
        <v>2721</v>
      </c>
      <c r="E301" s="609" t="s">
        <v>11</v>
      </c>
      <c r="F301" s="608"/>
      <c r="G301" s="608"/>
      <c r="H301" s="608"/>
      <c r="I301" s="608"/>
      <c r="J301" s="608"/>
    </row>
    <row r="302" spans="1:10">
      <c r="A302" s="731"/>
      <c r="B302" s="611" t="s">
        <v>25</v>
      </c>
      <c r="C302" s="610" t="s">
        <v>2293</v>
      </c>
      <c r="D302" s="608"/>
      <c r="E302" s="609" t="s">
        <v>11</v>
      </c>
      <c r="F302" s="608"/>
      <c r="G302" s="608"/>
      <c r="H302" s="608"/>
      <c r="I302" s="608"/>
      <c r="J302" s="608"/>
    </row>
    <row r="303" spans="1:10">
      <c r="A303" s="731"/>
      <c r="B303" s="611" t="s">
        <v>25</v>
      </c>
      <c r="C303" s="610" t="s">
        <v>2294</v>
      </c>
      <c r="D303" s="608" t="s">
        <v>2721</v>
      </c>
      <c r="E303" s="609" t="s">
        <v>11</v>
      </c>
      <c r="F303" s="608"/>
      <c r="G303" s="608"/>
      <c r="H303" s="608"/>
      <c r="I303" s="608"/>
      <c r="J303" s="608"/>
    </row>
    <row r="304" spans="1:10">
      <c r="A304" s="731"/>
      <c r="B304" s="611" t="s">
        <v>25</v>
      </c>
      <c r="C304" s="610" t="s">
        <v>2295</v>
      </c>
      <c r="D304" s="608" t="s">
        <v>2720</v>
      </c>
      <c r="E304" s="609" t="s">
        <v>11</v>
      </c>
      <c r="F304" s="608"/>
      <c r="G304" s="608"/>
      <c r="H304" s="608"/>
      <c r="I304" s="608"/>
      <c r="J304" s="608"/>
    </row>
    <row r="305" spans="1:10">
      <c r="A305" s="732"/>
      <c r="B305" s="611" t="s">
        <v>25</v>
      </c>
      <c r="C305" s="610" t="s">
        <v>2271</v>
      </c>
      <c r="D305" s="608" t="s">
        <v>2717</v>
      </c>
      <c r="E305" s="609" t="s">
        <v>11</v>
      </c>
      <c r="F305" s="608"/>
      <c r="G305" s="608"/>
      <c r="H305" s="608"/>
      <c r="I305" s="608"/>
      <c r="J305" s="608"/>
    </row>
    <row r="306" spans="1:10">
      <c r="A306" s="730">
        <v>39</v>
      </c>
      <c r="B306" s="611" t="s">
        <v>25</v>
      </c>
      <c r="C306" s="612" t="s">
        <v>2719</v>
      </c>
      <c r="D306" s="608"/>
      <c r="E306" s="609" t="s">
        <v>11</v>
      </c>
      <c r="F306" s="608"/>
      <c r="G306" s="608"/>
      <c r="H306" s="608"/>
      <c r="I306" s="608" t="s">
        <v>2718</v>
      </c>
      <c r="J306" s="608"/>
    </row>
    <row r="307" spans="1:10">
      <c r="A307" s="732"/>
      <c r="B307" s="611" t="s">
        <v>25</v>
      </c>
      <c r="C307" s="610" t="s">
        <v>2271</v>
      </c>
      <c r="D307" s="608" t="s">
        <v>2717</v>
      </c>
      <c r="E307" s="609" t="s">
        <v>11</v>
      </c>
      <c r="F307" s="608"/>
      <c r="G307" s="608"/>
      <c r="H307" s="608"/>
      <c r="I307" s="608"/>
      <c r="J307" s="608"/>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9" customWidth="1"/>
    <col min="2" max="2" width="9.5" style="129" customWidth="1"/>
    <col min="3" max="3" width="45.875" style="129" customWidth="1"/>
    <col min="4" max="4" width="21.125" style="129" customWidth="1"/>
    <col min="5" max="5" width="13.625" style="129" customWidth="1"/>
    <col min="6" max="6" width="14.625" style="129" customWidth="1"/>
    <col min="7" max="7" width="33" style="129" customWidth="1"/>
    <col min="8" max="8" width="19.125" style="129" customWidth="1"/>
    <col min="9" max="9" width="42.625" style="128" customWidth="1"/>
    <col min="10" max="10" width="9" style="128" customWidth="1"/>
    <col min="11" max="256" width="9" style="129" customWidth="1"/>
    <col min="257" max="16384" width="9" style="139"/>
  </cols>
  <sheetData>
    <row r="1" spans="1:10" s="139" customFormat="1" ht="21.75" customHeight="1">
      <c r="A1" s="625"/>
      <c r="B1" s="624"/>
      <c r="C1" s="735" t="s">
        <v>3106</v>
      </c>
      <c r="D1" s="752"/>
      <c r="E1" s="671"/>
      <c r="F1" s="611" t="s">
        <v>5</v>
      </c>
      <c r="G1" s="670"/>
      <c r="H1" s="667"/>
      <c r="I1" s="211"/>
      <c r="J1" s="128"/>
    </row>
    <row r="2" spans="1:10" s="139" customFormat="1" ht="20.25" customHeight="1">
      <c r="A2" s="625"/>
      <c r="B2" s="624"/>
      <c r="C2" s="753"/>
      <c r="D2" s="753"/>
      <c r="E2" s="669" t="s">
        <v>6</v>
      </c>
      <c r="F2" s="661">
        <f>COUNTIF(E10:E161,"Not POR")</f>
        <v>0</v>
      </c>
      <c r="G2" s="660"/>
      <c r="H2" s="659"/>
      <c r="I2" s="132"/>
      <c r="J2" s="128"/>
    </row>
    <row r="3" spans="1:10" s="139" customFormat="1" ht="19.5" customHeight="1">
      <c r="A3" s="625"/>
      <c r="B3" s="624"/>
      <c r="C3" s="753"/>
      <c r="D3" s="753"/>
      <c r="E3" s="668" t="s">
        <v>8</v>
      </c>
      <c r="F3" s="661">
        <f>COUNTIF(E10:E161,"CHN validation")</f>
        <v>0</v>
      </c>
      <c r="G3" s="667"/>
      <c r="H3" s="659"/>
      <c r="I3" s="132"/>
      <c r="J3" s="128"/>
    </row>
    <row r="4" spans="1:10" s="139" customFormat="1" ht="18.75" customHeight="1">
      <c r="A4" s="625"/>
      <c r="B4" s="624"/>
      <c r="C4" s="753"/>
      <c r="D4" s="753"/>
      <c r="E4" s="666" t="s">
        <v>9</v>
      </c>
      <c r="F4" s="661">
        <f>COUNTIF(E10:E161,"New Item")</f>
        <v>0</v>
      </c>
      <c r="G4" s="660"/>
      <c r="H4" s="659"/>
      <c r="I4" s="132"/>
      <c r="J4" s="128"/>
    </row>
    <row r="5" spans="1:10" s="139" customFormat="1" ht="19.5" customHeight="1">
      <c r="A5" s="629"/>
      <c r="B5" s="624"/>
      <c r="C5" s="753"/>
      <c r="D5" s="753"/>
      <c r="E5" s="665" t="s">
        <v>7</v>
      </c>
      <c r="F5" s="661">
        <f>COUNTIF(E10:E161,"Pending update")</f>
        <v>0</v>
      </c>
      <c r="G5" s="660"/>
      <c r="H5" s="659"/>
      <c r="I5" s="664"/>
      <c r="J5" s="128"/>
    </row>
    <row r="6" spans="1:10" s="139" customFormat="1" ht="18.75" customHeight="1">
      <c r="A6" s="625"/>
      <c r="B6" s="624"/>
      <c r="C6" s="753"/>
      <c r="D6" s="753"/>
      <c r="E6" s="663" t="s">
        <v>10</v>
      </c>
      <c r="F6" s="661">
        <f>COUNTIF(E10:E161,"Modified")</f>
        <v>0</v>
      </c>
      <c r="G6" s="660"/>
      <c r="H6" s="659"/>
      <c r="I6" s="132"/>
      <c r="J6" s="128"/>
    </row>
    <row r="7" spans="1:10" s="139" customFormat="1" ht="17.25" customHeight="1">
      <c r="A7" s="625"/>
      <c r="B7" s="624"/>
      <c r="C7" s="753"/>
      <c r="D7" s="753"/>
      <c r="E7" s="609" t="s">
        <v>11</v>
      </c>
      <c r="F7" s="661">
        <f>COUNTIF(E10:E161,"Ready")</f>
        <v>66</v>
      </c>
      <c r="G7" s="660"/>
      <c r="H7" s="659"/>
      <c r="I7" s="132"/>
      <c r="J7" s="128"/>
    </row>
    <row r="8" spans="1:10" s="139" customFormat="1" ht="18.75" customHeight="1" thickBot="1">
      <c r="A8" s="212"/>
      <c r="B8" s="620"/>
      <c r="C8" s="753"/>
      <c r="D8" s="754"/>
      <c r="E8" s="662" t="s">
        <v>12</v>
      </c>
      <c r="F8" s="661">
        <f>COUNTIF(E10:E161,"Not ready")</f>
        <v>0</v>
      </c>
      <c r="G8" s="660"/>
      <c r="H8" s="659"/>
      <c r="I8" s="135"/>
      <c r="J8" s="128"/>
    </row>
    <row r="9" spans="1:10" s="139" customFormat="1" ht="53.85" customHeight="1">
      <c r="A9" s="658" t="s">
        <v>13</v>
      </c>
      <c r="B9" s="615" t="s">
        <v>14</v>
      </c>
      <c r="C9" s="615" t="s">
        <v>520</v>
      </c>
      <c r="D9" s="137" t="s">
        <v>202</v>
      </c>
      <c r="E9" s="657" t="s">
        <v>19</v>
      </c>
      <c r="F9" s="657" t="s">
        <v>20</v>
      </c>
      <c r="G9" s="657" t="s">
        <v>521</v>
      </c>
      <c r="H9" s="657" t="s">
        <v>522</v>
      </c>
      <c r="I9" s="136" t="s">
        <v>2906</v>
      </c>
      <c r="J9" s="138" t="s">
        <v>2905</v>
      </c>
    </row>
    <row r="10" spans="1:10" s="139" customFormat="1" ht="18" customHeight="1">
      <c r="A10" s="739">
        <v>1</v>
      </c>
      <c r="B10" s="611" t="s">
        <v>25</v>
      </c>
      <c r="C10" s="644" t="s">
        <v>3105</v>
      </c>
      <c r="D10" s="656"/>
      <c r="E10" s="609" t="s">
        <v>11</v>
      </c>
      <c r="F10" s="654"/>
      <c r="G10" s="652"/>
      <c r="H10" s="652"/>
      <c r="I10" s="655" t="s">
        <v>3104</v>
      </c>
      <c r="J10" s="639"/>
    </row>
    <row r="11" spans="1:10" s="139" customFormat="1" ht="18" customHeight="1">
      <c r="A11" s="740"/>
      <c r="B11" s="611" t="s">
        <v>25</v>
      </c>
      <c r="C11" s="610" t="s">
        <v>2964</v>
      </c>
      <c r="D11" s="641" t="s">
        <v>2941</v>
      </c>
      <c r="E11" s="609" t="s">
        <v>11</v>
      </c>
      <c r="F11" s="654"/>
      <c r="G11" s="652"/>
      <c r="H11" s="652"/>
      <c r="I11" s="653"/>
      <c r="J11" s="639"/>
    </row>
    <row r="12" spans="1:10" s="139" customFormat="1" ht="18" customHeight="1">
      <c r="A12" s="742">
        <v>2</v>
      </c>
      <c r="B12" s="611" t="s">
        <v>25</v>
      </c>
      <c r="C12" s="644" t="s">
        <v>3103</v>
      </c>
      <c r="D12" s="641"/>
      <c r="E12" s="609" t="s">
        <v>11</v>
      </c>
      <c r="F12" s="654"/>
      <c r="G12" s="652"/>
      <c r="H12" s="652" t="s">
        <v>3100</v>
      </c>
      <c r="I12" s="653"/>
      <c r="J12" s="639"/>
    </row>
    <row r="13" spans="1:10" s="139" customFormat="1" ht="18" customHeight="1">
      <c r="A13" s="742"/>
      <c r="B13" s="611" t="s">
        <v>25</v>
      </c>
      <c r="C13" s="610" t="s">
        <v>2964</v>
      </c>
      <c r="D13" s="641" t="s">
        <v>3102</v>
      </c>
      <c r="E13" s="609" t="s">
        <v>11</v>
      </c>
      <c r="F13" s="654"/>
      <c r="G13" s="655"/>
      <c r="H13" s="652"/>
      <c r="I13" s="653"/>
      <c r="J13" s="639"/>
    </row>
    <row r="14" spans="1:10" s="139" customFormat="1" ht="18" customHeight="1">
      <c r="A14" s="742">
        <v>3</v>
      </c>
      <c r="B14" s="611" t="s">
        <v>25</v>
      </c>
      <c r="C14" s="644" t="s">
        <v>3101</v>
      </c>
      <c r="D14" s="641"/>
      <c r="E14" s="609" t="s">
        <v>11</v>
      </c>
      <c r="F14" s="654"/>
      <c r="G14" s="652" t="s">
        <v>3100</v>
      </c>
      <c r="H14" s="652"/>
      <c r="I14" s="653"/>
      <c r="J14" s="639"/>
    </row>
    <row r="15" spans="1:10" s="139" customFormat="1" ht="18" customHeight="1">
      <c r="A15" s="742"/>
      <c r="B15" s="611" t="s">
        <v>25</v>
      </c>
      <c r="C15" s="610" t="s">
        <v>2964</v>
      </c>
      <c r="D15" s="641" t="s">
        <v>3099</v>
      </c>
      <c r="E15" s="609" t="s">
        <v>11</v>
      </c>
      <c r="F15" s="654"/>
      <c r="G15" s="652"/>
      <c r="H15" s="652"/>
      <c r="I15" s="653"/>
      <c r="J15" s="639"/>
    </row>
    <row r="16" spans="1:10" s="139" customFormat="1" ht="18" customHeight="1">
      <c r="A16" s="742">
        <v>4</v>
      </c>
      <c r="B16" s="611" t="s">
        <v>25</v>
      </c>
      <c r="C16" s="644" t="s">
        <v>3098</v>
      </c>
      <c r="D16" s="641"/>
      <c r="E16" s="609" t="s">
        <v>11</v>
      </c>
      <c r="F16" s="654"/>
      <c r="G16" s="646" t="s">
        <v>3097</v>
      </c>
      <c r="H16" s="652"/>
      <c r="I16" s="638" t="s">
        <v>3096</v>
      </c>
      <c r="J16" s="639"/>
    </row>
    <row r="17" spans="1:10" s="139" customFormat="1" ht="18" customHeight="1">
      <c r="A17" s="742"/>
      <c r="B17" s="611" t="s">
        <v>25</v>
      </c>
      <c r="C17" s="610" t="s">
        <v>2964</v>
      </c>
      <c r="D17" s="641" t="s">
        <v>2941</v>
      </c>
      <c r="E17" s="609" t="s">
        <v>11</v>
      </c>
      <c r="F17" s="654"/>
      <c r="G17" s="652"/>
      <c r="H17" s="652"/>
      <c r="I17" s="653"/>
      <c r="J17" s="639"/>
    </row>
    <row r="18" spans="1:10" s="139" customFormat="1" ht="18" customHeight="1">
      <c r="A18" s="742">
        <v>5</v>
      </c>
      <c r="B18" s="611" t="s">
        <v>25</v>
      </c>
      <c r="C18" s="644" t="s">
        <v>2272</v>
      </c>
      <c r="D18" s="641"/>
      <c r="E18" s="609" t="s">
        <v>11</v>
      </c>
      <c r="F18" s="640"/>
      <c r="G18" s="646" t="s">
        <v>3095</v>
      </c>
      <c r="H18" s="652"/>
      <c r="I18" s="649" t="s">
        <v>3057</v>
      </c>
      <c r="J18" s="639"/>
    </row>
    <row r="19" spans="1:10" s="139" customFormat="1" ht="18" customHeight="1">
      <c r="A19" s="742"/>
      <c r="B19" s="611" t="s">
        <v>25</v>
      </c>
      <c r="C19" s="610" t="s">
        <v>2964</v>
      </c>
      <c r="D19" s="641" t="s">
        <v>2941</v>
      </c>
      <c r="E19" s="609" t="s">
        <v>11</v>
      </c>
      <c r="F19" s="640"/>
      <c r="G19" s="652"/>
      <c r="H19" s="652"/>
      <c r="I19" s="649"/>
      <c r="J19" s="639"/>
    </row>
    <row r="20" spans="1:10" s="139" customFormat="1" ht="18" customHeight="1">
      <c r="A20" s="742">
        <v>6</v>
      </c>
      <c r="B20" s="611" t="s">
        <v>25</v>
      </c>
      <c r="C20" s="644" t="s">
        <v>3094</v>
      </c>
      <c r="D20" s="641"/>
      <c r="E20" s="609" t="s">
        <v>11</v>
      </c>
      <c r="F20" s="640"/>
      <c r="G20" s="652"/>
      <c r="H20" s="652"/>
      <c r="I20" s="649" t="s">
        <v>3088</v>
      </c>
      <c r="J20" s="639"/>
    </row>
    <row r="21" spans="1:10" s="139" customFormat="1" ht="18" customHeight="1">
      <c r="A21" s="742"/>
      <c r="B21" s="611" t="s">
        <v>25</v>
      </c>
      <c r="C21" s="610" t="s">
        <v>2296</v>
      </c>
      <c r="D21" s="641" t="s">
        <v>2941</v>
      </c>
      <c r="E21" s="609" t="s">
        <v>11</v>
      </c>
      <c r="F21" s="640"/>
      <c r="G21" s="652"/>
      <c r="H21" s="652"/>
      <c r="I21" s="649"/>
      <c r="J21" s="639"/>
    </row>
    <row r="22" spans="1:10" s="139" customFormat="1" ht="18" customHeight="1">
      <c r="A22" s="742"/>
      <c r="B22" s="611" t="s">
        <v>25</v>
      </c>
      <c r="C22" s="610" t="s">
        <v>2271</v>
      </c>
      <c r="D22" s="641" t="s">
        <v>2941</v>
      </c>
      <c r="E22" s="609" t="s">
        <v>11</v>
      </c>
      <c r="F22" s="640"/>
      <c r="G22" s="652"/>
      <c r="H22" s="652"/>
      <c r="I22" s="649"/>
      <c r="J22" s="639"/>
    </row>
    <row r="23" spans="1:10" s="139" customFormat="1" ht="18" customHeight="1">
      <c r="A23" s="742">
        <v>7</v>
      </c>
      <c r="B23" s="611" t="s">
        <v>25</v>
      </c>
      <c r="C23" s="644" t="s">
        <v>3093</v>
      </c>
      <c r="D23" s="641"/>
      <c r="E23" s="609" t="s">
        <v>11</v>
      </c>
      <c r="F23" s="640"/>
      <c r="G23" s="652"/>
      <c r="H23" s="652"/>
      <c r="I23" s="649" t="s">
        <v>3092</v>
      </c>
      <c r="J23" s="639"/>
    </row>
    <row r="24" spans="1:10" s="139" customFormat="1" ht="18" customHeight="1">
      <c r="A24" s="742"/>
      <c r="B24" s="611" t="s">
        <v>25</v>
      </c>
      <c r="C24" s="610" t="s">
        <v>2859</v>
      </c>
      <c r="D24" s="641" t="s">
        <v>3091</v>
      </c>
      <c r="E24" s="609"/>
      <c r="F24" s="640"/>
      <c r="G24" s="652"/>
      <c r="H24" s="652"/>
      <c r="I24" s="649"/>
      <c r="J24" s="639"/>
    </row>
    <row r="25" spans="1:10" s="139" customFormat="1" ht="18" customHeight="1">
      <c r="A25" s="742"/>
      <c r="B25" s="611" t="s">
        <v>25</v>
      </c>
      <c r="C25" s="610" t="s">
        <v>2271</v>
      </c>
      <c r="D25" s="641" t="s">
        <v>2941</v>
      </c>
      <c r="E25" s="609" t="s">
        <v>11</v>
      </c>
      <c r="F25" s="640"/>
      <c r="G25" s="652"/>
      <c r="H25" s="652"/>
      <c r="I25" s="649"/>
      <c r="J25" s="639"/>
    </row>
    <row r="26" spans="1:10" s="139" customFormat="1" ht="18" customHeight="1">
      <c r="A26" s="742">
        <v>8</v>
      </c>
      <c r="B26" s="611" t="s">
        <v>25</v>
      </c>
      <c r="C26" s="644" t="s">
        <v>3090</v>
      </c>
      <c r="D26" s="641"/>
      <c r="E26" s="609" t="s">
        <v>11</v>
      </c>
      <c r="F26" s="651"/>
      <c r="G26" s="646" t="s">
        <v>3067</v>
      </c>
      <c r="H26" s="638"/>
      <c r="I26" s="649" t="s">
        <v>3057</v>
      </c>
      <c r="J26" s="639"/>
    </row>
    <row r="27" spans="1:10" s="139" customFormat="1" ht="18" customHeight="1">
      <c r="A27" s="742"/>
      <c r="B27" s="611" t="s">
        <v>25</v>
      </c>
      <c r="C27" s="610" t="s">
        <v>2964</v>
      </c>
      <c r="D27" s="641" t="s">
        <v>2941</v>
      </c>
      <c r="E27" s="609" t="s">
        <v>11</v>
      </c>
      <c r="F27" s="651"/>
      <c r="G27" s="638"/>
      <c r="H27" s="638"/>
      <c r="I27" s="638"/>
      <c r="J27" s="639"/>
    </row>
    <row r="28" spans="1:10" s="139" customFormat="1" ht="18" customHeight="1">
      <c r="A28" s="742">
        <v>9</v>
      </c>
      <c r="B28" s="611" t="s">
        <v>25</v>
      </c>
      <c r="C28" s="644" t="s">
        <v>3089</v>
      </c>
      <c r="D28" s="641"/>
      <c r="E28" s="609" t="s">
        <v>11</v>
      </c>
      <c r="F28" s="651"/>
      <c r="G28" s="638"/>
      <c r="H28" s="638"/>
      <c r="I28" s="649" t="s">
        <v>3088</v>
      </c>
      <c r="J28" s="639"/>
    </row>
    <row r="29" spans="1:10" s="139" customFormat="1" ht="18" customHeight="1">
      <c r="A29" s="742"/>
      <c r="B29" s="611" t="s">
        <v>25</v>
      </c>
      <c r="C29" s="610" t="s">
        <v>3065</v>
      </c>
      <c r="D29" s="641" t="s">
        <v>2941</v>
      </c>
      <c r="E29" s="609" t="s">
        <v>11</v>
      </c>
      <c r="F29" s="651"/>
      <c r="G29" s="638"/>
      <c r="H29" s="638"/>
      <c r="I29" s="638"/>
      <c r="J29" s="639"/>
    </row>
    <row r="30" spans="1:10" s="139" customFormat="1" ht="18" customHeight="1">
      <c r="A30" s="742"/>
      <c r="B30" s="611" t="s">
        <v>25</v>
      </c>
      <c r="C30" s="610" t="s">
        <v>2271</v>
      </c>
      <c r="D30" s="641" t="s">
        <v>2941</v>
      </c>
      <c r="E30" s="609" t="s">
        <v>11</v>
      </c>
      <c r="F30" s="651"/>
      <c r="G30" s="638"/>
      <c r="H30" s="638"/>
      <c r="I30" s="649"/>
      <c r="J30" s="639"/>
    </row>
    <row r="31" spans="1:10" s="139" customFormat="1" ht="18" customHeight="1">
      <c r="A31" s="742">
        <v>10</v>
      </c>
      <c r="B31" s="611" t="s">
        <v>25</v>
      </c>
      <c r="C31" s="644" t="s">
        <v>3087</v>
      </c>
      <c r="D31" s="641"/>
      <c r="E31" s="609" t="s">
        <v>11</v>
      </c>
      <c r="F31" s="640"/>
      <c r="G31" s="638" t="s">
        <v>3086</v>
      </c>
      <c r="H31" s="638"/>
      <c r="I31" s="650" t="s">
        <v>3085</v>
      </c>
      <c r="J31" s="639"/>
    </row>
    <row r="32" spans="1:10" s="139" customFormat="1" ht="18" customHeight="1">
      <c r="A32" s="742"/>
      <c r="B32" s="611" t="s">
        <v>25</v>
      </c>
      <c r="C32" s="610" t="s">
        <v>3060</v>
      </c>
      <c r="D32" s="641" t="s">
        <v>3076</v>
      </c>
      <c r="E32" s="609"/>
      <c r="F32" s="640"/>
      <c r="G32" s="638"/>
      <c r="H32" s="638"/>
      <c r="I32" s="649"/>
      <c r="J32" s="639"/>
    </row>
    <row r="33" spans="1:10" s="139" customFormat="1" ht="18" customHeight="1">
      <c r="A33" s="742"/>
      <c r="B33" s="611" t="s">
        <v>25</v>
      </c>
      <c r="C33" s="610" t="s">
        <v>2964</v>
      </c>
      <c r="D33" s="641" t="s">
        <v>2941</v>
      </c>
      <c r="E33" s="609" t="s">
        <v>11</v>
      </c>
      <c r="F33" s="640"/>
      <c r="G33" s="638"/>
      <c r="H33" s="638"/>
      <c r="I33" s="638"/>
      <c r="J33" s="639"/>
    </row>
    <row r="34" spans="1:10" s="139" customFormat="1" ht="18" customHeight="1">
      <c r="A34" s="742">
        <v>11</v>
      </c>
      <c r="B34" s="611" t="s">
        <v>25</v>
      </c>
      <c r="C34" s="644" t="s">
        <v>3084</v>
      </c>
      <c r="D34" s="641"/>
      <c r="E34" s="609" t="s">
        <v>11</v>
      </c>
      <c r="F34" s="640"/>
      <c r="G34" s="646" t="s">
        <v>3067</v>
      </c>
      <c r="H34" s="638"/>
      <c r="I34" s="649" t="s">
        <v>3057</v>
      </c>
      <c r="J34" s="639"/>
    </row>
    <row r="35" spans="1:10" s="139" customFormat="1" ht="18" customHeight="1">
      <c r="A35" s="742"/>
      <c r="B35" s="611" t="s">
        <v>25</v>
      </c>
      <c r="C35" s="610" t="s">
        <v>2964</v>
      </c>
      <c r="D35" s="641" t="s">
        <v>2941</v>
      </c>
      <c r="E35" s="609" t="s">
        <v>11</v>
      </c>
      <c r="F35" s="640"/>
      <c r="G35" s="638"/>
      <c r="H35" s="638"/>
      <c r="I35" s="638"/>
      <c r="J35" s="639"/>
    </row>
    <row r="36" spans="1:10" s="139" customFormat="1" ht="18" customHeight="1">
      <c r="A36" s="742">
        <v>12</v>
      </c>
      <c r="B36" s="611" t="s">
        <v>25</v>
      </c>
      <c r="C36" s="644" t="s">
        <v>3083</v>
      </c>
      <c r="D36" s="641"/>
      <c r="E36" s="609" t="s">
        <v>11</v>
      </c>
      <c r="F36" s="640"/>
      <c r="G36" s="638"/>
      <c r="H36" s="638"/>
      <c r="I36" s="638" t="s">
        <v>3055</v>
      </c>
      <c r="J36" s="639"/>
    </row>
    <row r="37" spans="1:10" s="139" customFormat="1" ht="18" customHeight="1">
      <c r="A37" s="742"/>
      <c r="B37" s="611" t="s">
        <v>25</v>
      </c>
      <c r="C37" s="610" t="s">
        <v>3065</v>
      </c>
      <c r="D37" s="641" t="s">
        <v>2941</v>
      </c>
      <c r="E37" s="609" t="s">
        <v>11</v>
      </c>
      <c r="F37" s="640"/>
      <c r="G37" s="638"/>
      <c r="H37" s="638"/>
      <c r="I37" s="638"/>
      <c r="J37" s="639"/>
    </row>
    <row r="38" spans="1:10" s="139" customFormat="1" ht="18" customHeight="1">
      <c r="A38" s="742"/>
      <c r="B38" s="611" t="s">
        <v>25</v>
      </c>
      <c r="C38" s="610" t="s">
        <v>2271</v>
      </c>
      <c r="D38" s="641" t="s">
        <v>2941</v>
      </c>
      <c r="E38" s="609" t="s">
        <v>11</v>
      </c>
      <c r="F38" s="640"/>
      <c r="G38" s="638"/>
      <c r="H38" s="638"/>
      <c r="I38" s="638"/>
      <c r="J38" s="639"/>
    </row>
    <row r="39" spans="1:10" s="139" customFormat="1" ht="18" customHeight="1">
      <c r="A39" s="742">
        <v>13</v>
      </c>
      <c r="B39" s="611" t="s">
        <v>25</v>
      </c>
      <c r="C39" s="644" t="s">
        <v>3082</v>
      </c>
      <c r="D39" s="641"/>
      <c r="E39" s="609" t="s">
        <v>11</v>
      </c>
      <c r="F39" s="640"/>
      <c r="G39" s="638" t="s">
        <v>3077</v>
      </c>
      <c r="H39" s="638"/>
      <c r="I39" s="638" t="s">
        <v>3081</v>
      </c>
      <c r="J39" s="639"/>
    </row>
    <row r="40" spans="1:10" s="139" customFormat="1" ht="18" customHeight="1">
      <c r="A40" s="742"/>
      <c r="B40" s="611" t="s">
        <v>25</v>
      </c>
      <c r="C40" s="610" t="s">
        <v>3060</v>
      </c>
      <c r="D40" s="641" t="s">
        <v>3076</v>
      </c>
      <c r="E40" s="609"/>
      <c r="F40" s="640"/>
      <c r="G40" s="638"/>
      <c r="H40" s="638"/>
      <c r="I40" s="638"/>
      <c r="J40" s="639"/>
    </row>
    <row r="41" spans="1:10" s="139" customFormat="1" ht="18" customHeight="1">
      <c r="A41" s="742"/>
      <c r="B41" s="611" t="s">
        <v>25</v>
      </c>
      <c r="C41" s="610" t="s">
        <v>2964</v>
      </c>
      <c r="D41" s="641" t="s">
        <v>2941</v>
      </c>
      <c r="E41" s="609" t="s">
        <v>11</v>
      </c>
      <c r="F41" s="640"/>
      <c r="G41" s="638"/>
      <c r="H41" s="638"/>
      <c r="I41" s="638"/>
      <c r="J41" s="639"/>
    </row>
    <row r="42" spans="1:10" s="139" customFormat="1" ht="18" customHeight="1">
      <c r="A42" s="742">
        <v>14</v>
      </c>
      <c r="B42" s="611" t="s">
        <v>25</v>
      </c>
      <c r="C42" s="644" t="s">
        <v>3080</v>
      </c>
      <c r="D42" s="641"/>
      <c r="E42" s="609" t="s">
        <v>11</v>
      </c>
      <c r="F42" s="640"/>
      <c r="G42" s="646" t="s">
        <v>3067</v>
      </c>
      <c r="H42" s="638"/>
      <c r="I42" s="649" t="s">
        <v>3057</v>
      </c>
      <c r="J42" s="639"/>
    </row>
    <row r="43" spans="1:10" s="139" customFormat="1" ht="18" customHeight="1">
      <c r="A43" s="742"/>
      <c r="B43" s="611" t="s">
        <v>25</v>
      </c>
      <c r="C43" s="610" t="s">
        <v>2964</v>
      </c>
      <c r="D43" s="641" t="s">
        <v>2941</v>
      </c>
      <c r="E43" s="609" t="s">
        <v>11</v>
      </c>
      <c r="F43" s="640"/>
      <c r="G43" s="638"/>
      <c r="H43" s="638"/>
      <c r="I43" s="638"/>
      <c r="J43" s="639"/>
    </row>
    <row r="44" spans="1:10" s="139" customFormat="1" ht="18" customHeight="1">
      <c r="A44" s="742">
        <v>15</v>
      </c>
      <c r="B44" s="611" t="s">
        <v>25</v>
      </c>
      <c r="C44" s="644" t="s">
        <v>3079</v>
      </c>
      <c r="D44" s="641"/>
      <c r="E44" s="609" t="s">
        <v>11</v>
      </c>
      <c r="F44" s="640"/>
      <c r="G44" s="638"/>
      <c r="H44" s="638"/>
      <c r="I44" s="638" t="s">
        <v>3055</v>
      </c>
      <c r="J44" s="639"/>
    </row>
    <row r="45" spans="1:10" s="139" customFormat="1" ht="18" customHeight="1">
      <c r="A45" s="742"/>
      <c r="B45" s="611" t="s">
        <v>25</v>
      </c>
      <c r="C45" s="610" t="s">
        <v>3065</v>
      </c>
      <c r="D45" s="641" t="s">
        <v>2941</v>
      </c>
      <c r="E45" s="609" t="s">
        <v>11</v>
      </c>
      <c r="F45" s="640"/>
      <c r="G45" s="638"/>
      <c r="H45" s="638"/>
      <c r="I45" s="638"/>
      <c r="J45" s="639"/>
    </row>
    <row r="46" spans="1:10" s="139" customFormat="1" ht="18" customHeight="1">
      <c r="A46" s="742"/>
      <c r="B46" s="611" t="s">
        <v>25</v>
      </c>
      <c r="C46" s="610" t="s">
        <v>2271</v>
      </c>
      <c r="D46" s="641" t="s">
        <v>2941</v>
      </c>
      <c r="E46" s="609" t="s">
        <v>11</v>
      </c>
      <c r="F46" s="640"/>
      <c r="G46" s="638"/>
      <c r="H46" s="638"/>
      <c r="I46" s="638"/>
      <c r="J46" s="639"/>
    </row>
    <row r="47" spans="1:10" s="139" customFormat="1" ht="18" customHeight="1">
      <c r="A47" s="742">
        <v>16</v>
      </c>
      <c r="B47" s="611" t="s">
        <v>25</v>
      </c>
      <c r="C47" s="644" t="s">
        <v>3078</v>
      </c>
      <c r="D47" s="641"/>
      <c r="E47" s="609" t="s">
        <v>11</v>
      </c>
      <c r="F47" s="640"/>
      <c r="G47" s="638" t="s">
        <v>3077</v>
      </c>
      <c r="H47" s="638"/>
      <c r="I47" s="638" t="s">
        <v>3070</v>
      </c>
      <c r="J47" s="639"/>
    </row>
    <row r="48" spans="1:10" s="139" customFormat="1" ht="18" customHeight="1">
      <c r="A48" s="742"/>
      <c r="B48" s="611" t="s">
        <v>25</v>
      </c>
      <c r="C48" s="610" t="s">
        <v>3060</v>
      </c>
      <c r="D48" s="641" t="s">
        <v>3076</v>
      </c>
      <c r="E48" s="609"/>
      <c r="F48" s="640"/>
      <c r="G48" s="638"/>
      <c r="H48" s="638"/>
      <c r="I48" s="638"/>
      <c r="J48" s="639"/>
    </row>
    <row r="49" spans="1:10" s="139" customFormat="1" ht="18" customHeight="1">
      <c r="A49" s="742"/>
      <c r="B49" s="611" t="s">
        <v>25</v>
      </c>
      <c r="C49" s="610" t="s">
        <v>2964</v>
      </c>
      <c r="D49" s="641" t="s">
        <v>2941</v>
      </c>
      <c r="E49" s="609" t="s">
        <v>11</v>
      </c>
      <c r="F49" s="640"/>
      <c r="G49" s="638"/>
      <c r="H49" s="638"/>
      <c r="I49" s="638"/>
      <c r="J49" s="639"/>
    </row>
    <row r="50" spans="1:10" s="139" customFormat="1" ht="18" customHeight="1">
      <c r="A50" s="742">
        <v>17</v>
      </c>
      <c r="B50" s="611" t="s">
        <v>25</v>
      </c>
      <c r="C50" s="644" t="s">
        <v>3075</v>
      </c>
      <c r="D50" s="641"/>
      <c r="E50" s="609" t="s">
        <v>11</v>
      </c>
      <c r="F50" s="640"/>
      <c r="G50" s="646" t="s">
        <v>3074</v>
      </c>
      <c r="H50" s="638"/>
      <c r="I50" s="649" t="s">
        <v>3057</v>
      </c>
      <c r="J50" s="639"/>
    </row>
    <row r="51" spans="1:10" s="139" customFormat="1" ht="18" customHeight="1">
      <c r="A51" s="742"/>
      <c r="B51" s="611" t="s">
        <v>25</v>
      </c>
      <c r="C51" s="610" t="s">
        <v>2964</v>
      </c>
      <c r="D51" s="641" t="s">
        <v>2941</v>
      </c>
      <c r="E51" s="609" t="s">
        <v>11</v>
      </c>
      <c r="F51" s="640"/>
      <c r="G51" s="638"/>
      <c r="H51" s="638"/>
      <c r="I51" s="638"/>
      <c r="J51" s="639"/>
    </row>
    <row r="52" spans="1:10" s="139" customFormat="1" ht="18" customHeight="1">
      <c r="A52" s="742">
        <v>18</v>
      </c>
      <c r="B52" s="611" t="s">
        <v>25</v>
      </c>
      <c r="C52" s="644" t="s">
        <v>3073</v>
      </c>
      <c r="D52" s="641"/>
      <c r="E52" s="609" t="s">
        <v>11</v>
      </c>
      <c r="F52" s="640"/>
      <c r="G52" s="638"/>
      <c r="H52" s="638"/>
      <c r="I52" s="638" t="s">
        <v>3055</v>
      </c>
      <c r="J52" s="639"/>
    </row>
    <row r="53" spans="1:10" s="139" customFormat="1" ht="18" customHeight="1">
      <c r="A53" s="742"/>
      <c r="B53" s="611" t="s">
        <v>25</v>
      </c>
      <c r="C53" s="610" t="s">
        <v>3065</v>
      </c>
      <c r="D53" s="641" t="s">
        <v>2941</v>
      </c>
      <c r="E53" s="609" t="s">
        <v>11</v>
      </c>
      <c r="F53" s="640"/>
      <c r="G53" s="638"/>
      <c r="H53" s="638"/>
      <c r="I53" s="638"/>
      <c r="J53" s="639"/>
    </row>
    <row r="54" spans="1:10" s="139" customFormat="1" ht="18" customHeight="1">
      <c r="A54" s="742"/>
      <c r="B54" s="611" t="s">
        <v>25</v>
      </c>
      <c r="C54" s="610" t="s">
        <v>2271</v>
      </c>
      <c r="D54" s="641" t="s">
        <v>2941</v>
      </c>
      <c r="E54" s="609" t="s">
        <v>11</v>
      </c>
      <c r="F54" s="640"/>
      <c r="G54" s="638"/>
      <c r="H54" s="638"/>
      <c r="I54" s="638"/>
      <c r="J54" s="639"/>
    </row>
    <row r="55" spans="1:10" s="139" customFormat="1" ht="18" customHeight="1">
      <c r="A55" s="742">
        <v>19</v>
      </c>
      <c r="B55" s="611" t="s">
        <v>25</v>
      </c>
      <c r="C55" s="644" t="s">
        <v>3072</v>
      </c>
      <c r="D55" s="641"/>
      <c r="E55" s="609" t="s">
        <v>11</v>
      </c>
      <c r="F55" s="640"/>
      <c r="G55" s="638" t="s">
        <v>3071</v>
      </c>
      <c r="H55" s="638"/>
      <c r="I55" s="638" t="s">
        <v>3070</v>
      </c>
      <c r="J55" s="639"/>
    </row>
    <row r="56" spans="1:10" s="139" customFormat="1" ht="18" customHeight="1">
      <c r="A56" s="742"/>
      <c r="B56" s="611" t="s">
        <v>25</v>
      </c>
      <c r="C56" s="610" t="s">
        <v>3060</v>
      </c>
      <c r="D56" s="641" t="s">
        <v>3069</v>
      </c>
      <c r="E56" s="609"/>
      <c r="F56" s="640"/>
      <c r="G56" s="638"/>
      <c r="H56" s="638"/>
      <c r="I56" s="638"/>
      <c r="J56" s="639"/>
    </row>
    <row r="57" spans="1:10" s="139" customFormat="1" ht="18" customHeight="1">
      <c r="A57" s="742"/>
      <c r="B57" s="611" t="s">
        <v>25</v>
      </c>
      <c r="C57" s="610" t="s">
        <v>2964</v>
      </c>
      <c r="D57" s="641" t="s">
        <v>2941</v>
      </c>
      <c r="E57" s="609" t="s">
        <v>11</v>
      </c>
      <c r="F57" s="640"/>
      <c r="G57" s="638"/>
      <c r="H57" s="638"/>
      <c r="I57" s="638"/>
      <c r="J57" s="639"/>
    </row>
    <row r="58" spans="1:10" s="139" customFormat="1" ht="18" customHeight="1">
      <c r="A58" s="742">
        <v>20</v>
      </c>
      <c r="B58" s="611" t="s">
        <v>25</v>
      </c>
      <c r="C58" s="644" t="s">
        <v>3068</v>
      </c>
      <c r="D58" s="641"/>
      <c r="E58" s="609" t="s">
        <v>11</v>
      </c>
      <c r="F58" s="640"/>
      <c r="G58" s="646" t="s">
        <v>3067</v>
      </c>
      <c r="H58" s="638"/>
      <c r="I58" s="649" t="s">
        <v>3057</v>
      </c>
      <c r="J58" s="639"/>
    </row>
    <row r="59" spans="1:10" s="139" customFormat="1" ht="18" customHeight="1">
      <c r="A59" s="742"/>
      <c r="B59" s="611" t="s">
        <v>25</v>
      </c>
      <c r="C59" s="610" t="s">
        <v>2964</v>
      </c>
      <c r="D59" s="641" t="s">
        <v>2941</v>
      </c>
      <c r="E59" s="609" t="s">
        <v>11</v>
      </c>
      <c r="F59" s="640"/>
      <c r="G59" s="638"/>
      <c r="H59" s="638"/>
      <c r="I59" s="638"/>
      <c r="J59" s="639"/>
    </row>
    <row r="60" spans="1:10" s="139" customFormat="1" ht="18" customHeight="1">
      <c r="A60" s="742">
        <v>21</v>
      </c>
      <c r="B60" s="611" t="s">
        <v>25</v>
      </c>
      <c r="C60" s="644" t="s">
        <v>3066</v>
      </c>
      <c r="D60" s="641"/>
      <c r="E60" s="609" t="s">
        <v>11</v>
      </c>
      <c r="F60" s="640"/>
      <c r="G60" s="638"/>
      <c r="H60" s="638"/>
      <c r="I60" s="638" t="s">
        <v>3055</v>
      </c>
      <c r="J60" s="639"/>
    </row>
    <row r="61" spans="1:10" s="139" customFormat="1" ht="18" customHeight="1">
      <c r="A61" s="742"/>
      <c r="B61" s="611" t="s">
        <v>25</v>
      </c>
      <c r="C61" s="610" t="s">
        <v>3065</v>
      </c>
      <c r="D61" s="641" t="s">
        <v>2941</v>
      </c>
      <c r="E61" s="609" t="s">
        <v>11</v>
      </c>
      <c r="F61" s="640"/>
      <c r="G61" s="638"/>
      <c r="H61" s="638"/>
      <c r="I61" s="638"/>
      <c r="J61" s="639"/>
    </row>
    <row r="62" spans="1:10" s="139" customFormat="1" ht="18" customHeight="1">
      <c r="A62" s="742"/>
      <c r="B62" s="611" t="s">
        <v>25</v>
      </c>
      <c r="C62" s="610" t="s">
        <v>2271</v>
      </c>
      <c r="D62" s="641" t="s">
        <v>2941</v>
      </c>
      <c r="E62" s="609" t="s">
        <v>11</v>
      </c>
      <c r="F62" s="640"/>
      <c r="G62" s="638"/>
      <c r="H62" s="638"/>
      <c r="I62" s="638"/>
      <c r="J62" s="639"/>
    </row>
    <row r="63" spans="1:10" s="139" customFormat="1" ht="18" customHeight="1">
      <c r="A63" s="742">
        <v>22</v>
      </c>
      <c r="B63" s="611" t="s">
        <v>25</v>
      </c>
      <c r="C63" s="644" t="s">
        <v>3064</v>
      </c>
      <c r="D63" s="641" t="s">
        <v>3063</v>
      </c>
      <c r="E63" s="609" t="s">
        <v>11</v>
      </c>
      <c r="F63" s="640"/>
      <c r="G63" s="638" t="s">
        <v>3062</v>
      </c>
      <c r="H63" s="638"/>
      <c r="I63" s="638" t="s">
        <v>3061</v>
      </c>
      <c r="J63" s="639"/>
    </row>
    <row r="64" spans="1:10" s="139" customFormat="1" ht="18" customHeight="1">
      <c r="A64" s="742"/>
      <c r="B64" s="611" t="s">
        <v>25</v>
      </c>
      <c r="C64" s="610" t="s">
        <v>3060</v>
      </c>
      <c r="D64" s="641"/>
      <c r="E64" s="609"/>
      <c r="F64" s="640"/>
      <c r="G64" s="638"/>
      <c r="H64" s="638"/>
      <c r="I64" s="638"/>
      <c r="J64" s="639"/>
    </row>
    <row r="65" spans="1:10" s="139" customFormat="1" ht="18" customHeight="1">
      <c r="A65" s="742"/>
      <c r="B65" s="611" t="s">
        <v>25</v>
      </c>
      <c r="C65" s="610" t="s">
        <v>2964</v>
      </c>
      <c r="D65" s="641" t="s">
        <v>2941</v>
      </c>
      <c r="E65" s="609" t="s">
        <v>11</v>
      </c>
      <c r="F65" s="640"/>
      <c r="G65" s="638"/>
      <c r="H65" s="638"/>
      <c r="I65" s="638"/>
      <c r="J65" s="639"/>
    </row>
    <row r="66" spans="1:10" s="139" customFormat="1" ht="18" customHeight="1">
      <c r="A66" s="742">
        <v>23</v>
      </c>
      <c r="B66" s="611" t="s">
        <v>25</v>
      </c>
      <c r="C66" s="644" t="s">
        <v>3059</v>
      </c>
      <c r="D66" s="641"/>
      <c r="E66" s="609" t="s">
        <v>11</v>
      </c>
      <c r="F66" s="640"/>
      <c r="G66" s="646" t="s">
        <v>3058</v>
      </c>
      <c r="H66" s="638"/>
      <c r="I66" s="649" t="s">
        <v>3057</v>
      </c>
      <c r="J66" s="639"/>
    </row>
    <row r="67" spans="1:10" s="139" customFormat="1" ht="18" customHeight="1">
      <c r="A67" s="742"/>
      <c r="B67" s="611" t="s">
        <v>25</v>
      </c>
      <c r="C67" s="610" t="s">
        <v>2964</v>
      </c>
      <c r="D67" s="641" t="s">
        <v>2941</v>
      </c>
      <c r="E67" s="609" t="s">
        <v>11</v>
      </c>
      <c r="F67" s="640"/>
      <c r="G67" s="638"/>
      <c r="H67" s="638"/>
      <c r="I67" s="638"/>
      <c r="J67" s="639"/>
    </row>
    <row r="68" spans="1:10" s="139" customFormat="1" ht="18" customHeight="1">
      <c r="A68" s="739">
        <v>24</v>
      </c>
      <c r="B68" s="611" t="s">
        <v>25</v>
      </c>
      <c r="C68" s="644" t="s">
        <v>3056</v>
      </c>
      <c r="D68" s="641"/>
      <c r="E68" s="609" t="s">
        <v>11</v>
      </c>
      <c r="F68" s="640"/>
      <c r="G68" s="638"/>
      <c r="H68" s="638"/>
      <c r="I68" s="638" t="s">
        <v>3055</v>
      </c>
      <c r="J68" s="639"/>
    </row>
    <row r="69" spans="1:10" s="139" customFormat="1" ht="18" customHeight="1">
      <c r="A69" s="740"/>
      <c r="B69" s="611" t="s">
        <v>25</v>
      </c>
      <c r="C69" s="610" t="s">
        <v>2296</v>
      </c>
      <c r="D69" s="641" t="s">
        <v>2941</v>
      </c>
      <c r="E69" s="609" t="s">
        <v>11</v>
      </c>
      <c r="F69" s="640"/>
      <c r="G69" s="638"/>
      <c r="H69" s="638"/>
      <c r="I69" s="638"/>
      <c r="J69" s="639"/>
    </row>
    <row r="70" spans="1:10" s="139" customFormat="1" ht="18" customHeight="1">
      <c r="A70" s="740"/>
      <c r="B70" s="611" t="s">
        <v>25</v>
      </c>
      <c r="C70" s="610" t="s">
        <v>2271</v>
      </c>
      <c r="D70" s="641" t="s">
        <v>2941</v>
      </c>
      <c r="E70" s="609" t="s">
        <v>11</v>
      </c>
      <c r="F70" s="640"/>
      <c r="G70" s="638"/>
      <c r="H70" s="638"/>
      <c r="I70" s="638"/>
      <c r="J70" s="639"/>
    </row>
    <row r="71" spans="1:10" s="139" customFormat="1" ht="18" customHeight="1">
      <c r="A71" s="742">
        <v>25</v>
      </c>
      <c r="B71" s="611" t="s">
        <v>25</v>
      </c>
      <c r="C71" s="644" t="s">
        <v>3054</v>
      </c>
      <c r="D71" s="641"/>
      <c r="E71" s="609" t="s">
        <v>11</v>
      </c>
      <c r="F71" s="640"/>
      <c r="G71" s="638"/>
      <c r="H71" s="638"/>
      <c r="I71" s="638" t="s">
        <v>3053</v>
      </c>
      <c r="J71" s="639"/>
    </row>
    <row r="72" spans="1:10" s="139" customFormat="1" ht="18" customHeight="1">
      <c r="A72" s="742"/>
      <c r="B72" s="611" t="s">
        <v>25</v>
      </c>
      <c r="C72" s="610" t="s">
        <v>2859</v>
      </c>
      <c r="D72" s="641" t="s">
        <v>3052</v>
      </c>
      <c r="E72" s="609"/>
      <c r="F72" s="640"/>
      <c r="G72" s="638"/>
      <c r="H72" s="638"/>
      <c r="I72" s="638"/>
      <c r="J72" s="639"/>
    </row>
    <row r="73" spans="1:10" s="139" customFormat="1" ht="18" customHeight="1">
      <c r="A73" s="742"/>
      <c r="B73" s="611" t="s">
        <v>25</v>
      </c>
      <c r="C73" s="610" t="s">
        <v>2964</v>
      </c>
      <c r="D73" s="641" t="s">
        <v>2941</v>
      </c>
      <c r="E73" s="609" t="s">
        <v>11</v>
      </c>
      <c r="F73" s="640"/>
      <c r="G73" s="638"/>
      <c r="H73" s="638"/>
      <c r="I73" s="638"/>
      <c r="J73" s="639"/>
    </row>
    <row r="74" spans="1:10" s="139" customFormat="1" ht="18" customHeight="1">
      <c r="A74" s="742">
        <v>26</v>
      </c>
      <c r="B74" s="611" t="s">
        <v>25</v>
      </c>
      <c r="C74" s="644" t="s">
        <v>3051</v>
      </c>
      <c r="D74" s="641"/>
      <c r="E74" s="609" t="s">
        <v>11</v>
      </c>
      <c r="F74" s="640"/>
      <c r="G74" s="638"/>
      <c r="H74" s="638"/>
      <c r="I74" s="638"/>
      <c r="J74" s="639"/>
    </row>
    <row r="75" spans="1:10" s="139" customFormat="1" ht="18" customHeight="1">
      <c r="A75" s="742"/>
      <c r="B75" s="611" t="s">
        <v>25</v>
      </c>
      <c r="C75" s="610" t="s">
        <v>3023</v>
      </c>
      <c r="D75" s="641" t="s">
        <v>3050</v>
      </c>
      <c r="E75" s="609"/>
      <c r="F75" s="640"/>
      <c r="G75" s="638"/>
      <c r="H75" s="638"/>
      <c r="I75" s="638"/>
      <c r="J75" s="639"/>
    </row>
    <row r="76" spans="1:10" s="139" customFormat="1" ht="18" customHeight="1">
      <c r="A76" s="742"/>
      <c r="B76" s="611" t="s">
        <v>25</v>
      </c>
      <c r="C76" s="610" t="s">
        <v>3021</v>
      </c>
      <c r="D76" s="641" t="s">
        <v>2942</v>
      </c>
      <c r="E76" s="609"/>
      <c r="F76" s="640"/>
      <c r="G76" s="638"/>
      <c r="H76" s="638"/>
      <c r="I76" s="638"/>
      <c r="J76" s="639"/>
    </row>
    <row r="77" spans="1:10" s="139" customFormat="1" ht="18" customHeight="1">
      <c r="A77" s="742"/>
      <c r="B77" s="611" t="s">
        <v>25</v>
      </c>
      <c r="C77" s="610" t="s">
        <v>2271</v>
      </c>
      <c r="D77" s="641" t="s">
        <v>2941</v>
      </c>
      <c r="E77" s="609" t="s">
        <v>11</v>
      </c>
      <c r="F77" s="640"/>
      <c r="G77" s="638"/>
      <c r="H77" s="638"/>
      <c r="I77" s="638"/>
      <c r="J77" s="639"/>
    </row>
    <row r="78" spans="1:10" s="139" customFormat="1" ht="18" customHeight="1">
      <c r="A78" s="742">
        <v>27</v>
      </c>
      <c r="B78" s="611" t="s">
        <v>25</v>
      </c>
      <c r="C78" s="644" t="s">
        <v>3049</v>
      </c>
      <c r="D78" s="641"/>
      <c r="E78" s="609" t="s">
        <v>11</v>
      </c>
      <c r="F78" s="640"/>
      <c r="G78" s="638"/>
      <c r="H78" s="638"/>
      <c r="I78" s="638" t="s">
        <v>3048</v>
      </c>
      <c r="J78" s="639"/>
    </row>
    <row r="79" spans="1:10" s="139" customFormat="1" ht="18" customHeight="1">
      <c r="A79" s="742"/>
      <c r="B79" s="611" t="s">
        <v>25</v>
      </c>
      <c r="C79" s="610" t="s">
        <v>2817</v>
      </c>
      <c r="D79" s="641"/>
      <c r="E79" s="609"/>
      <c r="F79" s="640"/>
      <c r="G79" s="638"/>
      <c r="H79" s="638"/>
      <c r="I79" s="638"/>
      <c r="J79" s="639"/>
    </row>
    <row r="80" spans="1:10" s="139" customFormat="1" ht="18" customHeight="1">
      <c r="A80" s="742"/>
      <c r="B80" s="611" t="s">
        <v>25</v>
      </c>
      <c r="C80" s="610" t="s">
        <v>2816</v>
      </c>
      <c r="D80" s="641"/>
      <c r="E80" s="609"/>
      <c r="F80" s="640"/>
      <c r="G80" s="638"/>
      <c r="H80" s="638"/>
      <c r="I80" s="638"/>
      <c r="J80" s="639"/>
    </row>
    <row r="81" spans="1:10" s="139" customFormat="1" ht="18" customHeight="1">
      <c r="A81" s="742"/>
      <c r="B81" s="611" t="s">
        <v>25</v>
      </c>
      <c r="C81" s="610" t="s">
        <v>2815</v>
      </c>
      <c r="D81" s="641"/>
      <c r="E81" s="609"/>
      <c r="F81" s="640"/>
      <c r="G81" s="638"/>
      <c r="H81" s="638"/>
      <c r="I81" s="638"/>
      <c r="J81" s="639"/>
    </row>
    <row r="82" spans="1:10" s="139" customFormat="1" ht="18" customHeight="1">
      <c r="A82" s="742"/>
      <c r="B82" s="611" t="s">
        <v>25</v>
      </c>
      <c r="C82" s="610" t="s">
        <v>2814</v>
      </c>
      <c r="D82" s="641"/>
      <c r="E82" s="609"/>
      <c r="F82" s="640"/>
      <c r="G82" s="638"/>
      <c r="H82" s="638"/>
      <c r="I82" s="638"/>
      <c r="J82" s="639"/>
    </row>
    <row r="83" spans="1:10" s="139" customFormat="1" ht="18" customHeight="1">
      <c r="A83" s="742"/>
      <c r="B83" s="611" t="s">
        <v>25</v>
      </c>
      <c r="C83" s="610" t="s">
        <v>2813</v>
      </c>
      <c r="D83" s="641"/>
      <c r="E83" s="609"/>
      <c r="F83" s="640"/>
      <c r="G83" s="638"/>
      <c r="H83" s="638"/>
      <c r="I83" s="638"/>
      <c r="J83" s="639"/>
    </row>
    <row r="84" spans="1:10" s="139" customFormat="1" ht="18" customHeight="1">
      <c r="A84" s="742"/>
      <c r="B84" s="611" t="s">
        <v>25</v>
      </c>
      <c r="C84" s="610" t="s">
        <v>2812</v>
      </c>
      <c r="D84" s="641"/>
      <c r="E84" s="609"/>
      <c r="F84" s="640"/>
      <c r="G84" s="638"/>
      <c r="H84" s="638"/>
      <c r="I84" s="638"/>
      <c r="J84" s="639"/>
    </row>
    <row r="85" spans="1:10" s="139" customFormat="1" ht="18" customHeight="1">
      <c r="A85" s="742"/>
      <c r="B85" s="611" t="s">
        <v>25</v>
      </c>
      <c r="C85" s="610" t="s">
        <v>2811</v>
      </c>
      <c r="D85" s="641"/>
      <c r="E85" s="609"/>
      <c r="F85" s="640"/>
      <c r="G85" s="638"/>
      <c r="H85" s="638"/>
      <c r="I85" s="638"/>
      <c r="J85" s="639"/>
    </row>
    <row r="86" spans="1:10" s="139" customFormat="1" ht="18" customHeight="1">
      <c r="A86" s="742"/>
      <c r="B86" s="611" t="s">
        <v>25</v>
      </c>
      <c r="C86" s="610" t="s">
        <v>2810</v>
      </c>
      <c r="D86" s="641"/>
      <c r="E86" s="609"/>
      <c r="F86" s="640"/>
      <c r="G86" s="638"/>
      <c r="H86" s="638"/>
      <c r="I86" s="638"/>
      <c r="J86" s="639"/>
    </row>
    <row r="87" spans="1:10" s="139" customFormat="1" ht="18" customHeight="1">
      <c r="A87" s="742"/>
      <c r="B87" s="611" t="s">
        <v>25</v>
      </c>
      <c r="C87" s="610" t="s">
        <v>2809</v>
      </c>
      <c r="D87" s="641"/>
      <c r="E87" s="609"/>
      <c r="F87" s="640"/>
      <c r="G87" s="638"/>
      <c r="H87" s="638"/>
      <c r="I87" s="638"/>
      <c r="J87" s="639"/>
    </row>
    <row r="88" spans="1:10" s="139" customFormat="1" ht="18" customHeight="1">
      <c r="A88" s="742"/>
      <c r="B88" s="611" t="s">
        <v>25</v>
      </c>
      <c r="C88" s="610" t="s">
        <v>2808</v>
      </c>
      <c r="D88" s="641"/>
      <c r="E88" s="609"/>
      <c r="F88" s="640"/>
      <c r="G88" s="638"/>
      <c r="H88" s="638"/>
      <c r="I88" s="638"/>
      <c r="J88" s="639"/>
    </row>
    <row r="89" spans="1:10" s="139" customFormat="1" ht="18" customHeight="1">
      <c r="A89" s="742"/>
      <c r="B89" s="611" t="s">
        <v>25</v>
      </c>
      <c r="C89" s="610" t="s">
        <v>2807</v>
      </c>
      <c r="D89" s="641"/>
      <c r="E89" s="609"/>
      <c r="F89" s="640"/>
      <c r="G89" s="638"/>
      <c r="H89" s="638"/>
      <c r="I89" s="638"/>
      <c r="J89" s="639"/>
    </row>
    <row r="90" spans="1:10" s="139" customFormat="1" ht="18" customHeight="1">
      <c r="A90" s="742"/>
      <c r="B90" s="611" t="s">
        <v>25</v>
      </c>
      <c r="C90" s="610" t="s">
        <v>2806</v>
      </c>
      <c r="D90" s="641"/>
      <c r="E90" s="609"/>
      <c r="F90" s="640"/>
      <c r="G90" s="638"/>
      <c r="H90" s="638"/>
      <c r="I90" s="638"/>
      <c r="J90" s="639"/>
    </row>
    <row r="91" spans="1:10" s="139" customFormat="1" ht="18" customHeight="1">
      <c r="A91" s="742"/>
      <c r="B91" s="611" t="s">
        <v>25</v>
      </c>
      <c r="C91" s="610" t="s">
        <v>2805</v>
      </c>
      <c r="D91" s="641"/>
      <c r="E91" s="609"/>
      <c r="F91" s="640"/>
      <c r="G91" s="638"/>
      <c r="H91" s="638"/>
      <c r="I91" s="638"/>
      <c r="J91" s="639"/>
    </row>
    <row r="92" spans="1:10" s="139" customFormat="1" ht="18" customHeight="1">
      <c r="A92" s="742"/>
      <c r="B92" s="611" t="s">
        <v>25</v>
      </c>
      <c r="C92" s="610" t="s">
        <v>2804</v>
      </c>
      <c r="D92" s="641"/>
      <c r="E92" s="609"/>
      <c r="F92" s="640"/>
      <c r="G92" s="638"/>
      <c r="H92" s="638"/>
      <c r="I92" s="638"/>
      <c r="J92" s="639"/>
    </row>
    <row r="93" spans="1:10" s="139" customFormat="1" ht="18" customHeight="1">
      <c r="A93" s="742"/>
      <c r="B93" s="611" t="s">
        <v>25</v>
      </c>
      <c r="C93" s="610" t="s">
        <v>2803</v>
      </c>
      <c r="D93" s="641"/>
      <c r="E93" s="609"/>
      <c r="F93" s="640"/>
      <c r="G93" s="638"/>
      <c r="H93" s="638"/>
      <c r="I93" s="638"/>
      <c r="J93" s="639"/>
    </row>
    <row r="94" spans="1:10" s="139" customFormat="1" ht="18" customHeight="1">
      <c r="A94" s="742"/>
      <c r="B94" s="611" t="s">
        <v>25</v>
      </c>
      <c r="C94" s="610" t="s">
        <v>3015</v>
      </c>
      <c r="D94" s="641" t="s">
        <v>3014</v>
      </c>
      <c r="E94" s="609" t="s">
        <v>11</v>
      </c>
      <c r="F94" s="640"/>
      <c r="G94" s="638"/>
      <c r="H94" s="638"/>
      <c r="I94" s="638"/>
      <c r="J94" s="639"/>
    </row>
    <row r="95" spans="1:10" s="139" customFormat="1" ht="18" customHeight="1">
      <c r="A95" s="742">
        <v>28</v>
      </c>
      <c r="B95" s="611" t="s">
        <v>25</v>
      </c>
      <c r="C95" s="644" t="s">
        <v>3047</v>
      </c>
      <c r="D95" s="641"/>
      <c r="E95" s="609" t="s">
        <v>11</v>
      </c>
      <c r="F95" s="640"/>
      <c r="G95" s="638"/>
      <c r="H95" s="638"/>
      <c r="I95" s="638" t="s">
        <v>3046</v>
      </c>
      <c r="J95" s="639"/>
    </row>
    <row r="96" spans="1:10" s="139" customFormat="1" ht="18" customHeight="1">
      <c r="A96" s="742"/>
      <c r="B96" s="611" t="s">
        <v>25</v>
      </c>
      <c r="C96" s="610" t="s">
        <v>2817</v>
      </c>
      <c r="D96" s="641"/>
      <c r="E96" s="609"/>
      <c r="F96" s="640"/>
      <c r="G96" s="638"/>
      <c r="H96" s="638"/>
      <c r="I96" s="638"/>
      <c r="J96" s="639"/>
    </row>
    <row r="97" spans="1:10" s="139" customFormat="1" ht="18" customHeight="1">
      <c r="A97" s="742"/>
      <c r="B97" s="611" t="s">
        <v>25</v>
      </c>
      <c r="C97" s="610" t="s">
        <v>2816</v>
      </c>
      <c r="D97" s="641"/>
      <c r="E97" s="609"/>
      <c r="F97" s="640"/>
      <c r="G97" s="638"/>
      <c r="H97" s="638"/>
      <c r="I97" s="638"/>
      <c r="J97" s="639"/>
    </row>
    <row r="98" spans="1:10" s="139" customFormat="1" ht="18" customHeight="1">
      <c r="A98" s="742"/>
      <c r="B98" s="611" t="s">
        <v>25</v>
      </c>
      <c r="C98" s="610" t="s">
        <v>2815</v>
      </c>
      <c r="D98" s="641"/>
      <c r="E98" s="609"/>
      <c r="F98" s="640"/>
      <c r="G98" s="638"/>
      <c r="H98" s="638"/>
      <c r="I98" s="638"/>
      <c r="J98" s="639"/>
    </row>
    <row r="99" spans="1:10" s="139" customFormat="1" ht="18" customHeight="1">
      <c r="A99" s="742"/>
      <c r="B99" s="611" t="s">
        <v>25</v>
      </c>
      <c r="C99" s="610" t="s">
        <v>2814</v>
      </c>
      <c r="D99" s="641"/>
      <c r="E99" s="609"/>
      <c r="F99" s="640"/>
      <c r="G99" s="638"/>
      <c r="H99" s="638"/>
      <c r="I99" s="638"/>
      <c r="J99" s="639"/>
    </row>
    <row r="100" spans="1:10" s="139" customFormat="1" ht="18" customHeight="1">
      <c r="A100" s="742"/>
      <c r="B100" s="611" t="s">
        <v>25</v>
      </c>
      <c r="C100" s="610" t="s">
        <v>2813</v>
      </c>
      <c r="D100" s="641"/>
      <c r="E100" s="609"/>
      <c r="F100" s="640"/>
      <c r="G100" s="638"/>
      <c r="H100" s="638"/>
      <c r="I100" s="638"/>
      <c r="J100" s="639"/>
    </row>
    <row r="101" spans="1:10" s="139" customFormat="1" ht="18" customHeight="1">
      <c r="A101" s="742"/>
      <c r="B101" s="611" t="s">
        <v>25</v>
      </c>
      <c r="C101" s="610" t="s">
        <v>2812</v>
      </c>
      <c r="D101" s="641"/>
      <c r="E101" s="609"/>
      <c r="F101" s="640"/>
      <c r="G101" s="638"/>
      <c r="H101" s="638"/>
      <c r="I101" s="638"/>
      <c r="J101" s="639"/>
    </row>
    <row r="102" spans="1:10" s="139" customFormat="1" ht="18" customHeight="1">
      <c r="A102" s="742"/>
      <c r="B102" s="611" t="s">
        <v>25</v>
      </c>
      <c r="C102" s="610" t="s">
        <v>2811</v>
      </c>
      <c r="D102" s="641"/>
      <c r="E102" s="609"/>
      <c r="F102" s="640"/>
      <c r="G102" s="638"/>
      <c r="H102" s="638"/>
      <c r="I102" s="638"/>
      <c r="J102" s="639"/>
    </row>
    <row r="103" spans="1:10" s="139" customFormat="1" ht="18" customHeight="1">
      <c r="A103" s="742"/>
      <c r="B103" s="611" t="s">
        <v>25</v>
      </c>
      <c r="C103" s="610" t="s">
        <v>2810</v>
      </c>
      <c r="D103" s="641"/>
      <c r="E103" s="609"/>
      <c r="F103" s="640"/>
      <c r="G103" s="638"/>
      <c r="H103" s="638"/>
      <c r="I103" s="638"/>
      <c r="J103" s="639"/>
    </row>
    <row r="104" spans="1:10" s="139" customFormat="1" ht="18" customHeight="1">
      <c r="A104" s="742"/>
      <c r="B104" s="611" t="s">
        <v>25</v>
      </c>
      <c r="C104" s="610" t="s">
        <v>2809</v>
      </c>
      <c r="D104" s="641"/>
      <c r="E104" s="609"/>
      <c r="F104" s="640"/>
      <c r="G104" s="638"/>
      <c r="H104" s="638"/>
      <c r="I104" s="638"/>
      <c r="J104" s="639"/>
    </row>
    <row r="105" spans="1:10" s="139" customFormat="1" ht="18" customHeight="1">
      <c r="A105" s="742"/>
      <c r="B105" s="611" t="s">
        <v>25</v>
      </c>
      <c r="C105" s="610" t="s">
        <v>2808</v>
      </c>
      <c r="D105" s="641"/>
      <c r="E105" s="609"/>
      <c r="F105" s="640"/>
      <c r="G105" s="638"/>
      <c r="H105" s="638"/>
      <c r="I105" s="638"/>
      <c r="J105" s="639"/>
    </row>
    <row r="106" spans="1:10" s="139" customFormat="1" ht="18" customHeight="1">
      <c r="A106" s="742"/>
      <c r="B106" s="611" t="s">
        <v>25</v>
      </c>
      <c r="C106" s="610" t="s">
        <v>2807</v>
      </c>
      <c r="D106" s="641"/>
      <c r="E106" s="609"/>
      <c r="F106" s="640"/>
      <c r="G106" s="638"/>
      <c r="H106" s="638"/>
      <c r="I106" s="638"/>
      <c r="J106" s="639"/>
    </row>
    <row r="107" spans="1:10" s="139" customFormat="1" ht="18" customHeight="1">
      <c r="A107" s="742"/>
      <c r="B107" s="611" t="s">
        <v>25</v>
      </c>
      <c r="C107" s="610" t="s">
        <v>2806</v>
      </c>
      <c r="D107" s="641"/>
      <c r="E107" s="609"/>
      <c r="F107" s="640"/>
      <c r="G107" s="638"/>
      <c r="H107" s="638"/>
      <c r="I107" s="638"/>
      <c r="J107" s="639"/>
    </row>
    <row r="108" spans="1:10" s="139" customFormat="1" ht="18" customHeight="1">
      <c r="A108" s="742"/>
      <c r="B108" s="611" t="s">
        <v>25</v>
      </c>
      <c r="C108" s="610" t="s">
        <v>2805</v>
      </c>
      <c r="D108" s="641"/>
      <c r="E108" s="609"/>
      <c r="F108" s="640"/>
      <c r="G108" s="638"/>
      <c r="H108" s="638"/>
      <c r="I108" s="638"/>
      <c r="J108" s="639"/>
    </row>
    <row r="109" spans="1:10" s="139" customFormat="1" ht="18" customHeight="1">
      <c r="A109" s="742"/>
      <c r="B109" s="611" t="s">
        <v>25</v>
      </c>
      <c r="C109" s="610" t="s">
        <v>2804</v>
      </c>
      <c r="D109" s="641"/>
      <c r="E109" s="609"/>
      <c r="F109" s="640"/>
      <c r="G109" s="638"/>
      <c r="H109" s="638"/>
      <c r="I109" s="638"/>
      <c r="J109" s="639"/>
    </row>
    <row r="110" spans="1:10" s="139" customFormat="1" ht="18" customHeight="1">
      <c r="A110" s="742"/>
      <c r="B110" s="611" t="s">
        <v>25</v>
      </c>
      <c r="C110" s="610" t="s">
        <v>2803</v>
      </c>
      <c r="D110" s="641"/>
      <c r="E110" s="609"/>
      <c r="F110" s="640"/>
      <c r="G110" s="638"/>
      <c r="H110" s="638"/>
      <c r="I110" s="638"/>
      <c r="J110" s="639"/>
    </row>
    <row r="111" spans="1:10" s="139" customFormat="1" ht="18" customHeight="1">
      <c r="A111" s="742"/>
      <c r="B111" s="611" t="s">
        <v>25</v>
      </c>
      <c r="C111" s="610" t="s">
        <v>3015</v>
      </c>
      <c r="D111" s="641" t="s">
        <v>3014</v>
      </c>
      <c r="E111" s="609" t="s">
        <v>11</v>
      </c>
      <c r="F111" s="640"/>
      <c r="G111" s="638"/>
      <c r="H111" s="638"/>
      <c r="I111" s="638"/>
      <c r="J111" s="639"/>
    </row>
    <row r="112" spans="1:10" s="139" customFormat="1" ht="18" customHeight="1">
      <c r="A112" s="749">
        <v>29</v>
      </c>
      <c r="B112" s="611" t="s">
        <v>25</v>
      </c>
      <c r="C112" s="644" t="s">
        <v>3045</v>
      </c>
      <c r="D112" s="643"/>
      <c r="E112" s="609" t="s">
        <v>11</v>
      </c>
      <c r="F112" s="640"/>
      <c r="G112" s="638"/>
      <c r="H112" s="638"/>
      <c r="I112" s="638" t="s">
        <v>3044</v>
      </c>
      <c r="J112" s="648"/>
    </row>
    <row r="113" spans="1:10" s="139" customFormat="1" ht="18" customHeight="1">
      <c r="A113" s="750"/>
      <c r="B113" s="611" t="s">
        <v>25</v>
      </c>
      <c r="C113" s="610" t="s">
        <v>2800</v>
      </c>
      <c r="D113" s="641"/>
      <c r="E113" s="609"/>
      <c r="F113" s="640"/>
      <c r="G113" s="638"/>
      <c r="H113" s="638"/>
      <c r="I113" s="638"/>
      <c r="J113" s="648"/>
    </row>
    <row r="114" spans="1:10" s="139" customFormat="1" ht="18" customHeight="1">
      <c r="A114" s="750"/>
      <c r="B114" s="611" t="s">
        <v>25</v>
      </c>
      <c r="C114" s="610" t="s">
        <v>2799</v>
      </c>
      <c r="D114" s="641"/>
      <c r="E114" s="609"/>
      <c r="F114" s="640"/>
      <c r="G114" s="638"/>
      <c r="H114" s="638"/>
      <c r="I114" s="638"/>
      <c r="J114" s="648"/>
    </row>
    <row r="115" spans="1:10" s="139" customFormat="1" ht="18" customHeight="1">
      <c r="A115" s="750"/>
      <c r="B115" s="611" t="s">
        <v>25</v>
      </c>
      <c r="C115" s="610" t="s">
        <v>2798</v>
      </c>
      <c r="D115" s="641"/>
      <c r="E115" s="609"/>
      <c r="F115" s="640"/>
      <c r="G115" s="638"/>
      <c r="H115" s="638"/>
      <c r="I115" s="638"/>
      <c r="J115" s="648"/>
    </row>
    <row r="116" spans="1:10" s="139" customFormat="1" ht="18" customHeight="1">
      <c r="A116" s="750"/>
      <c r="B116" s="611" t="s">
        <v>25</v>
      </c>
      <c r="C116" s="610" t="s">
        <v>2797</v>
      </c>
      <c r="D116" s="641"/>
      <c r="E116" s="609"/>
      <c r="F116" s="640"/>
      <c r="G116" s="638"/>
      <c r="H116" s="638"/>
      <c r="I116" s="638"/>
      <c r="J116" s="648"/>
    </row>
    <row r="117" spans="1:10" s="139" customFormat="1" ht="18" customHeight="1">
      <c r="A117" s="750"/>
      <c r="B117" s="611" t="s">
        <v>25</v>
      </c>
      <c r="C117" s="610" t="s">
        <v>3011</v>
      </c>
      <c r="D117" s="641"/>
      <c r="E117" s="609"/>
      <c r="F117" s="640"/>
      <c r="G117" s="638"/>
      <c r="H117" s="638"/>
      <c r="I117" s="638"/>
      <c r="J117" s="648"/>
    </row>
    <row r="118" spans="1:10" s="139" customFormat="1" ht="18" customHeight="1">
      <c r="A118" s="750"/>
      <c r="B118" s="611" t="s">
        <v>25</v>
      </c>
      <c r="C118" s="610" t="s">
        <v>3010</v>
      </c>
      <c r="D118" s="641"/>
      <c r="E118" s="609"/>
      <c r="F118" s="640"/>
      <c r="G118" s="638"/>
      <c r="H118" s="638"/>
      <c r="I118" s="638"/>
      <c r="J118" s="648"/>
    </row>
    <row r="119" spans="1:10" s="139" customFormat="1" ht="18" customHeight="1">
      <c r="A119" s="750"/>
      <c r="B119" s="611" t="s">
        <v>25</v>
      </c>
      <c r="C119" s="610" t="s">
        <v>3009</v>
      </c>
      <c r="D119" s="641"/>
      <c r="E119" s="609"/>
      <c r="F119" s="640"/>
      <c r="G119" s="638"/>
      <c r="H119" s="638"/>
      <c r="I119" s="638"/>
      <c r="J119" s="648"/>
    </row>
    <row r="120" spans="1:10" s="139" customFormat="1" ht="18" customHeight="1">
      <c r="A120" s="750"/>
      <c r="B120" s="611" t="s">
        <v>25</v>
      </c>
      <c r="C120" s="610" t="s">
        <v>3008</v>
      </c>
      <c r="D120" s="641"/>
      <c r="E120" s="609"/>
      <c r="F120" s="640"/>
      <c r="G120" s="638"/>
      <c r="H120" s="638"/>
      <c r="I120" s="638"/>
      <c r="J120" s="648"/>
    </row>
    <row r="121" spans="1:10" s="139" customFormat="1" ht="18" customHeight="1">
      <c r="A121" s="750"/>
      <c r="B121" s="611" t="s">
        <v>25</v>
      </c>
      <c r="C121" s="610" t="s">
        <v>3007</v>
      </c>
      <c r="D121" s="641"/>
      <c r="E121" s="609"/>
      <c r="F121" s="640"/>
      <c r="G121" s="638"/>
      <c r="H121" s="638"/>
      <c r="I121" s="638"/>
      <c r="J121" s="648"/>
    </row>
    <row r="122" spans="1:10" s="139" customFormat="1" ht="18" customHeight="1">
      <c r="A122" s="750"/>
      <c r="B122" s="611" t="s">
        <v>25</v>
      </c>
      <c r="C122" s="610" t="s">
        <v>3006</v>
      </c>
      <c r="D122" s="641"/>
      <c r="E122" s="609"/>
      <c r="F122" s="640"/>
      <c r="G122" s="638"/>
      <c r="H122" s="638"/>
      <c r="I122" s="638"/>
      <c r="J122" s="648"/>
    </row>
    <row r="123" spans="1:10" s="139" customFormat="1" ht="18" customHeight="1">
      <c r="A123" s="750"/>
      <c r="B123" s="611" t="s">
        <v>25</v>
      </c>
      <c r="C123" s="610" t="s">
        <v>3005</v>
      </c>
      <c r="D123" s="641"/>
      <c r="E123" s="609"/>
      <c r="F123" s="640"/>
      <c r="G123" s="638"/>
      <c r="H123" s="638"/>
      <c r="I123" s="638"/>
      <c r="J123" s="648"/>
    </row>
    <row r="124" spans="1:10" s="139" customFormat="1" ht="18" customHeight="1">
      <c r="A124" s="750"/>
      <c r="B124" s="611" t="s">
        <v>25</v>
      </c>
      <c r="C124" s="610" t="s">
        <v>3004</v>
      </c>
      <c r="D124" s="641"/>
      <c r="E124" s="609"/>
      <c r="F124" s="640"/>
      <c r="G124" s="638"/>
      <c r="H124" s="638"/>
      <c r="I124" s="638"/>
      <c r="J124" s="648"/>
    </row>
    <row r="125" spans="1:10" s="139" customFormat="1" ht="18" customHeight="1">
      <c r="A125" s="750"/>
      <c r="B125" s="611" t="s">
        <v>25</v>
      </c>
      <c r="C125" s="610" t="s">
        <v>3003</v>
      </c>
      <c r="D125" s="641"/>
      <c r="E125" s="609"/>
      <c r="F125" s="640"/>
      <c r="G125" s="638"/>
      <c r="H125" s="638"/>
      <c r="I125" s="638"/>
      <c r="J125" s="648"/>
    </row>
    <row r="126" spans="1:10" s="139" customFormat="1" ht="18" customHeight="1">
      <c r="A126" s="750"/>
      <c r="B126" s="611" t="s">
        <v>25</v>
      </c>
      <c r="C126" s="610" t="s">
        <v>3002</v>
      </c>
      <c r="D126" s="641"/>
      <c r="E126" s="609"/>
      <c r="F126" s="640"/>
      <c r="G126" s="638"/>
      <c r="H126" s="638"/>
      <c r="I126" s="638"/>
      <c r="J126" s="648"/>
    </row>
    <row r="127" spans="1:10" s="139" customFormat="1" ht="18" customHeight="1">
      <c r="A127" s="750"/>
      <c r="B127" s="611" t="s">
        <v>25</v>
      </c>
      <c r="C127" s="610" t="s">
        <v>3001</v>
      </c>
      <c r="D127" s="641"/>
      <c r="E127" s="609"/>
      <c r="F127" s="640"/>
      <c r="G127" s="638"/>
      <c r="H127" s="638"/>
      <c r="I127" s="638"/>
      <c r="J127" s="648"/>
    </row>
    <row r="128" spans="1:10" s="139" customFormat="1" ht="18" customHeight="1">
      <c r="A128" s="750"/>
      <c r="B128" s="611" t="s">
        <v>25</v>
      </c>
      <c r="C128" s="610" t="s">
        <v>3000</v>
      </c>
      <c r="D128" s="641"/>
      <c r="E128" s="609"/>
      <c r="F128" s="640"/>
      <c r="G128" s="638"/>
      <c r="H128" s="638"/>
      <c r="I128" s="638"/>
      <c r="J128" s="648"/>
    </row>
    <row r="129" spans="1:10" s="139" customFormat="1" ht="18" customHeight="1">
      <c r="A129" s="750"/>
      <c r="B129" s="611" t="s">
        <v>25</v>
      </c>
      <c r="C129" s="610" t="s">
        <v>2999</v>
      </c>
      <c r="D129" s="641"/>
      <c r="E129" s="609"/>
      <c r="F129" s="640"/>
      <c r="G129" s="638"/>
      <c r="H129" s="638"/>
      <c r="I129" s="638"/>
      <c r="J129" s="648"/>
    </row>
    <row r="130" spans="1:10" s="139" customFormat="1" ht="18" customHeight="1">
      <c r="A130" s="750"/>
      <c r="B130" s="611" t="s">
        <v>25</v>
      </c>
      <c r="C130" s="610" t="s">
        <v>2998</v>
      </c>
      <c r="D130" s="641"/>
      <c r="E130" s="609"/>
      <c r="F130" s="640"/>
      <c r="G130" s="638"/>
      <c r="H130" s="638"/>
      <c r="I130" s="638"/>
      <c r="J130" s="648"/>
    </row>
    <row r="131" spans="1:10" s="139" customFormat="1" ht="18" customHeight="1">
      <c r="A131" s="750"/>
      <c r="B131" s="611" t="s">
        <v>25</v>
      </c>
      <c r="C131" s="610" t="s">
        <v>2997</v>
      </c>
      <c r="D131" s="641"/>
      <c r="E131" s="609"/>
      <c r="F131" s="640"/>
      <c r="G131" s="638"/>
      <c r="H131" s="638"/>
      <c r="I131" s="638"/>
      <c r="J131" s="648"/>
    </row>
    <row r="132" spans="1:10" s="139" customFormat="1" ht="18" customHeight="1">
      <c r="A132" s="750"/>
      <c r="B132" s="611" t="s">
        <v>25</v>
      </c>
      <c r="C132" s="610" t="s">
        <v>2996</v>
      </c>
      <c r="D132" s="641"/>
      <c r="E132" s="609"/>
      <c r="F132" s="640"/>
      <c r="G132" s="638"/>
      <c r="H132" s="638"/>
      <c r="I132" s="638"/>
      <c r="J132" s="648"/>
    </row>
    <row r="133" spans="1:10" s="139" customFormat="1" ht="18" customHeight="1">
      <c r="A133" s="750"/>
      <c r="B133" s="611" t="s">
        <v>25</v>
      </c>
      <c r="C133" s="610" t="s">
        <v>2995</v>
      </c>
      <c r="D133" s="641"/>
      <c r="E133" s="609"/>
      <c r="F133" s="640"/>
      <c r="G133" s="638"/>
      <c r="H133" s="638"/>
      <c r="I133" s="638"/>
      <c r="J133" s="648"/>
    </row>
    <row r="134" spans="1:10" s="139" customFormat="1" ht="18" customHeight="1">
      <c r="A134" s="750"/>
      <c r="B134" s="611" t="s">
        <v>25</v>
      </c>
      <c r="C134" s="610" t="s">
        <v>2994</v>
      </c>
      <c r="D134" s="641"/>
      <c r="E134" s="609"/>
      <c r="F134" s="640"/>
      <c r="G134" s="638"/>
      <c r="H134" s="638"/>
      <c r="I134" s="638"/>
      <c r="J134" s="648"/>
    </row>
    <row r="135" spans="1:10" s="139" customFormat="1" ht="18" customHeight="1">
      <c r="A135" s="750"/>
      <c r="B135" s="611" t="s">
        <v>25</v>
      </c>
      <c r="C135" s="610" t="s">
        <v>2993</v>
      </c>
      <c r="D135" s="641"/>
      <c r="E135" s="609"/>
      <c r="F135" s="640"/>
      <c r="G135" s="638"/>
      <c r="H135" s="638"/>
      <c r="I135" s="638"/>
      <c r="J135" s="648"/>
    </row>
    <row r="136" spans="1:10" s="139" customFormat="1" ht="18" customHeight="1">
      <c r="A136" s="750"/>
      <c r="B136" s="611" t="s">
        <v>25</v>
      </c>
      <c r="C136" s="610" t="s">
        <v>2992</v>
      </c>
      <c r="D136" s="641"/>
      <c r="E136" s="609"/>
      <c r="F136" s="640"/>
      <c r="G136" s="638"/>
      <c r="H136" s="638"/>
      <c r="I136" s="638"/>
      <c r="J136" s="648"/>
    </row>
    <row r="137" spans="1:10" s="139" customFormat="1" ht="18" customHeight="1">
      <c r="A137" s="750"/>
      <c r="B137" s="611" t="s">
        <v>25</v>
      </c>
      <c r="C137" s="610" t="s">
        <v>2991</v>
      </c>
      <c r="D137" s="641"/>
      <c r="E137" s="609"/>
      <c r="F137" s="640"/>
      <c r="G137" s="638"/>
      <c r="H137" s="638"/>
      <c r="I137" s="638"/>
      <c r="J137" s="648"/>
    </row>
    <row r="138" spans="1:10" s="139" customFormat="1" ht="18" customHeight="1">
      <c r="A138" s="750"/>
      <c r="B138" s="611" t="s">
        <v>25</v>
      </c>
      <c r="C138" s="610" t="s">
        <v>2990</v>
      </c>
      <c r="D138" s="641"/>
      <c r="E138" s="609"/>
      <c r="F138" s="640"/>
      <c r="G138" s="638"/>
      <c r="H138" s="638"/>
      <c r="I138" s="638"/>
      <c r="J138" s="648"/>
    </row>
    <row r="139" spans="1:10" s="139" customFormat="1" ht="18" customHeight="1">
      <c r="A139" s="750"/>
      <c r="B139" s="611" t="s">
        <v>25</v>
      </c>
      <c r="C139" s="610" t="s">
        <v>2989</v>
      </c>
      <c r="D139" s="641"/>
      <c r="E139" s="609"/>
      <c r="F139" s="640"/>
      <c r="G139" s="638"/>
      <c r="H139" s="638"/>
      <c r="I139" s="638"/>
      <c r="J139" s="648"/>
    </row>
    <row r="140" spans="1:10" s="139" customFormat="1" ht="18" customHeight="1">
      <c r="A140" s="750"/>
      <c r="B140" s="611" t="s">
        <v>25</v>
      </c>
      <c r="C140" s="610" t="s">
        <v>2988</v>
      </c>
      <c r="D140" s="641"/>
      <c r="E140" s="609"/>
      <c r="F140" s="640"/>
      <c r="G140" s="638"/>
      <c r="H140" s="638"/>
      <c r="I140" s="638"/>
      <c r="J140" s="648"/>
    </row>
    <row r="141" spans="1:10" s="139" customFormat="1" ht="18" customHeight="1">
      <c r="A141" s="750"/>
      <c r="B141" s="611" t="s">
        <v>25</v>
      </c>
      <c r="C141" s="610" t="s">
        <v>2987</v>
      </c>
      <c r="D141" s="641"/>
      <c r="E141" s="609"/>
      <c r="F141" s="640"/>
      <c r="G141" s="638"/>
      <c r="H141" s="638"/>
      <c r="I141" s="638"/>
      <c r="J141" s="648"/>
    </row>
    <row r="142" spans="1:10" s="139" customFormat="1" ht="18" customHeight="1">
      <c r="A142" s="750"/>
      <c r="B142" s="611" t="s">
        <v>25</v>
      </c>
      <c r="C142" s="610" t="s">
        <v>2986</v>
      </c>
      <c r="D142" s="641"/>
      <c r="E142" s="609"/>
      <c r="F142" s="640"/>
      <c r="G142" s="638"/>
      <c r="H142" s="638"/>
      <c r="I142" s="638"/>
      <c r="J142" s="648"/>
    </row>
    <row r="143" spans="1:10" s="139" customFormat="1" ht="18" customHeight="1">
      <c r="A143" s="750"/>
      <c r="B143" s="611" t="s">
        <v>25</v>
      </c>
      <c r="C143" s="610" t="s">
        <v>2985</v>
      </c>
      <c r="D143" s="641"/>
      <c r="E143" s="609"/>
      <c r="F143" s="640"/>
      <c r="G143" s="638"/>
      <c r="H143" s="638"/>
      <c r="I143" s="638"/>
      <c r="J143" s="648"/>
    </row>
    <row r="144" spans="1:10" s="139" customFormat="1" ht="18" customHeight="1">
      <c r="A144" s="750"/>
      <c r="B144" s="611" t="s">
        <v>25</v>
      </c>
      <c r="C144" s="610" t="s">
        <v>2984</v>
      </c>
      <c r="D144" s="641"/>
      <c r="E144" s="609"/>
      <c r="F144" s="640"/>
      <c r="G144" s="638"/>
      <c r="H144" s="638"/>
      <c r="I144" s="638"/>
      <c r="J144" s="648"/>
    </row>
    <row r="145" spans="1:10" s="139" customFormat="1" ht="18" customHeight="1">
      <c r="A145" s="750"/>
      <c r="B145" s="611" t="s">
        <v>25</v>
      </c>
      <c r="C145" s="610" t="s">
        <v>2983</v>
      </c>
      <c r="D145" s="641"/>
      <c r="E145" s="609"/>
      <c r="F145" s="640"/>
      <c r="G145" s="638"/>
      <c r="H145" s="638"/>
      <c r="I145" s="638"/>
      <c r="J145" s="648"/>
    </row>
    <row r="146" spans="1:10" s="139" customFormat="1" ht="18" customHeight="1">
      <c r="A146" s="750"/>
      <c r="B146" s="611" t="s">
        <v>25</v>
      </c>
      <c r="C146" s="610" t="s">
        <v>2982</v>
      </c>
      <c r="D146" s="641"/>
      <c r="E146" s="609"/>
      <c r="F146" s="640"/>
      <c r="G146" s="638"/>
      <c r="H146" s="638"/>
      <c r="I146" s="638"/>
      <c r="J146" s="648"/>
    </row>
    <row r="147" spans="1:10" s="139" customFormat="1" ht="18" customHeight="1">
      <c r="A147" s="750"/>
      <c r="B147" s="611" t="s">
        <v>25</v>
      </c>
      <c r="C147" s="610" t="s">
        <v>2981</v>
      </c>
      <c r="D147" s="641"/>
      <c r="E147" s="609"/>
      <c r="F147" s="640"/>
      <c r="G147" s="638"/>
      <c r="H147" s="638"/>
      <c r="I147" s="638"/>
      <c r="J147" s="648"/>
    </row>
    <row r="148" spans="1:10" s="139" customFormat="1" ht="18" customHeight="1">
      <c r="A148" s="750"/>
      <c r="B148" s="611" t="s">
        <v>25</v>
      </c>
      <c r="C148" s="610" t="s">
        <v>2980</v>
      </c>
      <c r="D148" s="641"/>
      <c r="E148" s="609"/>
      <c r="F148" s="640"/>
      <c r="G148" s="638"/>
      <c r="H148" s="638"/>
      <c r="I148" s="638"/>
      <c r="J148" s="648"/>
    </row>
    <row r="149" spans="1:10" s="139" customFormat="1" ht="18" customHeight="1">
      <c r="A149" s="750"/>
      <c r="B149" s="611" t="s">
        <v>25</v>
      </c>
      <c r="C149" s="610" t="s">
        <v>2979</v>
      </c>
      <c r="D149" s="641"/>
      <c r="E149" s="609"/>
      <c r="F149" s="640"/>
      <c r="G149" s="638"/>
      <c r="H149" s="638"/>
      <c r="I149" s="638"/>
      <c r="J149" s="648"/>
    </row>
    <row r="150" spans="1:10" s="139" customFormat="1" ht="18" customHeight="1">
      <c r="A150" s="750"/>
      <c r="B150" s="611" t="s">
        <v>25</v>
      </c>
      <c r="C150" s="610" t="s">
        <v>2978</v>
      </c>
      <c r="D150" s="641"/>
      <c r="E150" s="609"/>
      <c r="F150" s="640"/>
      <c r="G150" s="638"/>
      <c r="H150" s="638"/>
      <c r="I150" s="638"/>
      <c r="J150" s="648"/>
    </row>
    <row r="151" spans="1:10" s="139" customFormat="1" ht="18" customHeight="1">
      <c r="A151" s="750"/>
      <c r="B151" s="611" t="s">
        <v>25</v>
      </c>
      <c r="C151" s="610" t="s">
        <v>2977</v>
      </c>
      <c r="D151" s="641"/>
      <c r="E151" s="609"/>
      <c r="F151" s="640"/>
      <c r="G151" s="638"/>
      <c r="H151" s="638"/>
      <c r="I151" s="638"/>
      <c r="J151" s="648"/>
    </row>
    <row r="152" spans="1:10" s="139" customFormat="1" ht="18" customHeight="1">
      <c r="A152" s="750"/>
      <c r="B152" s="611" t="s">
        <v>25</v>
      </c>
      <c r="C152" s="610" t="s">
        <v>2976</v>
      </c>
      <c r="D152" s="641"/>
      <c r="E152" s="609"/>
      <c r="F152" s="640"/>
      <c r="G152" s="638"/>
      <c r="H152" s="638"/>
      <c r="I152" s="638"/>
      <c r="J152" s="648"/>
    </row>
    <row r="153" spans="1:10" s="139" customFormat="1" ht="18" customHeight="1">
      <c r="A153" s="750"/>
      <c r="B153" s="611" t="s">
        <v>25</v>
      </c>
      <c r="C153" s="610" t="s">
        <v>2975</v>
      </c>
      <c r="D153" s="641"/>
      <c r="E153" s="609"/>
      <c r="F153" s="640"/>
      <c r="G153" s="638"/>
      <c r="H153" s="638"/>
      <c r="I153" s="638"/>
      <c r="J153" s="648"/>
    </row>
    <row r="154" spans="1:10" s="139" customFormat="1" ht="18" customHeight="1">
      <c r="A154" s="750"/>
      <c r="B154" s="611" t="s">
        <v>25</v>
      </c>
      <c r="C154" s="610" t="s">
        <v>2974</v>
      </c>
      <c r="D154" s="641"/>
      <c r="E154" s="609"/>
      <c r="F154" s="640"/>
      <c r="G154" s="638"/>
      <c r="H154" s="638"/>
      <c r="I154" s="638"/>
      <c r="J154" s="648"/>
    </row>
    <row r="155" spans="1:10" s="139" customFormat="1" ht="18" customHeight="1">
      <c r="A155" s="750"/>
      <c r="B155" s="611" t="s">
        <v>25</v>
      </c>
      <c r="C155" s="610" t="s">
        <v>2973</v>
      </c>
      <c r="D155" s="641"/>
      <c r="E155" s="609"/>
      <c r="F155" s="640"/>
      <c r="G155" s="638"/>
      <c r="H155" s="638"/>
      <c r="I155" s="638"/>
      <c r="J155" s="648"/>
    </row>
    <row r="156" spans="1:10" s="139" customFormat="1" ht="18" customHeight="1">
      <c r="A156" s="750"/>
      <c r="B156" s="611" t="s">
        <v>25</v>
      </c>
      <c r="C156" s="610" t="s">
        <v>2972</v>
      </c>
      <c r="D156" s="641"/>
      <c r="E156" s="609"/>
      <c r="F156" s="640"/>
      <c r="G156" s="638"/>
      <c r="H156" s="638"/>
      <c r="I156" s="638"/>
      <c r="J156" s="648"/>
    </row>
    <row r="157" spans="1:10" s="139" customFormat="1" ht="18" customHeight="1">
      <c r="A157" s="750"/>
      <c r="B157" s="611" t="s">
        <v>25</v>
      </c>
      <c r="C157" s="610" t="s">
        <v>2971</v>
      </c>
      <c r="D157" s="641"/>
      <c r="E157" s="609"/>
      <c r="F157" s="640"/>
      <c r="G157" s="638"/>
      <c r="H157" s="638"/>
      <c r="I157" s="638"/>
      <c r="J157" s="648"/>
    </row>
    <row r="158" spans="1:10" s="139" customFormat="1" ht="18" customHeight="1">
      <c r="A158" s="750"/>
      <c r="B158" s="611" t="s">
        <v>25</v>
      </c>
      <c r="C158" s="610" t="s">
        <v>2970</v>
      </c>
      <c r="D158" s="641"/>
      <c r="E158" s="609"/>
      <c r="F158" s="640"/>
      <c r="G158" s="638"/>
      <c r="H158" s="638"/>
      <c r="I158" s="638"/>
      <c r="J158" s="648"/>
    </row>
    <row r="159" spans="1:10" s="139" customFormat="1" ht="18" customHeight="1">
      <c r="A159" s="750"/>
      <c r="B159" s="611" t="s">
        <v>25</v>
      </c>
      <c r="C159" s="610" t="s">
        <v>2969</v>
      </c>
      <c r="D159" s="641"/>
      <c r="E159" s="609"/>
      <c r="F159" s="640"/>
      <c r="G159" s="638"/>
      <c r="H159" s="638"/>
      <c r="I159" s="638"/>
      <c r="J159" s="648"/>
    </row>
    <row r="160" spans="1:10" s="139" customFormat="1" ht="18" customHeight="1">
      <c r="A160" s="751"/>
      <c r="B160" s="611" t="s">
        <v>25</v>
      </c>
      <c r="C160" s="610" t="s">
        <v>3015</v>
      </c>
      <c r="D160" s="641" t="s">
        <v>3014</v>
      </c>
      <c r="E160" s="609" t="s">
        <v>11</v>
      </c>
      <c r="F160" s="640"/>
      <c r="G160" s="638"/>
      <c r="H160" s="638"/>
      <c r="I160" s="638"/>
      <c r="J160" s="647"/>
    </row>
    <row r="161" spans="1:10" s="139" customFormat="1" ht="18" customHeight="1">
      <c r="A161" s="742">
        <v>30</v>
      </c>
      <c r="B161" s="611" t="s">
        <v>25</v>
      </c>
      <c r="C161" s="644" t="s">
        <v>3043</v>
      </c>
      <c r="D161" s="643"/>
      <c r="E161" s="609" t="s">
        <v>11</v>
      </c>
      <c r="F161" s="640"/>
      <c r="G161" s="638"/>
      <c r="H161" s="638"/>
      <c r="I161" s="638" t="s">
        <v>3042</v>
      </c>
      <c r="J161" s="639"/>
    </row>
    <row r="162" spans="1:10" s="139" customFormat="1">
      <c r="A162" s="742"/>
      <c r="B162" s="611" t="s">
        <v>25</v>
      </c>
      <c r="C162" s="610" t="s">
        <v>3015</v>
      </c>
      <c r="D162" s="641" t="s">
        <v>3014</v>
      </c>
      <c r="E162" s="609" t="s">
        <v>11</v>
      </c>
      <c r="F162" s="640"/>
      <c r="G162" s="638"/>
      <c r="H162" s="638"/>
      <c r="I162" s="638"/>
      <c r="J162" s="639"/>
    </row>
    <row r="163" spans="1:10" s="139" customFormat="1" ht="17.25" customHeight="1">
      <c r="A163" s="742">
        <v>31</v>
      </c>
      <c r="B163" s="611" t="s">
        <v>25</v>
      </c>
      <c r="C163" s="644" t="s">
        <v>3041</v>
      </c>
      <c r="D163" s="643"/>
      <c r="E163" s="609" t="s">
        <v>11</v>
      </c>
      <c r="F163" s="640"/>
      <c r="G163" s="638" t="s">
        <v>3040</v>
      </c>
      <c r="H163" s="638"/>
      <c r="I163" s="638" t="s">
        <v>3039</v>
      </c>
      <c r="J163" s="639"/>
    </row>
    <row r="164" spans="1:10" s="139" customFormat="1">
      <c r="A164" s="742"/>
      <c r="B164" s="611" t="s">
        <v>25</v>
      </c>
      <c r="C164" s="610" t="s">
        <v>3015</v>
      </c>
      <c r="D164" s="641" t="s">
        <v>3014</v>
      </c>
      <c r="E164" s="609" t="s">
        <v>11</v>
      </c>
      <c r="F164" s="640"/>
      <c r="G164" s="638"/>
      <c r="H164" s="638"/>
      <c r="I164" s="638"/>
      <c r="J164" s="639"/>
    </row>
    <row r="165" spans="1:10" s="139" customFormat="1" ht="15.75" customHeight="1">
      <c r="A165" s="742">
        <v>32</v>
      </c>
      <c r="B165" s="611" t="s">
        <v>25</v>
      </c>
      <c r="C165" s="644" t="s">
        <v>3038</v>
      </c>
      <c r="D165" s="643"/>
      <c r="E165" s="609" t="s">
        <v>11</v>
      </c>
      <c r="F165" s="640"/>
      <c r="G165" s="646" t="s">
        <v>3037</v>
      </c>
      <c r="H165" s="638"/>
      <c r="I165" s="638" t="s">
        <v>3030</v>
      </c>
      <c r="J165" s="639"/>
    </row>
    <row r="166" spans="1:10" s="139" customFormat="1">
      <c r="A166" s="742"/>
      <c r="B166" s="611" t="s">
        <v>25</v>
      </c>
      <c r="C166" s="610" t="s">
        <v>3015</v>
      </c>
      <c r="D166" s="641" t="s">
        <v>3014</v>
      </c>
      <c r="E166" s="609" t="s">
        <v>11</v>
      </c>
      <c r="F166" s="640"/>
      <c r="G166" s="638"/>
      <c r="H166" s="638"/>
      <c r="I166" s="638"/>
      <c r="J166" s="639"/>
    </row>
    <row r="167" spans="1:10" s="139" customFormat="1">
      <c r="A167" s="739">
        <v>33</v>
      </c>
      <c r="B167" s="611" t="s">
        <v>25</v>
      </c>
      <c r="C167" s="644" t="s">
        <v>3036</v>
      </c>
      <c r="D167" s="643"/>
      <c r="E167" s="609" t="s">
        <v>11</v>
      </c>
      <c r="F167" s="640"/>
      <c r="G167" s="638"/>
      <c r="H167" s="638"/>
      <c r="I167" s="638" t="s">
        <v>3028</v>
      </c>
      <c r="J167" s="639"/>
    </row>
    <row r="168" spans="1:10" s="139" customFormat="1" ht="15" customHeight="1">
      <c r="A168" s="740"/>
      <c r="B168" s="611" t="s">
        <v>25</v>
      </c>
      <c r="C168" s="610" t="s">
        <v>2296</v>
      </c>
      <c r="D168" s="641" t="s">
        <v>3014</v>
      </c>
      <c r="E168" s="609" t="s">
        <v>11</v>
      </c>
      <c r="F168" s="640"/>
      <c r="G168" s="638"/>
      <c r="H168" s="638"/>
      <c r="I168" s="638"/>
      <c r="J168" s="638"/>
    </row>
    <row r="169" spans="1:10" s="139" customFormat="1">
      <c r="A169" s="741"/>
      <c r="B169" s="611" t="s">
        <v>25</v>
      </c>
      <c r="C169" s="610" t="s">
        <v>2271</v>
      </c>
      <c r="D169" s="641" t="s">
        <v>3014</v>
      </c>
      <c r="E169" s="609" t="s">
        <v>11</v>
      </c>
      <c r="F169" s="640"/>
      <c r="G169" s="638"/>
      <c r="H169" s="638"/>
      <c r="I169" s="638"/>
      <c r="J169" s="639"/>
    </row>
    <row r="170" spans="1:10" s="139" customFormat="1">
      <c r="A170" s="742">
        <v>34</v>
      </c>
      <c r="B170" s="611" t="s">
        <v>25</v>
      </c>
      <c r="C170" s="644" t="s">
        <v>3035</v>
      </c>
      <c r="D170" s="643"/>
      <c r="E170" s="609" t="s">
        <v>11</v>
      </c>
      <c r="F170" s="640"/>
      <c r="G170" s="638"/>
      <c r="H170" s="638"/>
      <c r="I170" s="638" t="s">
        <v>3034</v>
      </c>
      <c r="J170" s="639"/>
    </row>
    <row r="171" spans="1:10" s="139" customFormat="1">
      <c r="A171" s="742"/>
      <c r="B171" s="611" t="s">
        <v>25</v>
      </c>
      <c r="C171" s="610" t="s">
        <v>2859</v>
      </c>
      <c r="D171" s="641" t="s">
        <v>3033</v>
      </c>
      <c r="E171" s="609"/>
      <c r="F171" s="640"/>
      <c r="G171" s="638"/>
      <c r="H171" s="638"/>
      <c r="I171" s="638"/>
      <c r="J171" s="639"/>
    </row>
    <row r="172" spans="1:10" s="139" customFormat="1">
      <c r="A172" s="742"/>
      <c r="B172" s="611" t="s">
        <v>25</v>
      </c>
      <c r="C172" s="610" t="s">
        <v>3015</v>
      </c>
      <c r="D172" s="641" t="s">
        <v>3014</v>
      </c>
      <c r="E172" s="609" t="s">
        <v>11</v>
      </c>
      <c r="F172" s="640"/>
      <c r="G172" s="638"/>
      <c r="H172" s="638"/>
      <c r="I172" s="638"/>
      <c r="J172" s="639"/>
    </row>
    <row r="173" spans="1:10" s="139" customFormat="1" ht="15.75" customHeight="1">
      <c r="A173" s="742">
        <v>35</v>
      </c>
      <c r="B173" s="611" t="s">
        <v>25</v>
      </c>
      <c r="C173" s="644" t="s">
        <v>3032</v>
      </c>
      <c r="D173" s="643"/>
      <c r="E173" s="609" t="s">
        <v>11</v>
      </c>
      <c r="F173" s="640"/>
      <c r="G173" s="646" t="s">
        <v>3031</v>
      </c>
      <c r="H173" s="638"/>
      <c r="I173" s="638" t="s">
        <v>3030</v>
      </c>
      <c r="J173" s="639"/>
    </row>
    <row r="174" spans="1:10" s="139" customFormat="1">
      <c r="A174" s="742"/>
      <c r="B174" s="611" t="s">
        <v>25</v>
      </c>
      <c r="C174" s="610" t="s">
        <v>3015</v>
      </c>
      <c r="D174" s="641" t="s">
        <v>3014</v>
      </c>
      <c r="E174" s="609" t="s">
        <v>11</v>
      </c>
      <c r="F174" s="640"/>
      <c r="G174" s="638"/>
      <c r="H174" s="638"/>
      <c r="I174" s="638"/>
      <c r="J174" s="639"/>
    </row>
    <row r="175" spans="1:10" s="139" customFormat="1">
      <c r="A175" s="739">
        <v>36</v>
      </c>
      <c r="B175" s="611" t="s">
        <v>25</v>
      </c>
      <c r="C175" s="644" t="s">
        <v>3029</v>
      </c>
      <c r="D175" s="641"/>
      <c r="E175" s="609" t="s">
        <v>11</v>
      </c>
      <c r="F175" s="640"/>
      <c r="G175" s="638"/>
      <c r="H175" s="638"/>
      <c r="I175" s="638" t="s">
        <v>3028</v>
      </c>
      <c r="J175" s="639"/>
    </row>
    <row r="176" spans="1:10" s="139" customFormat="1">
      <c r="A176" s="740"/>
      <c r="B176" s="611" t="s">
        <v>25</v>
      </c>
      <c r="C176" s="610" t="s">
        <v>2296</v>
      </c>
      <c r="D176" s="641" t="s">
        <v>3014</v>
      </c>
      <c r="E176" s="609" t="s">
        <v>11</v>
      </c>
      <c r="F176" s="640"/>
      <c r="G176" s="638"/>
      <c r="H176" s="638"/>
      <c r="I176" s="638"/>
      <c r="J176" s="639"/>
    </row>
    <row r="177" spans="1:10" s="139" customFormat="1">
      <c r="A177" s="741"/>
      <c r="B177" s="611" t="s">
        <v>25</v>
      </c>
      <c r="C177" s="610" t="s">
        <v>2271</v>
      </c>
      <c r="D177" s="641" t="s">
        <v>3014</v>
      </c>
      <c r="E177" s="609" t="s">
        <v>11</v>
      </c>
      <c r="F177" s="640"/>
      <c r="G177" s="638"/>
      <c r="H177" s="638"/>
      <c r="I177" s="638"/>
      <c r="J177" s="639"/>
    </row>
    <row r="178" spans="1:10" s="139" customFormat="1">
      <c r="A178" s="742">
        <v>37</v>
      </c>
      <c r="B178" s="611" t="s">
        <v>25</v>
      </c>
      <c r="C178" s="644" t="s">
        <v>3027</v>
      </c>
      <c r="D178" s="641"/>
      <c r="E178" s="609" t="s">
        <v>11</v>
      </c>
      <c r="F178" s="640"/>
      <c r="G178" s="638"/>
      <c r="H178" s="638"/>
      <c r="I178" s="638" t="s">
        <v>3026</v>
      </c>
      <c r="J178" s="639"/>
    </row>
    <row r="179" spans="1:10" s="139" customFormat="1">
      <c r="A179" s="742"/>
      <c r="B179" s="611" t="s">
        <v>25</v>
      </c>
      <c r="C179" s="610" t="s">
        <v>2859</v>
      </c>
      <c r="D179" s="641" t="s">
        <v>3025</v>
      </c>
      <c r="E179" s="609"/>
      <c r="F179" s="640"/>
      <c r="G179" s="638"/>
      <c r="H179" s="638"/>
      <c r="I179" s="638"/>
      <c r="J179" s="639"/>
    </row>
    <row r="180" spans="1:10" s="139" customFormat="1">
      <c r="A180" s="742"/>
      <c r="B180" s="611" t="s">
        <v>25</v>
      </c>
      <c r="C180" s="610" t="s">
        <v>3015</v>
      </c>
      <c r="D180" s="641" t="s">
        <v>3014</v>
      </c>
      <c r="E180" s="609" t="s">
        <v>11</v>
      </c>
      <c r="F180" s="640"/>
      <c r="G180" s="638"/>
      <c r="H180" s="638"/>
      <c r="I180" s="638"/>
      <c r="J180" s="639"/>
    </row>
    <row r="181" spans="1:10" s="139" customFormat="1">
      <c r="A181" s="742">
        <v>38</v>
      </c>
      <c r="B181" s="611" t="s">
        <v>25</v>
      </c>
      <c r="C181" s="644" t="s">
        <v>3024</v>
      </c>
      <c r="D181" s="641"/>
      <c r="E181" s="609" t="s">
        <v>11</v>
      </c>
      <c r="F181" s="640"/>
      <c r="G181" s="638"/>
      <c r="H181" s="638"/>
      <c r="I181" s="638"/>
      <c r="J181" s="639"/>
    </row>
    <row r="182" spans="1:10" s="139" customFormat="1">
      <c r="A182" s="742"/>
      <c r="B182" s="611" t="s">
        <v>25</v>
      </c>
      <c r="C182" s="610" t="s">
        <v>3023</v>
      </c>
      <c r="D182" s="641" t="s">
        <v>3022</v>
      </c>
      <c r="E182" s="609"/>
      <c r="F182" s="640"/>
      <c r="G182" s="638"/>
      <c r="H182" s="638"/>
      <c r="I182" s="638"/>
      <c r="J182" s="639"/>
    </row>
    <row r="183" spans="1:10" s="139" customFormat="1">
      <c r="A183" s="742"/>
      <c r="B183" s="611" t="s">
        <v>25</v>
      </c>
      <c r="C183" s="610" t="s">
        <v>3021</v>
      </c>
      <c r="D183" s="641" t="s">
        <v>3020</v>
      </c>
      <c r="E183" s="609"/>
      <c r="F183" s="640"/>
      <c r="G183" s="638"/>
      <c r="H183" s="638"/>
      <c r="I183" s="638"/>
      <c r="J183" s="639"/>
    </row>
    <row r="184" spans="1:10" s="139" customFormat="1">
      <c r="A184" s="742"/>
      <c r="B184" s="611" t="s">
        <v>25</v>
      </c>
      <c r="C184" s="610" t="s">
        <v>3015</v>
      </c>
      <c r="D184" s="641" t="s">
        <v>3014</v>
      </c>
      <c r="E184" s="609" t="s">
        <v>11</v>
      </c>
      <c r="F184" s="640"/>
      <c r="G184" s="638"/>
      <c r="H184" s="638"/>
      <c r="I184" s="638"/>
      <c r="J184" s="639"/>
    </row>
    <row r="185" spans="1:10" s="139" customFormat="1" ht="16.5" customHeight="1">
      <c r="A185" s="742">
        <v>39</v>
      </c>
      <c r="B185" s="611" t="s">
        <v>25</v>
      </c>
      <c r="C185" s="644" t="s">
        <v>3019</v>
      </c>
      <c r="D185" s="641"/>
      <c r="E185" s="609" t="s">
        <v>11</v>
      </c>
      <c r="F185" s="640"/>
      <c r="G185" s="638"/>
      <c r="H185" s="638"/>
      <c r="I185" s="638" t="s">
        <v>3018</v>
      </c>
      <c r="J185" s="639"/>
    </row>
    <row r="186" spans="1:10" s="139" customFormat="1" ht="16.5" customHeight="1">
      <c r="A186" s="742"/>
      <c r="B186" s="611" t="s">
        <v>25</v>
      </c>
      <c r="C186" s="610" t="s">
        <v>1702</v>
      </c>
      <c r="D186" s="641"/>
      <c r="E186" s="609"/>
      <c r="F186" s="640"/>
      <c r="G186" s="638"/>
      <c r="H186" s="638"/>
      <c r="I186" s="638"/>
      <c r="J186" s="639"/>
    </row>
    <row r="187" spans="1:10" s="139" customFormat="1" ht="16.5" customHeight="1">
      <c r="A187" s="742"/>
      <c r="B187" s="611" t="s">
        <v>25</v>
      </c>
      <c r="C187" s="610" t="s">
        <v>1703</v>
      </c>
      <c r="D187" s="641"/>
      <c r="E187" s="609"/>
      <c r="F187" s="640"/>
      <c r="G187" s="638"/>
      <c r="H187" s="638"/>
      <c r="I187" s="638"/>
      <c r="J187" s="639"/>
    </row>
    <row r="188" spans="1:10" s="139" customFormat="1" ht="16.5" customHeight="1">
      <c r="A188" s="742"/>
      <c r="B188" s="611" t="s">
        <v>25</v>
      </c>
      <c r="C188" s="610" t="s">
        <v>2830</v>
      </c>
      <c r="D188" s="641"/>
      <c r="E188" s="609"/>
      <c r="F188" s="640"/>
      <c r="G188" s="638"/>
      <c r="H188" s="638"/>
      <c r="I188" s="638"/>
      <c r="J188" s="639"/>
    </row>
    <row r="189" spans="1:10" s="139" customFormat="1" ht="16.5" customHeight="1">
      <c r="A189" s="742"/>
      <c r="B189" s="611" t="s">
        <v>25</v>
      </c>
      <c r="C189" s="610" t="s">
        <v>2829</v>
      </c>
      <c r="D189" s="641"/>
      <c r="E189" s="609"/>
      <c r="F189" s="640"/>
      <c r="G189" s="638"/>
      <c r="H189" s="638"/>
      <c r="I189" s="638"/>
      <c r="J189" s="639"/>
    </row>
    <row r="190" spans="1:10" s="139" customFormat="1" ht="16.5" customHeight="1">
      <c r="A190" s="742"/>
      <c r="B190" s="611" t="s">
        <v>25</v>
      </c>
      <c r="C190" s="610" t="s">
        <v>2828</v>
      </c>
      <c r="D190" s="641"/>
      <c r="E190" s="609"/>
      <c r="F190" s="640"/>
      <c r="G190" s="638"/>
      <c r="H190" s="638"/>
      <c r="I190" s="638"/>
      <c r="J190" s="639"/>
    </row>
    <row r="191" spans="1:10" s="139" customFormat="1" ht="16.5" customHeight="1">
      <c r="A191" s="742"/>
      <c r="B191" s="611" t="s">
        <v>25</v>
      </c>
      <c r="C191" s="610" t="s">
        <v>2827</v>
      </c>
      <c r="D191" s="641"/>
      <c r="E191" s="609"/>
      <c r="F191" s="640"/>
      <c r="G191" s="638"/>
      <c r="H191" s="638"/>
      <c r="I191" s="638"/>
      <c r="J191" s="639"/>
    </row>
    <row r="192" spans="1:10" s="139" customFormat="1" ht="16.5" customHeight="1">
      <c r="A192" s="742"/>
      <c r="B192" s="611" t="s">
        <v>25</v>
      </c>
      <c r="C192" s="610" t="s">
        <v>2826</v>
      </c>
      <c r="D192" s="641"/>
      <c r="E192" s="609"/>
      <c r="F192" s="640"/>
      <c r="G192" s="638"/>
      <c r="H192" s="638"/>
      <c r="I192" s="638"/>
      <c r="J192" s="639"/>
    </row>
    <row r="193" spans="1:10" s="139" customFormat="1" ht="16.5" customHeight="1">
      <c r="A193" s="742"/>
      <c r="B193" s="611" t="s">
        <v>25</v>
      </c>
      <c r="C193" s="610" t="s">
        <v>2825</v>
      </c>
      <c r="D193" s="641"/>
      <c r="E193" s="609"/>
      <c r="F193" s="640"/>
      <c r="G193" s="638"/>
      <c r="H193" s="638"/>
      <c r="I193" s="638"/>
      <c r="J193" s="639"/>
    </row>
    <row r="194" spans="1:10" s="139" customFormat="1" ht="16.5" customHeight="1">
      <c r="A194" s="742"/>
      <c r="B194" s="611" t="s">
        <v>25</v>
      </c>
      <c r="C194" s="610" t="s">
        <v>2824</v>
      </c>
      <c r="D194" s="641"/>
      <c r="E194" s="609"/>
      <c r="F194" s="640"/>
      <c r="G194" s="638"/>
      <c r="H194" s="638"/>
      <c r="I194" s="638"/>
      <c r="J194" s="639"/>
    </row>
    <row r="195" spans="1:10" s="139" customFormat="1" ht="16.5" customHeight="1">
      <c r="A195" s="742"/>
      <c r="B195" s="611" t="s">
        <v>25</v>
      </c>
      <c r="C195" s="610" t="s">
        <v>2823</v>
      </c>
      <c r="D195" s="641"/>
      <c r="E195" s="609"/>
      <c r="F195" s="640"/>
      <c r="G195" s="638"/>
      <c r="H195" s="638"/>
      <c r="I195" s="638"/>
      <c r="J195" s="639"/>
    </row>
    <row r="196" spans="1:10" s="139" customFormat="1" ht="16.5" customHeight="1">
      <c r="A196" s="742"/>
      <c r="B196" s="611" t="s">
        <v>25</v>
      </c>
      <c r="C196" s="610" t="s">
        <v>2822</v>
      </c>
      <c r="D196" s="641"/>
      <c r="E196" s="609"/>
      <c r="F196" s="640"/>
      <c r="G196" s="638"/>
      <c r="H196" s="638"/>
      <c r="I196" s="638"/>
      <c r="J196" s="639"/>
    </row>
    <row r="197" spans="1:10" s="139" customFormat="1" ht="16.5" customHeight="1">
      <c r="A197" s="742"/>
      <c r="B197" s="611" t="s">
        <v>25</v>
      </c>
      <c r="C197" s="610" t="s">
        <v>2821</v>
      </c>
      <c r="D197" s="641"/>
      <c r="E197" s="609"/>
      <c r="F197" s="640"/>
      <c r="G197" s="638"/>
      <c r="H197" s="638"/>
      <c r="I197" s="638"/>
      <c r="J197" s="639"/>
    </row>
    <row r="198" spans="1:10" s="139" customFormat="1" ht="16.5" customHeight="1">
      <c r="A198" s="742"/>
      <c r="B198" s="611" t="s">
        <v>25</v>
      </c>
      <c r="C198" s="610" t="s">
        <v>2820</v>
      </c>
      <c r="D198" s="641"/>
      <c r="E198" s="609"/>
      <c r="F198" s="640"/>
      <c r="G198" s="638"/>
      <c r="H198" s="638"/>
      <c r="I198" s="638"/>
      <c r="J198" s="639"/>
    </row>
    <row r="199" spans="1:10" s="139" customFormat="1" ht="16.5" customHeight="1">
      <c r="A199" s="742"/>
      <c r="B199" s="611" t="s">
        <v>25</v>
      </c>
      <c r="C199" s="610" t="s">
        <v>2819</v>
      </c>
      <c r="D199" s="641"/>
      <c r="E199" s="609"/>
      <c r="F199" s="640"/>
      <c r="G199" s="638"/>
      <c r="H199" s="638"/>
      <c r="I199" s="638"/>
      <c r="J199" s="639"/>
    </row>
    <row r="200" spans="1:10" s="139" customFormat="1" ht="16.5" customHeight="1">
      <c r="A200" s="742"/>
      <c r="B200" s="611" t="s">
        <v>25</v>
      </c>
      <c r="C200" s="610" t="s">
        <v>2818</v>
      </c>
      <c r="D200" s="641"/>
      <c r="E200" s="609"/>
      <c r="F200" s="640"/>
      <c r="G200" s="638"/>
      <c r="H200" s="638"/>
      <c r="I200" s="638"/>
      <c r="J200" s="639"/>
    </row>
    <row r="201" spans="1:10" s="139" customFormat="1">
      <c r="A201" s="742"/>
      <c r="B201" s="611" t="s">
        <v>25</v>
      </c>
      <c r="C201" s="610" t="s">
        <v>3015</v>
      </c>
      <c r="D201" s="641" t="s">
        <v>3014</v>
      </c>
      <c r="E201" s="609" t="s">
        <v>11</v>
      </c>
      <c r="F201" s="640"/>
      <c r="G201" s="638"/>
      <c r="H201" s="638"/>
      <c r="I201" s="638"/>
      <c r="J201" s="639"/>
    </row>
    <row r="202" spans="1:10" s="139" customFormat="1" ht="19.5" customHeight="1">
      <c r="A202" s="742">
        <v>40</v>
      </c>
      <c r="B202" s="611" t="s">
        <v>25</v>
      </c>
      <c r="C202" s="644" t="s">
        <v>3017</v>
      </c>
      <c r="D202" s="643"/>
      <c r="E202" s="609" t="s">
        <v>11</v>
      </c>
      <c r="F202" s="640"/>
      <c r="G202" s="638"/>
      <c r="H202" s="638"/>
      <c r="I202" s="638" t="s">
        <v>3016</v>
      </c>
      <c r="J202" s="639"/>
    </row>
    <row r="203" spans="1:10" s="139" customFormat="1" ht="19.5" customHeight="1">
      <c r="A203" s="742"/>
      <c r="B203" s="611" t="s">
        <v>25</v>
      </c>
      <c r="C203" s="610" t="s">
        <v>1702</v>
      </c>
      <c r="D203" s="643"/>
      <c r="E203" s="609"/>
      <c r="F203" s="640"/>
      <c r="G203" s="638"/>
      <c r="H203" s="638"/>
      <c r="I203" s="638"/>
      <c r="J203" s="639"/>
    </row>
    <row r="204" spans="1:10" s="139" customFormat="1" ht="19.5" customHeight="1">
      <c r="A204" s="742"/>
      <c r="B204" s="611" t="s">
        <v>25</v>
      </c>
      <c r="C204" s="610" t="s">
        <v>1703</v>
      </c>
      <c r="D204" s="643"/>
      <c r="E204" s="609"/>
      <c r="F204" s="640"/>
      <c r="G204" s="638"/>
      <c r="H204" s="638"/>
      <c r="I204" s="638"/>
      <c r="J204" s="639"/>
    </row>
    <row r="205" spans="1:10" s="139" customFormat="1" ht="19.5" customHeight="1">
      <c r="A205" s="742"/>
      <c r="B205" s="611" t="s">
        <v>25</v>
      </c>
      <c r="C205" s="610" t="s">
        <v>2830</v>
      </c>
      <c r="D205" s="643"/>
      <c r="E205" s="609"/>
      <c r="F205" s="640"/>
      <c r="G205" s="638"/>
      <c r="H205" s="638"/>
      <c r="I205" s="638"/>
      <c r="J205" s="639"/>
    </row>
    <row r="206" spans="1:10" s="139" customFormat="1" ht="19.5" customHeight="1">
      <c r="A206" s="742"/>
      <c r="B206" s="611" t="s">
        <v>25</v>
      </c>
      <c r="C206" s="610" t="s">
        <v>2829</v>
      </c>
      <c r="D206" s="643"/>
      <c r="E206" s="609"/>
      <c r="F206" s="640"/>
      <c r="G206" s="638"/>
      <c r="H206" s="638"/>
      <c r="I206" s="638"/>
      <c r="J206" s="639"/>
    </row>
    <row r="207" spans="1:10" s="139" customFormat="1" ht="19.5" customHeight="1">
      <c r="A207" s="742"/>
      <c r="B207" s="611" t="s">
        <v>25</v>
      </c>
      <c r="C207" s="610" t="s">
        <v>2828</v>
      </c>
      <c r="D207" s="643"/>
      <c r="E207" s="609"/>
      <c r="F207" s="640"/>
      <c r="G207" s="638"/>
      <c r="H207" s="638"/>
      <c r="I207" s="638"/>
      <c r="J207" s="639"/>
    </row>
    <row r="208" spans="1:10" s="139" customFormat="1" ht="19.5" customHeight="1">
      <c r="A208" s="742"/>
      <c r="B208" s="611" t="s">
        <v>25</v>
      </c>
      <c r="C208" s="610" t="s">
        <v>2827</v>
      </c>
      <c r="D208" s="643"/>
      <c r="E208" s="609"/>
      <c r="F208" s="640"/>
      <c r="G208" s="638"/>
      <c r="H208" s="638"/>
      <c r="I208" s="638"/>
      <c r="J208" s="639"/>
    </row>
    <row r="209" spans="1:10" s="139" customFormat="1" ht="19.5" customHeight="1">
      <c r="A209" s="742"/>
      <c r="B209" s="611" t="s">
        <v>25</v>
      </c>
      <c r="C209" s="610" t="s">
        <v>2826</v>
      </c>
      <c r="D209" s="643"/>
      <c r="E209" s="609"/>
      <c r="F209" s="640"/>
      <c r="G209" s="638"/>
      <c r="H209" s="638"/>
      <c r="I209" s="638"/>
      <c r="J209" s="639"/>
    </row>
    <row r="210" spans="1:10" s="139" customFormat="1" ht="19.5" customHeight="1">
      <c r="A210" s="742"/>
      <c r="B210" s="611" t="s">
        <v>25</v>
      </c>
      <c r="C210" s="610" t="s">
        <v>2825</v>
      </c>
      <c r="D210" s="643"/>
      <c r="E210" s="609"/>
      <c r="F210" s="640"/>
      <c r="G210" s="638"/>
      <c r="H210" s="638"/>
      <c r="I210" s="638"/>
      <c r="J210" s="639"/>
    </row>
    <row r="211" spans="1:10" s="139" customFormat="1" ht="19.5" customHeight="1">
      <c r="A211" s="742"/>
      <c r="B211" s="611" t="s">
        <v>25</v>
      </c>
      <c r="C211" s="610" t="s">
        <v>2824</v>
      </c>
      <c r="D211" s="643"/>
      <c r="E211" s="609"/>
      <c r="F211" s="640"/>
      <c r="G211" s="638"/>
      <c r="H211" s="638"/>
      <c r="I211" s="638"/>
      <c r="J211" s="639"/>
    </row>
    <row r="212" spans="1:10" s="139" customFormat="1" ht="19.5" customHeight="1">
      <c r="A212" s="742"/>
      <c r="B212" s="611" t="s">
        <v>25</v>
      </c>
      <c r="C212" s="610" t="s">
        <v>2823</v>
      </c>
      <c r="D212" s="643"/>
      <c r="E212" s="609"/>
      <c r="F212" s="640"/>
      <c r="G212" s="638"/>
      <c r="H212" s="638"/>
      <c r="I212" s="638"/>
      <c r="J212" s="639"/>
    </row>
    <row r="213" spans="1:10" s="139" customFormat="1" ht="19.5" customHeight="1">
      <c r="A213" s="742"/>
      <c r="B213" s="611" t="s">
        <v>25</v>
      </c>
      <c r="C213" s="610" t="s">
        <v>2822</v>
      </c>
      <c r="D213" s="643"/>
      <c r="E213" s="609"/>
      <c r="F213" s="640"/>
      <c r="G213" s="638"/>
      <c r="H213" s="638"/>
      <c r="I213" s="638"/>
      <c r="J213" s="639"/>
    </row>
    <row r="214" spans="1:10" s="139" customFormat="1" ht="19.5" customHeight="1">
      <c r="A214" s="742"/>
      <c r="B214" s="611" t="s">
        <v>25</v>
      </c>
      <c r="C214" s="610" t="s">
        <v>2821</v>
      </c>
      <c r="D214" s="643"/>
      <c r="E214" s="609"/>
      <c r="F214" s="640"/>
      <c r="G214" s="638"/>
      <c r="H214" s="638"/>
      <c r="I214" s="638"/>
      <c r="J214" s="639"/>
    </row>
    <row r="215" spans="1:10" s="139" customFormat="1" ht="19.5" customHeight="1">
      <c r="A215" s="742"/>
      <c r="B215" s="611" t="s">
        <v>25</v>
      </c>
      <c r="C215" s="610" t="s">
        <v>2820</v>
      </c>
      <c r="D215" s="643"/>
      <c r="E215" s="609"/>
      <c r="F215" s="640"/>
      <c r="G215" s="638"/>
      <c r="H215" s="638"/>
      <c r="I215" s="638"/>
      <c r="J215" s="639"/>
    </row>
    <row r="216" spans="1:10" s="139" customFormat="1" ht="19.5" customHeight="1">
      <c r="A216" s="742"/>
      <c r="B216" s="611" t="s">
        <v>25</v>
      </c>
      <c r="C216" s="610" t="s">
        <v>2819</v>
      </c>
      <c r="D216" s="643"/>
      <c r="E216" s="609"/>
      <c r="F216" s="640"/>
      <c r="G216" s="638"/>
      <c r="H216" s="638"/>
      <c r="I216" s="638"/>
      <c r="J216" s="639"/>
    </row>
    <row r="217" spans="1:10" s="139" customFormat="1" ht="19.5" customHeight="1">
      <c r="A217" s="742"/>
      <c r="B217" s="611" t="s">
        <v>25</v>
      </c>
      <c r="C217" s="610" t="s">
        <v>2818</v>
      </c>
      <c r="D217" s="643"/>
      <c r="E217" s="609"/>
      <c r="F217" s="640"/>
      <c r="G217" s="638"/>
      <c r="H217" s="638"/>
      <c r="I217" s="638"/>
      <c r="J217" s="639"/>
    </row>
    <row r="218" spans="1:10" s="139" customFormat="1">
      <c r="A218" s="742"/>
      <c r="B218" s="611" t="s">
        <v>25</v>
      </c>
      <c r="C218" s="610" t="s">
        <v>3015</v>
      </c>
      <c r="D218" s="641" t="s">
        <v>3014</v>
      </c>
      <c r="E218" s="609" t="s">
        <v>11</v>
      </c>
      <c r="F218" s="640"/>
      <c r="G218" s="638"/>
      <c r="H218" s="638"/>
      <c r="I218" s="638"/>
      <c r="J218" s="639"/>
    </row>
    <row r="219" spans="1:10" s="139" customFormat="1" ht="15.75" customHeight="1">
      <c r="A219" s="742">
        <v>41</v>
      </c>
      <c r="B219" s="611" t="s">
        <v>25</v>
      </c>
      <c r="C219" s="644" t="s">
        <v>3013</v>
      </c>
      <c r="D219" s="643"/>
      <c r="E219" s="609" t="s">
        <v>11</v>
      </c>
      <c r="F219" s="640"/>
      <c r="G219" s="638"/>
      <c r="H219" s="638"/>
      <c r="I219" s="638" t="s">
        <v>3012</v>
      </c>
      <c r="J219" s="746"/>
    </row>
    <row r="220" spans="1:10" s="139" customFormat="1" ht="15.75" customHeight="1">
      <c r="A220" s="742"/>
      <c r="B220" s="611" t="s">
        <v>25</v>
      </c>
      <c r="C220" s="610" t="s">
        <v>2796</v>
      </c>
      <c r="D220" s="643"/>
      <c r="E220" s="609"/>
      <c r="F220" s="640"/>
      <c r="G220" s="638"/>
      <c r="H220" s="638"/>
      <c r="I220" s="638"/>
      <c r="J220" s="747"/>
    </row>
    <row r="221" spans="1:10" s="139" customFormat="1" ht="15.75" customHeight="1">
      <c r="A221" s="742"/>
      <c r="B221" s="611" t="s">
        <v>25</v>
      </c>
      <c r="C221" s="610" t="s">
        <v>2795</v>
      </c>
      <c r="D221" s="643"/>
      <c r="E221" s="609"/>
      <c r="F221" s="640"/>
      <c r="G221" s="638"/>
      <c r="H221" s="638"/>
      <c r="I221" s="638"/>
      <c r="J221" s="747"/>
    </row>
    <row r="222" spans="1:10" s="139" customFormat="1" ht="15.75" customHeight="1">
      <c r="A222" s="742"/>
      <c r="B222" s="611" t="s">
        <v>25</v>
      </c>
      <c r="C222" s="610" t="s">
        <v>2794</v>
      </c>
      <c r="D222" s="643"/>
      <c r="E222" s="609"/>
      <c r="F222" s="640"/>
      <c r="G222" s="638"/>
      <c r="H222" s="638"/>
      <c r="I222" s="638"/>
      <c r="J222" s="747"/>
    </row>
    <row r="223" spans="1:10" s="139" customFormat="1" ht="15.75" customHeight="1">
      <c r="A223" s="742"/>
      <c r="B223" s="611" t="s">
        <v>25</v>
      </c>
      <c r="C223" s="610" t="s">
        <v>2793</v>
      </c>
      <c r="D223" s="643"/>
      <c r="E223" s="609"/>
      <c r="F223" s="640"/>
      <c r="G223" s="638"/>
      <c r="H223" s="638"/>
      <c r="I223" s="638"/>
      <c r="J223" s="747"/>
    </row>
    <row r="224" spans="1:10" s="139" customFormat="1" ht="15.75" customHeight="1">
      <c r="A224" s="742"/>
      <c r="B224" s="611" t="s">
        <v>25</v>
      </c>
      <c r="C224" s="610" t="s">
        <v>3011</v>
      </c>
      <c r="D224" s="643"/>
      <c r="E224" s="609"/>
      <c r="F224" s="640"/>
      <c r="G224" s="638"/>
      <c r="H224" s="638"/>
      <c r="I224" s="638"/>
      <c r="J224" s="747"/>
    </row>
    <row r="225" spans="1:10" s="139" customFormat="1" ht="15.75" customHeight="1">
      <c r="A225" s="742"/>
      <c r="B225" s="611" t="s">
        <v>25</v>
      </c>
      <c r="C225" s="610" t="s">
        <v>3010</v>
      </c>
      <c r="D225" s="643"/>
      <c r="E225" s="609"/>
      <c r="F225" s="640"/>
      <c r="G225" s="638"/>
      <c r="H225" s="638"/>
      <c r="I225" s="638"/>
      <c r="J225" s="747"/>
    </row>
    <row r="226" spans="1:10" s="139" customFormat="1" ht="15.75" customHeight="1">
      <c r="A226" s="742"/>
      <c r="B226" s="611" t="s">
        <v>25</v>
      </c>
      <c r="C226" s="610" t="s">
        <v>3009</v>
      </c>
      <c r="D226" s="643"/>
      <c r="E226" s="609"/>
      <c r="F226" s="640"/>
      <c r="G226" s="638"/>
      <c r="H226" s="638"/>
      <c r="I226" s="638"/>
      <c r="J226" s="747"/>
    </row>
    <row r="227" spans="1:10" s="139" customFormat="1" ht="15.75" customHeight="1">
      <c r="A227" s="742"/>
      <c r="B227" s="611" t="s">
        <v>25</v>
      </c>
      <c r="C227" s="610" t="s">
        <v>3008</v>
      </c>
      <c r="D227" s="643"/>
      <c r="E227" s="609"/>
      <c r="F227" s="640"/>
      <c r="G227" s="638"/>
      <c r="H227" s="638"/>
      <c r="I227" s="638"/>
      <c r="J227" s="747"/>
    </row>
    <row r="228" spans="1:10" s="139" customFormat="1" ht="15.75" customHeight="1">
      <c r="A228" s="742"/>
      <c r="B228" s="611" t="s">
        <v>25</v>
      </c>
      <c r="C228" s="610" t="s">
        <v>3007</v>
      </c>
      <c r="D228" s="643"/>
      <c r="E228" s="609"/>
      <c r="F228" s="640"/>
      <c r="G228" s="638"/>
      <c r="H228" s="638"/>
      <c r="I228" s="638"/>
      <c r="J228" s="747"/>
    </row>
    <row r="229" spans="1:10" s="139" customFormat="1" ht="15.75" customHeight="1">
      <c r="A229" s="742"/>
      <c r="B229" s="611" t="s">
        <v>25</v>
      </c>
      <c r="C229" s="610" t="s">
        <v>3006</v>
      </c>
      <c r="D229" s="643"/>
      <c r="E229" s="609"/>
      <c r="F229" s="640"/>
      <c r="G229" s="638"/>
      <c r="H229" s="638"/>
      <c r="I229" s="638"/>
      <c r="J229" s="747"/>
    </row>
    <row r="230" spans="1:10" s="139" customFormat="1" ht="15.75" customHeight="1">
      <c r="A230" s="742"/>
      <c r="B230" s="611" t="s">
        <v>25</v>
      </c>
      <c r="C230" s="610" t="s">
        <v>3005</v>
      </c>
      <c r="D230" s="643"/>
      <c r="E230" s="609"/>
      <c r="F230" s="640"/>
      <c r="G230" s="638"/>
      <c r="H230" s="638"/>
      <c r="I230" s="638"/>
      <c r="J230" s="747"/>
    </row>
    <row r="231" spans="1:10" s="139" customFormat="1" ht="15.75" customHeight="1">
      <c r="A231" s="742"/>
      <c r="B231" s="611" t="s">
        <v>25</v>
      </c>
      <c r="C231" s="610" t="s">
        <v>3004</v>
      </c>
      <c r="D231" s="643"/>
      <c r="E231" s="609"/>
      <c r="F231" s="640"/>
      <c r="G231" s="638"/>
      <c r="H231" s="638"/>
      <c r="I231" s="638"/>
      <c r="J231" s="747"/>
    </row>
    <row r="232" spans="1:10" s="139" customFormat="1" ht="15.75" customHeight="1">
      <c r="A232" s="742"/>
      <c r="B232" s="611" t="s">
        <v>25</v>
      </c>
      <c r="C232" s="610" t="s">
        <v>3003</v>
      </c>
      <c r="D232" s="643"/>
      <c r="E232" s="609"/>
      <c r="F232" s="640"/>
      <c r="G232" s="638"/>
      <c r="H232" s="638"/>
      <c r="I232" s="638"/>
      <c r="J232" s="747"/>
    </row>
    <row r="233" spans="1:10" s="139" customFormat="1" ht="15.75" customHeight="1">
      <c r="A233" s="742"/>
      <c r="B233" s="611" t="s">
        <v>25</v>
      </c>
      <c r="C233" s="610" t="s">
        <v>3002</v>
      </c>
      <c r="D233" s="643"/>
      <c r="E233" s="609"/>
      <c r="F233" s="640"/>
      <c r="G233" s="638"/>
      <c r="H233" s="638"/>
      <c r="I233" s="638"/>
      <c r="J233" s="747"/>
    </row>
    <row r="234" spans="1:10" s="139" customFormat="1" ht="15.75" customHeight="1">
      <c r="A234" s="742"/>
      <c r="B234" s="611" t="s">
        <v>25</v>
      </c>
      <c r="C234" s="610" t="s">
        <v>3001</v>
      </c>
      <c r="D234" s="643"/>
      <c r="E234" s="609"/>
      <c r="F234" s="640"/>
      <c r="G234" s="638"/>
      <c r="H234" s="638"/>
      <c r="I234" s="638"/>
      <c r="J234" s="747"/>
    </row>
    <row r="235" spans="1:10" s="139" customFormat="1" ht="15.75" customHeight="1">
      <c r="A235" s="742"/>
      <c r="B235" s="611" t="s">
        <v>25</v>
      </c>
      <c r="C235" s="610" t="s">
        <v>3000</v>
      </c>
      <c r="D235" s="643"/>
      <c r="E235" s="609"/>
      <c r="F235" s="640"/>
      <c r="G235" s="638"/>
      <c r="H235" s="638"/>
      <c r="I235" s="638"/>
      <c r="J235" s="747"/>
    </row>
    <row r="236" spans="1:10" s="139" customFormat="1" ht="15.75" customHeight="1">
      <c r="A236" s="742"/>
      <c r="B236" s="611" t="s">
        <v>25</v>
      </c>
      <c r="C236" s="610" t="s">
        <v>2999</v>
      </c>
      <c r="D236" s="643"/>
      <c r="E236" s="609"/>
      <c r="F236" s="640"/>
      <c r="G236" s="638"/>
      <c r="H236" s="638"/>
      <c r="I236" s="638"/>
      <c r="J236" s="747"/>
    </row>
    <row r="237" spans="1:10" s="139" customFormat="1" ht="15.75" customHeight="1">
      <c r="A237" s="742"/>
      <c r="B237" s="611" t="s">
        <v>25</v>
      </c>
      <c r="C237" s="610" t="s">
        <v>2998</v>
      </c>
      <c r="D237" s="643"/>
      <c r="E237" s="609"/>
      <c r="F237" s="640"/>
      <c r="G237" s="638"/>
      <c r="H237" s="638"/>
      <c r="I237" s="638"/>
      <c r="J237" s="747"/>
    </row>
    <row r="238" spans="1:10" s="139" customFormat="1" ht="15.75" customHeight="1">
      <c r="A238" s="742"/>
      <c r="B238" s="611" t="s">
        <v>25</v>
      </c>
      <c r="C238" s="610" t="s">
        <v>2997</v>
      </c>
      <c r="D238" s="643"/>
      <c r="E238" s="609"/>
      <c r="F238" s="640"/>
      <c r="G238" s="638"/>
      <c r="H238" s="638"/>
      <c r="I238" s="638"/>
      <c r="J238" s="747"/>
    </row>
    <row r="239" spans="1:10" s="139" customFormat="1" ht="15.75" customHeight="1">
      <c r="A239" s="742"/>
      <c r="B239" s="611" t="s">
        <v>25</v>
      </c>
      <c r="C239" s="610" t="s">
        <v>2996</v>
      </c>
      <c r="D239" s="643"/>
      <c r="E239" s="609"/>
      <c r="F239" s="640"/>
      <c r="G239" s="638"/>
      <c r="H239" s="638"/>
      <c r="I239" s="638"/>
      <c r="J239" s="747"/>
    </row>
    <row r="240" spans="1:10" s="139" customFormat="1" ht="15.75" customHeight="1">
      <c r="A240" s="742"/>
      <c r="B240" s="611" t="s">
        <v>25</v>
      </c>
      <c r="C240" s="610" t="s">
        <v>2995</v>
      </c>
      <c r="D240" s="643"/>
      <c r="E240" s="609"/>
      <c r="F240" s="640"/>
      <c r="G240" s="638"/>
      <c r="H240" s="638"/>
      <c r="I240" s="638"/>
      <c r="J240" s="747"/>
    </row>
    <row r="241" spans="1:10" s="139" customFormat="1" ht="15.75" customHeight="1">
      <c r="A241" s="742"/>
      <c r="B241" s="611" t="s">
        <v>25</v>
      </c>
      <c r="C241" s="610" t="s">
        <v>2994</v>
      </c>
      <c r="D241" s="643"/>
      <c r="E241" s="609"/>
      <c r="F241" s="640"/>
      <c r="G241" s="638"/>
      <c r="H241" s="638"/>
      <c r="I241" s="638"/>
      <c r="J241" s="747"/>
    </row>
    <row r="242" spans="1:10" s="139" customFormat="1" ht="15.75" customHeight="1">
      <c r="A242" s="742"/>
      <c r="B242" s="611" t="s">
        <v>25</v>
      </c>
      <c r="C242" s="610" t="s">
        <v>2993</v>
      </c>
      <c r="D242" s="643"/>
      <c r="E242" s="609"/>
      <c r="F242" s="640"/>
      <c r="G242" s="638"/>
      <c r="H242" s="638"/>
      <c r="I242" s="638"/>
      <c r="J242" s="747"/>
    </row>
    <row r="243" spans="1:10" s="139" customFormat="1" ht="15.75" customHeight="1">
      <c r="A243" s="742"/>
      <c r="B243" s="611" t="s">
        <v>25</v>
      </c>
      <c r="C243" s="610" t="s">
        <v>2992</v>
      </c>
      <c r="D243" s="643"/>
      <c r="E243" s="609"/>
      <c r="F243" s="640"/>
      <c r="G243" s="638"/>
      <c r="H243" s="638"/>
      <c r="I243" s="638"/>
      <c r="J243" s="747"/>
    </row>
    <row r="244" spans="1:10" s="139" customFormat="1" ht="15.75" customHeight="1">
      <c r="A244" s="742"/>
      <c r="B244" s="611" t="s">
        <v>25</v>
      </c>
      <c r="C244" s="610" t="s">
        <v>2991</v>
      </c>
      <c r="D244" s="643"/>
      <c r="E244" s="609"/>
      <c r="F244" s="640"/>
      <c r="G244" s="638"/>
      <c r="H244" s="638"/>
      <c r="I244" s="638"/>
      <c r="J244" s="747"/>
    </row>
    <row r="245" spans="1:10" s="139" customFormat="1" ht="15.75" customHeight="1">
      <c r="A245" s="742"/>
      <c r="B245" s="611" t="s">
        <v>25</v>
      </c>
      <c r="C245" s="610" t="s">
        <v>2990</v>
      </c>
      <c r="D245" s="643"/>
      <c r="E245" s="609"/>
      <c r="F245" s="640"/>
      <c r="G245" s="638"/>
      <c r="H245" s="638"/>
      <c r="I245" s="638"/>
      <c r="J245" s="747"/>
    </row>
    <row r="246" spans="1:10" s="139" customFormat="1" ht="15.75" customHeight="1">
      <c r="A246" s="742"/>
      <c r="B246" s="611" t="s">
        <v>25</v>
      </c>
      <c r="C246" s="610" t="s">
        <v>2989</v>
      </c>
      <c r="D246" s="643"/>
      <c r="E246" s="609"/>
      <c r="F246" s="640"/>
      <c r="G246" s="638"/>
      <c r="H246" s="638"/>
      <c r="I246" s="638"/>
      <c r="J246" s="747"/>
    </row>
    <row r="247" spans="1:10" s="139" customFormat="1" ht="15.75" customHeight="1">
      <c r="A247" s="742"/>
      <c r="B247" s="611" t="s">
        <v>25</v>
      </c>
      <c r="C247" s="610" t="s">
        <v>2988</v>
      </c>
      <c r="D247" s="643"/>
      <c r="E247" s="609"/>
      <c r="F247" s="640"/>
      <c r="G247" s="638"/>
      <c r="H247" s="638"/>
      <c r="I247" s="638"/>
      <c r="J247" s="747"/>
    </row>
    <row r="248" spans="1:10" s="139" customFormat="1" ht="15.75" customHeight="1">
      <c r="A248" s="742"/>
      <c r="B248" s="611" t="s">
        <v>25</v>
      </c>
      <c r="C248" s="610" t="s">
        <v>2987</v>
      </c>
      <c r="D248" s="643"/>
      <c r="E248" s="609"/>
      <c r="F248" s="640"/>
      <c r="G248" s="638"/>
      <c r="H248" s="638"/>
      <c r="I248" s="638"/>
      <c r="J248" s="747"/>
    </row>
    <row r="249" spans="1:10" s="139" customFormat="1" ht="15.75" customHeight="1">
      <c r="A249" s="742"/>
      <c r="B249" s="611" t="s">
        <v>25</v>
      </c>
      <c r="C249" s="610" t="s">
        <v>2986</v>
      </c>
      <c r="D249" s="643"/>
      <c r="E249" s="609"/>
      <c r="F249" s="640"/>
      <c r="G249" s="638"/>
      <c r="H249" s="638"/>
      <c r="I249" s="638"/>
      <c r="J249" s="747"/>
    </row>
    <row r="250" spans="1:10" s="139" customFormat="1" ht="15.75" customHeight="1">
      <c r="A250" s="742"/>
      <c r="B250" s="611" t="s">
        <v>25</v>
      </c>
      <c r="C250" s="610" t="s">
        <v>2985</v>
      </c>
      <c r="D250" s="643"/>
      <c r="E250" s="609"/>
      <c r="F250" s="640"/>
      <c r="G250" s="638"/>
      <c r="H250" s="638"/>
      <c r="I250" s="638"/>
      <c r="J250" s="747"/>
    </row>
    <row r="251" spans="1:10" s="139" customFormat="1" ht="15.75" customHeight="1">
      <c r="A251" s="742"/>
      <c r="B251" s="611" t="s">
        <v>25</v>
      </c>
      <c r="C251" s="610" t="s">
        <v>2984</v>
      </c>
      <c r="D251" s="643"/>
      <c r="E251" s="609"/>
      <c r="F251" s="640"/>
      <c r="G251" s="638"/>
      <c r="H251" s="638"/>
      <c r="I251" s="638"/>
      <c r="J251" s="747"/>
    </row>
    <row r="252" spans="1:10" s="139" customFormat="1" ht="15.75" customHeight="1">
      <c r="A252" s="742"/>
      <c r="B252" s="611" t="s">
        <v>25</v>
      </c>
      <c r="C252" s="610" t="s">
        <v>2983</v>
      </c>
      <c r="D252" s="643"/>
      <c r="E252" s="609"/>
      <c r="F252" s="640"/>
      <c r="G252" s="638"/>
      <c r="H252" s="638"/>
      <c r="I252" s="638"/>
      <c r="J252" s="747"/>
    </row>
    <row r="253" spans="1:10" s="139" customFormat="1" ht="15.75" customHeight="1">
      <c r="A253" s="742"/>
      <c r="B253" s="611" t="s">
        <v>25</v>
      </c>
      <c r="C253" s="610" t="s">
        <v>2982</v>
      </c>
      <c r="D253" s="643"/>
      <c r="E253" s="609"/>
      <c r="F253" s="640"/>
      <c r="G253" s="638"/>
      <c r="H253" s="638"/>
      <c r="I253" s="638"/>
      <c r="J253" s="747"/>
    </row>
    <row r="254" spans="1:10" s="139" customFormat="1" ht="15.75" customHeight="1">
      <c r="A254" s="742"/>
      <c r="B254" s="611" t="s">
        <v>25</v>
      </c>
      <c r="C254" s="610" t="s">
        <v>2981</v>
      </c>
      <c r="D254" s="643"/>
      <c r="E254" s="609"/>
      <c r="F254" s="640"/>
      <c r="G254" s="638"/>
      <c r="H254" s="638"/>
      <c r="I254" s="638"/>
      <c r="J254" s="747"/>
    </row>
    <row r="255" spans="1:10" s="139" customFormat="1" ht="15.75" customHeight="1">
      <c r="A255" s="742"/>
      <c r="B255" s="611" t="s">
        <v>25</v>
      </c>
      <c r="C255" s="610" t="s">
        <v>2980</v>
      </c>
      <c r="D255" s="643"/>
      <c r="E255" s="609"/>
      <c r="F255" s="640"/>
      <c r="G255" s="638"/>
      <c r="H255" s="638"/>
      <c r="I255" s="638"/>
      <c r="J255" s="747"/>
    </row>
    <row r="256" spans="1:10" s="139" customFormat="1" ht="15.75" customHeight="1">
      <c r="A256" s="742"/>
      <c r="B256" s="611" t="s">
        <v>25</v>
      </c>
      <c r="C256" s="610" t="s">
        <v>2979</v>
      </c>
      <c r="D256" s="643"/>
      <c r="E256" s="609"/>
      <c r="F256" s="640"/>
      <c r="G256" s="638"/>
      <c r="H256" s="638"/>
      <c r="I256" s="638"/>
      <c r="J256" s="747"/>
    </row>
    <row r="257" spans="1:10" s="139" customFormat="1" ht="15.75" customHeight="1">
      <c r="A257" s="742"/>
      <c r="B257" s="611" t="s">
        <v>25</v>
      </c>
      <c r="C257" s="610" t="s">
        <v>2978</v>
      </c>
      <c r="D257" s="643"/>
      <c r="E257" s="609"/>
      <c r="F257" s="640"/>
      <c r="G257" s="638"/>
      <c r="H257" s="638"/>
      <c r="I257" s="638"/>
      <c r="J257" s="747"/>
    </row>
    <row r="258" spans="1:10" s="139" customFormat="1" ht="15.75" customHeight="1">
      <c r="A258" s="742"/>
      <c r="B258" s="611" t="s">
        <v>25</v>
      </c>
      <c r="C258" s="610" t="s">
        <v>2977</v>
      </c>
      <c r="D258" s="643"/>
      <c r="E258" s="609"/>
      <c r="F258" s="640"/>
      <c r="G258" s="638"/>
      <c r="H258" s="638"/>
      <c r="I258" s="638"/>
      <c r="J258" s="747"/>
    </row>
    <row r="259" spans="1:10" s="139" customFormat="1" ht="15.75" customHeight="1">
      <c r="A259" s="742"/>
      <c r="B259" s="611" t="s">
        <v>25</v>
      </c>
      <c r="C259" s="610" t="s">
        <v>2976</v>
      </c>
      <c r="D259" s="643"/>
      <c r="E259" s="609"/>
      <c r="F259" s="640"/>
      <c r="G259" s="638"/>
      <c r="H259" s="638"/>
      <c r="I259" s="638"/>
      <c r="J259" s="747"/>
    </row>
    <row r="260" spans="1:10" s="139" customFormat="1" ht="15.75" customHeight="1">
      <c r="A260" s="742"/>
      <c r="B260" s="611" t="s">
        <v>25</v>
      </c>
      <c r="C260" s="610" t="s">
        <v>2975</v>
      </c>
      <c r="D260" s="643"/>
      <c r="E260" s="609"/>
      <c r="F260" s="640"/>
      <c r="G260" s="638"/>
      <c r="H260" s="638"/>
      <c r="I260" s="638"/>
      <c r="J260" s="747"/>
    </row>
    <row r="261" spans="1:10" s="139" customFormat="1" ht="15.75" customHeight="1">
      <c r="A261" s="742"/>
      <c r="B261" s="611" t="s">
        <v>25</v>
      </c>
      <c r="C261" s="610" t="s">
        <v>2974</v>
      </c>
      <c r="D261" s="643"/>
      <c r="E261" s="609"/>
      <c r="F261" s="640"/>
      <c r="G261" s="638"/>
      <c r="H261" s="638"/>
      <c r="I261" s="638"/>
      <c r="J261" s="747"/>
    </row>
    <row r="262" spans="1:10" s="139" customFormat="1" ht="15.75" customHeight="1">
      <c r="A262" s="742"/>
      <c r="B262" s="611" t="s">
        <v>25</v>
      </c>
      <c r="C262" s="610" t="s">
        <v>2973</v>
      </c>
      <c r="D262" s="643"/>
      <c r="E262" s="609"/>
      <c r="F262" s="640"/>
      <c r="G262" s="638"/>
      <c r="H262" s="638"/>
      <c r="I262" s="638"/>
      <c r="J262" s="747"/>
    </row>
    <row r="263" spans="1:10" s="139" customFormat="1" ht="15.75" customHeight="1">
      <c r="A263" s="742"/>
      <c r="B263" s="611" t="s">
        <v>25</v>
      </c>
      <c r="C263" s="610" t="s">
        <v>2972</v>
      </c>
      <c r="D263" s="643"/>
      <c r="E263" s="609"/>
      <c r="F263" s="640"/>
      <c r="G263" s="638"/>
      <c r="H263" s="638"/>
      <c r="I263" s="638"/>
      <c r="J263" s="747"/>
    </row>
    <row r="264" spans="1:10" s="139" customFormat="1" ht="15.75" customHeight="1">
      <c r="A264" s="742"/>
      <c r="B264" s="611" t="s">
        <v>25</v>
      </c>
      <c r="C264" s="610" t="s">
        <v>2971</v>
      </c>
      <c r="D264" s="643"/>
      <c r="E264" s="609"/>
      <c r="F264" s="640"/>
      <c r="G264" s="638"/>
      <c r="H264" s="638"/>
      <c r="I264" s="638"/>
      <c r="J264" s="747"/>
    </row>
    <row r="265" spans="1:10" s="139" customFormat="1" ht="15.75" customHeight="1">
      <c r="A265" s="742"/>
      <c r="B265" s="611" t="s">
        <v>25</v>
      </c>
      <c r="C265" s="610" t="s">
        <v>2970</v>
      </c>
      <c r="D265" s="643"/>
      <c r="E265" s="609"/>
      <c r="F265" s="640"/>
      <c r="G265" s="638"/>
      <c r="H265" s="638"/>
      <c r="I265" s="638"/>
      <c r="J265" s="747"/>
    </row>
    <row r="266" spans="1:10" s="139" customFormat="1" ht="15.75" customHeight="1">
      <c r="A266" s="742"/>
      <c r="B266" s="611" t="s">
        <v>25</v>
      </c>
      <c r="C266" s="610" t="s">
        <v>2969</v>
      </c>
      <c r="D266" s="643"/>
      <c r="E266" s="609"/>
      <c r="F266" s="640"/>
      <c r="G266" s="638"/>
      <c r="H266" s="638"/>
      <c r="I266" s="638"/>
      <c r="J266" s="747"/>
    </row>
    <row r="267" spans="1:10" s="139" customFormat="1">
      <c r="A267" s="742"/>
      <c r="B267" s="611" t="s">
        <v>25</v>
      </c>
      <c r="C267" s="610" t="s">
        <v>2968</v>
      </c>
      <c r="D267" s="641" t="s">
        <v>2967</v>
      </c>
      <c r="E267" s="609" t="s">
        <v>11</v>
      </c>
      <c r="F267" s="640"/>
      <c r="G267" s="638"/>
      <c r="H267" s="638"/>
      <c r="I267" s="638"/>
      <c r="J267" s="748"/>
    </row>
    <row r="268" spans="1:10" s="139" customFormat="1">
      <c r="A268" s="742">
        <v>42</v>
      </c>
      <c r="B268" s="611" t="s">
        <v>25</v>
      </c>
      <c r="C268" s="644" t="s">
        <v>2966</v>
      </c>
      <c r="D268" s="643"/>
      <c r="E268" s="609" t="s">
        <v>11</v>
      </c>
      <c r="F268" s="640"/>
      <c r="G268" s="638"/>
      <c r="H268" s="638"/>
      <c r="I268" s="638" t="s">
        <v>2965</v>
      </c>
      <c r="J268" s="639"/>
    </row>
    <row r="269" spans="1:10" s="139" customFormat="1">
      <c r="A269" s="742"/>
      <c r="B269" s="611" t="s">
        <v>25</v>
      </c>
      <c r="C269" s="610" t="s">
        <v>2964</v>
      </c>
      <c r="D269" s="641" t="s">
        <v>2941</v>
      </c>
      <c r="E269" s="609" t="s">
        <v>11</v>
      </c>
      <c r="F269" s="640"/>
      <c r="G269" s="638"/>
      <c r="H269" s="638"/>
      <c r="I269" s="638"/>
      <c r="J269" s="639"/>
    </row>
    <row r="270" spans="1:10" s="139" customFormat="1" ht="15.75" customHeight="1">
      <c r="A270" s="742">
        <v>43</v>
      </c>
      <c r="B270" s="611" t="s">
        <v>25</v>
      </c>
      <c r="C270" s="644" t="s">
        <v>2963</v>
      </c>
      <c r="D270" s="643"/>
      <c r="E270" s="609" t="s">
        <v>11</v>
      </c>
      <c r="F270" s="640"/>
      <c r="G270" s="638" t="s">
        <v>2962</v>
      </c>
      <c r="H270" s="638"/>
      <c r="I270" s="638"/>
      <c r="J270" s="743" t="s">
        <v>2961</v>
      </c>
    </row>
    <row r="271" spans="1:10" s="139" customFormat="1">
      <c r="A271" s="742"/>
      <c r="B271" s="611" t="s">
        <v>25</v>
      </c>
      <c r="C271" s="610" t="s">
        <v>2960</v>
      </c>
      <c r="D271" s="641" t="s">
        <v>2941</v>
      </c>
      <c r="E271" s="609" t="s">
        <v>11</v>
      </c>
      <c r="F271" s="640"/>
      <c r="G271" s="638"/>
      <c r="H271" s="638"/>
      <c r="I271" s="638"/>
      <c r="J271" s="744"/>
    </row>
    <row r="272" spans="1:10" s="139" customFormat="1" ht="18" customHeight="1">
      <c r="A272" s="739">
        <v>44</v>
      </c>
      <c r="B272" s="611" t="s">
        <v>25</v>
      </c>
      <c r="C272" s="644" t="s">
        <v>2959</v>
      </c>
      <c r="D272" s="643"/>
      <c r="E272" s="609" t="s">
        <v>11</v>
      </c>
      <c r="F272" s="640"/>
      <c r="G272" s="638" t="s">
        <v>2958</v>
      </c>
      <c r="H272" s="638"/>
      <c r="I272" s="638" t="s">
        <v>2957</v>
      </c>
      <c r="J272" s="744"/>
    </row>
    <row r="273" spans="1:10" s="139" customFormat="1">
      <c r="A273" s="740"/>
      <c r="B273" s="611" t="s">
        <v>25</v>
      </c>
      <c r="C273" s="610" t="s">
        <v>2297</v>
      </c>
      <c r="D273" s="641" t="s">
        <v>2956</v>
      </c>
      <c r="E273" s="609" t="s">
        <v>11</v>
      </c>
      <c r="F273" s="640"/>
      <c r="G273" s="638"/>
      <c r="H273" s="638"/>
      <c r="I273" s="638"/>
      <c r="J273" s="744"/>
    </row>
    <row r="274" spans="1:10" s="139" customFormat="1">
      <c r="A274" s="740"/>
      <c r="B274" s="611" t="s">
        <v>25</v>
      </c>
      <c r="C274" s="610" t="s">
        <v>2298</v>
      </c>
      <c r="D274" s="641" t="s">
        <v>2955</v>
      </c>
      <c r="E274" s="609" t="s">
        <v>11</v>
      </c>
      <c r="F274" s="640"/>
      <c r="G274" s="638"/>
      <c r="H274" s="638"/>
      <c r="I274" s="638"/>
      <c r="J274" s="744"/>
    </row>
    <row r="275" spans="1:10" s="139" customFormat="1">
      <c r="A275" s="740"/>
      <c r="B275" s="611" t="s">
        <v>25</v>
      </c>
      <c r="C275" s="610" t="s">
        <v>2299</v>
      </c>
      <c r="D275" s="641" t="s">
        <v>2954</v>
      </c>
      <c r="E275" s="609" t="s">
        <v>11</v>
      </c>
      <c r="F275" s="640"/>
      <c r="G275" s="638"/>
      <c r="H275" s="638"/>
      <c r="I275" s="638"/>
      <c r="J275" s="744"/>
    </row>
    <row r="276" spans="1:10" s="139" customFormat="1">
      <c r="A276" s="740"/>
      <c r="B276" s="611" t="s">
        <v>25</v>
      </c>
      <c r="C276" s="610" t="s">
        <v>2300</v>
      </c>
      <c r="D276" s="641" t="s">
        <v>2953</v>
      </c>
      <c r="E276" s="609" t="s">
        <v>11</v>
      </c>
      <c r="F276" s="640"/>
      <c r="G276" s="638"/>
      <c r="H276" s="638"/>
      <c r="I276" s="638"/>
      <c r="J276" s="744"/>
    </row>
    <row r="277" spans="1:10" s="139" customFormat="1">
      <c r="A277" s="740"/>
      <c r="B277" s="611" t="s">
        <v>25</v>
      </c>
      <c r="C277" s="610" t="s">
        <v>2301</v>
      </c>
      <c r="D277" s="641" t="s">
        <v>2953</v>
      </c>
      <c r="E277" s="609" t="s">
        <v>11</v>
      </c>
      <c r="F277" s="640"/>
      <c r="G277" s="638"/>
      <c r="H277" s="638"/>
      <c r="I277" s="638"/>
      <c r="J277" s="744"/>
    </row>
    <row r="278" spans="1:10" s="139" customFormat="1">
      <c r="A278" s="740"/>
      <c r="B278" s="611" t="s">
        <v>25</v>
      </c>
      <c r="C278" s="610" t="s">
        <v>2302</v>
      </c>
      <c r="D278" s="641" t="s">
        <v>2953</v>
      </c>
      <c r="E278" s="609" t="s">
        <v>11</v>
      </c>
      <c r="F278" s="640"/>
      <c r="G278" s="638"/>
      <c r="H278" s="638"/>
      <c r="I278" s="638"/>
      <c r="J278" s="744"/>
    </row>
    <row r="279" spans="1:10" s="139" customFormat="1">
      <c r="A279" s="740"/>
      <c r="B279" s="611" t="s">
        <v>25</v>
      </c>
      <c r="C279" s="610" t="s">
        <v>2303</v>
      </c>
      <c r="D279" s="641" t="s">
        <v>2953</v>
      </c>
      <c r="E279" s="609" t="s">
        <v>11</v>
      </c>
      <c r="F279" s="640"/>
      <c r="G279" s="638"/>
      <c r="H279" s="638"/>
      <c r="I279" s="638"/>
      <c r="J279" s="744"/>
    </row>
    <row r="280" spans="1:10" s="139" customFormat="1">
      <c r="A280" s="740"/>
      <c r="B280" s="611" t="s">
        <v>25</v>
      </c>
      <c r="C280" s="610" t="s">
        <v>2271</v>
      </c>
      <c r="D280" s="645"/>
      <c r="E280" s="609" t="s">
        <v>11</v>
      </c>
      <c r="F280" s="640"/>
      <c r="G280" s="638"/>
      <c r="H280" s="638"/>
      <c r="I280" s="638"/>
      <c r="J280" s="744"/>
    </row>
    <row r="281" spans="1:10" s="139" customFormat="1">
      <c r="A281" s="742">
        <v>45</v>
      </c>
      <c r="B281" s="611" t="s">
        <v>25</v>
      </c>
      <c r="C281" s="644" t="s">
        <v>2952</v>
      </c>
      <c r="D281" s="641"/>
      <c r="E281" s="609" t="s">
        <v>11</v>
      </c>
      <c r="F281" s="640"/>
      <c r="G281" s="638"/>
      <c r="H281" s="638"/>
      <c r="I281" s="638"/>
      <c r="J281" s="744"/>
    </row>
    <row r="282" spans="1:10" s="139" customFormat="1">
      <c r="A282" s="742"/>
      <c r="B282" s="611" t="s">
        <v>25</v>
      </c>
      <c r="C282" s="610" t="s">
        <v>2951</v>
      </c>
      <c r="D282" s="641" t="s">
        <v>2944</v>
      </c>
      <c r="E282" s="609"/>
      <c r="F282" s="640"/>
      <c r="G282" s="638"/>
      <c r="H282" s="638"/>
      <c r="I282" s="638"/>
      <c r="J282" s="744"/>
    </row>
    <row r="283" spans="1:10" s="139" customFormat="1">
      <c r="A283" s="742"/>
      <c r="B283" s="611" t="s">
        <v>25</v>
      </c>
      <c r="C283" s="610" t="s">
        <v>2950</v>
      </c>
      <c r="D283" s="641" t="s">
        <v>2942</v>
      </c>
      <c r="E283" s="609"/>
      <c r="F283" s="640"/>
      <c r="G283" s="638"/>
      <c r="H283" s="638"/>
      <c r="I283" s="638"/>
      <c r="J283" s="744"/>
    </row>
    <row r="284" spans="1:10" s="139" customFormat="1">
      <c r="A284" s="742"/>
      <c r="B284" s="611" t="s">
        <v>25</v>
      </c>
      <c r="C284" s="610" t="s">
        <v>2949</v>
      </c>
      <c r="D284" s="641" t="s">
        <v>2944</v>
      </c>
      <c r="E284" s="609"/>
      <c r="F284" s="640"/>
      <c r="G284" s="638"/>
      <c r="H284" s="638"/>
      <c r="I284" s="638"/>
      <c r="J284" s="744"/>
    </row>
    <row r="285" spans="1:10" s="139" customFormat="1">
      <c r="A285" s="742"/>
      <c r="B285" s="611" t="s">
        <v>25</v>
      </c>
      <c r="C285" s="610" t="s">
        <v>2948</v>
      </c>
      <c r="D285" s="641" t="s">
        <v>2942</v>
      </c>
      <c r="E285" s="609"/>
      <c r="F285" s="640"/>
      <c r="G285" s="638"/>
      <c r="H285" s="638"/>
      <c r="I285" s="638"/>
      <c r="J285" s="744"/>
    </row>
    <row r="286" spans="1:10" s="139" customFormat="1">
      <c r="A286" s="742"/>
      <c r="B286" s="611" t="s">
        <v>25</v>
      </c>
      <c r="C286" s="610" t="s">
        <v>2947</v>
      </c>
      <c r="D286" s="641" t="s">
        <v>2944</v>
      </c>
      <c r="E286" s="609"/>
      <c r="F286" s="640"/>
      <c r="G286" s="638"/>
      <c r="H286" s="638"/>
      <c r="I286" s="638"/>
      <c r="J286" s="744"/>
    </row>
    <row r="287" spans="1:10" s="139" customFormat="1">
      <c r="A287" s="742"/>
      <c r="B287" s="611" t="s">
        <v>25</v>
      </c>
      <c r="C287" s="610" t="s">
        <v>2946</v>
      </c>
      <c r="D287" s="641" t="s">
        <v>2942</v>
      </c>
      <c r="E287" s="609"/>
      <c r="F287" s="640"/>
      <c r="G287" s="638"/>
      <c r="H287" s="638"/>
      <c r="I287" s="638"/>
      <c r="J287" s="744"/>
    </row>
    <row r="288" spans="1:10" s="139" customFormat="1">
      <c r="A288" s="742"/>
      <c r="B288" s="611" t="s">
        <v>25</v>
      </c>
      <c r="C288" s="610" t="s">
        <v>2945</v>
      </c>
      <c r="D288" s="641" t="s">
        <v>2944</v>
      </c>
      <c r="E288" s="609"/>
      <c r="F288" s="640"/>
      <c r="G288" s="638"/>
      <c r="H288" s="638"/>
      <c r="I288" s="638"/>
      <c r="J288" s="744"/>
    </row>
    <row r="289" spans="1:10" s="139" customFormat="1">
      <c r="A289" s="742"/>
      <c r="B289" s="611" t="s">
        <v>25</v>
      </c>
      <c r="C289" s="610" t="s">
        <v>2943</v>
      </c>
      <c r="D289" s="641" t="s">
        <v>2942</v>
      </c>
      <c r="E289" s="609"/>
      <c r="F289" s="640"/>
      <c r="G289" s="638"/>
      <c r="H289" s="638"/>
      <c r="I289" s="638"/>
      <c r="J289" s="744"/>
    </row>
    <row r="290" spans="1:10" s="139" customFormat="1">
      <c r="A290" s="742"/>
      <c r="B290" s="611" t="s">
        <v>25</v>
      </c>
      <c r="C290" s="610" t="s">
        <v>2271</v>
      </c>
      <c r="D290" s="641" t="s">
        <v>2941</v>
      </c>
      <c r="E290" s="609" t="s">
        <v>11</v>
      </c>
      <c r="F290" s="640"/>
      <c r="G290" s="638"/>
      <c r="H290" s="638"/>
      <c r="I290" s="638"/>
      <c r="J290" s="744"/>
    </row>
    <row r="291" spans="1:10" s="139" customFormat="1" ht="17.25" customHeight="1">
      <c r="A291" s="742">
        <v>46</v>
      </c>
      <c r="B291" s="611" t="s">
        <v>25</v>
      </c>
      <c r="C291" s="644" t="s">
        <v>2940</v>
      </c>
      <c r="D291" s="643"/>
      <c r="E291" s="609" t="s">
        <v>11</v>
      </c>
      <c r="F291" s="640"/>
      <c r="G291" s="638"/>
      <c r="H291" s="638"/>
      <c r="I291" s="638" t="s">
        <v>2939</v>
      </c>
      <c r="J291" s="744"/>
    </row>
    <row r="292" spans="1:10" s="139" customFormat="1" ht="17.25" customHeight="1">
      <c r="A292" s="742"/>
      <c r="B292" s="611" t="s">
        <v>25</v>
      </c>
      <c r="C292" s="610" t="s">
        <v>1702</v>
      </c>
      <c r="D292" s="643"/>
      <c r="E292" s="609"/>
      <c r="F292" s="640"/>
      <c r="G292" s="638"/>
      <c r="H292" s="638"/>
      <c r="I292" s="638"/>
      <c r="J292" s="744"/>
    </row>
    <row r="293" spans="1:10" s="139" customFormat="1" ht="17.25" customHeight="1">
      <c r="A293" s="742"/>
      <c r="B293" s="611" t="s">
        <v>25</v>
      </c>
      <c r="C293" s="610" t="s">
        <v>1703</v>
      </c>
      <c r="D293" s="643"/>
      <c r="E293" s="609"/>
      <c r="F293" s="640"/>
      <c r="G293" s="638"/>
      <c r="H293" s="638"/>
      <c r="I293" s="638"/>
      <c r="J293" s="744"/>
    </row>
    <row r="294" spans="1:10" s="139" customFormat="1" ht="17.25" customHeight="1">
      <c r="A294" s="742"/>
      <c r="B294" s="611" t="s">
        <v>25</v>
      </c>
      <c r="C294" s="610" t="s">
        <v>2830</v>
      </c>
      <c r="D294" s="643"/>
      <c r="E294" s="609"/>
      <c r="F294" s="640"/>
      <c r="G294" s="638"/>
      <c r="H294" s="638"/>
      <c r="I294" s="638"/>
      <c r="J294" s="744"/>
    </row>
    <row r="295" spans="1:10" s="139" customFormat="1" ht="17.25" customHeight="1">
      <c r="A295" s="742"/>
      <c r="B295" s="611" t="s">
        <v>25</v>
      </c>
      <c r="C295" s="610" t="s">
        <v>2829</v>
      </c>
      <c r="D295" s="643"/>
      <c r="E295" s="609"/>
      <c r="F295" s="640"/>
      <c r="G295" s="638"/>
      <c r="H295" s="638"/>
      <c r="I295" s="638"/>
      <c r="J295" s="744"/>
    </row>
    <row r="296" spans="1:10" s="139" customFormat="1" ht="17.25" customHeight="1">
      <c r="A296" s="742"/>
      <c r="B296" s="611" t="s">
        <v>25</v>
      </c>
      <c r="C296" s="610" t="s">
        <v>2828</v>
      </c>
      <c r="D296" s="643"/>
      <c r="E296" s="609"/>
      <c r="F296" s="640"/>
      <c r="G296" s="638"/>
      <c r="H296" s="638"/>
      <c r="I296" s="638"/>
      <c r="J296" s="744"/>
    </row>
    <row r="297" spans="1:10" s="139" customFormat="1" ht="17.25" customHeight="1">
      <c r="A297" s="742"/>
      <c r="B297" s="611" t="s">
        <v>25</v>
      </c>
      <c r="C297" s="610" t="s">
        <v>2827</v>
      </c>
      <c r="D297" s="643"/>
      <c r="E297" s="609"/>
      <c r="F297" s="640"/>
      <c r="G297" s="638"/>
      <c r="H297" s="638"/>
      <c r="I297" s="638"/>
      <c r="J297" s="744"/>
    </row>
    <row r="298" spans="1:10" s="139" customFormat="1" ht="17.25" customHeight="1">
      <c r="A298" s="742"/>
      <c r="B298" s="611" t="s">
        <v>25</v>
      </c>
      <c r="C298" s="610" t="s">
        <v>2826</v>
      </c>
      <c r="D298" s="643"/>
      <c r="E298" s="609"/>
      <c r="F298" s="640"/>
      <c r="G298" s="638"/>
      <c r="H298" s="638"/>
      <c r="I298" s="638"/>
      <c r="J298" s="744"/>
    </row>
    <row r="299" spans="1:10" s="139" customFormat="1" ht="17.25" customHeight="1">
      <c r="A299" s="742"/>
      <c r="B299" s="611" t="s">
        <v>25</v>
      </c>
      <c r="C299" s="610" t="s">
        <v>2825</v>
      </c>
      <c r="D299" s="643"/>
      <c r="E299" s="609"/>
      <c r="F299" s="640"/>
      <c r="G299" s="638"/>
      <c r="H299" s="638"/>
      <c r="I299" s="638"/>
      <c r="J299" s="744"/>
    </row>
    <row r="300" spans="1:10" s="139" customFormat="1" ht="17.25" customHeight="1">
      <c r="A300" s="742"/>
      <c r="B300" s="611" t="s">
        <v>25</v>
      </c>
      <c r="C300" s="610" t="s">
        <v>2824</v>
      </c>
      <c r="D300" s="643"/>
      <c r="E300" s="609"/>
      <c r="F300" s="640"/>
      <c r="G300" s="638"/>
      <c r="H300" s="638"/>
      <c r="I300" s="638"/>
      <c r="J300" s="744"/>
    </row>
    <row r="301" spans="1:10" s="139" customFormat="1" ht="17.25" customHeight="1">
      <c r="A301" s="742"/>
      <c r="B301" s="611" t="s">
        <v>25</v>
      </c>
      <c r="C301" s="610" t="s">
        <v>2823</v>
      </c>
      <c r="D301" s="643"/>
      <c r="E301" s="609"/>
      <c r="F301" s="640"/>
      <c r="G301" s="638"/>
      <c r="H301" s="638"/>
      <c r="I301" s="638"/>
      <c r="J301" s="744"/>
    </row>
    <row r="302" spans="1:10" s="139" customFormat="1" ht="17.25" customHeight="1">
      <c r="A302" s="742"/>
      <c r="B302" s="611" t="s">
        <v>25</v>
      </c>
      <c r="C302" s="610" t="s">
        <v>2822</v>
      </c>
      <c r="D302" s="643"/>
      <c r="E302" s="609"/>
      <c r="F302" s="640"/>
      <c r="G302" s="638"/>
      <c r="H302" s="638"/>
      <c r="I302" s="638"/>
      <c r="J302" s="744"/>
    </row>
    <row r="303" spans="1:10" s="139" customFormat="1" ht="17.25" customHeight="1">
      <c r="A303" s="742"/>
      <c r="B303" s="611" t="s">
        <v>25</v>
      </c>
      <c r="C303" s="610" t="s">
        <v>2821</v>
      </c>
      <c r="D303" s="643"/>
      <c r="E303" s="609"/>
      <c r="F303" s="640"/>
      <c r="G303" s="638"/>
      <c r="H303" s="638"/>
      <c r="I303" s="638"/>
      <c r="J303" s="744"/>
    </row>
    <row r="304" spans="1:10" s="139" customFormat="1" ht="17.25" customHeight="1">
      <c r="A304" s="742"/>
      <c r="B304" s="611" t="s">
        <v>25</v>
      </c>
      <c r="C304" s="610" t="s">
        <v>2820</v>
      </c>
      <c r="D304" s="643"/>
      <c r="E304" s="609"/>
      <c r="F304" s="640"/>
      <c r="G304" s="638"/>
      <c r="H304" s="638"/>
      <c r="I304" s="638"/>
      <c r="J304" s="744"/>
    </row>
    <row r="305" spans="1:10" s="139" customFormat="1" ht="17.25" customHeight="1">
      <c r="A305" s="742"/>
      <c r="B305" s="611" t="s">
        <v>25</v>
      </c>
      <c r="C305" s="610" t="s">
        <v>2819</v>
      </c>
      <c r="D305" s="643"/>
      <c r="E305" s="609"/>
      <c r="F305" s="640"/>
      <c r="G305" s="638"/>
      <c r="H305" s="638"/>
      <c r="I305" s="638"/>
      <c r="J305" s="744"/>
    </row>
    <row r="306" spans="1:10" s="139" customFormat="1" ht="17.25" customHeight="1">
      <c r="A306" s="742"/>
      <c r="B306" s="611" t="s">
        <v>25</v>
      </c>
      <c r="C306" s="610" t="s">
        <v>2818</v>
      </c>
      <c r="D306" s="643"/>
      <c r="E306" s="609"/>
      <c r="F306" s="640"/>
      <c r="G306" s="638"/>
      <c r="H306" s="638"/>
      <c r="I306" s="638"/>
      <c r="J306" s="744"/>
    </row>
    <row r="307" spans="1:10" s="139" customFormat="1" ht="17.25" customHeight="1">
      <c r="A307" s="742"/>
      <c r="B307" s="611" t="s">
        <v>25</v>
      </c>
      <c r="C307" s="610" t="s">
        <v>2817</v>
      </c>
      <c r="D307" s="643"/>
      <c r="E307" s="609"/>
      <c r="F307" s="640"/>
      <c r="G307" s="638"/>
      <c r="H307" s="638"/>
      <c r="I307" s="638"/>
      <c r="J307" s="744"/>
    </row>
    <row r="308" spans="1:10" s="139" customFormat="1" ht="17.25" customHeight="1">
      <c r="A308" s="742"/>
      <c r="B308" s="611" t="s">
        <v>25</v>
      </c>
      <c r="C308" s="610" t="s">
        <v>2816</v>
      </c>
      <c r="D308" s="643"/>
      <c r="E308" s="609"/>
      <c r="F308" s="640"/>
      <c r="G308" s="638"/>
      <c r="H308" s="638"/>
      <c r="I308" s="638"/>
      <c r="J308" s="744"/>
    </row>
    <row r="309" spans="1:10" s="139" customFormat="1" ht="17.25" customHeight="1">
      <c r="A309" s="742"/>
      <c r="B309" s="611" t="s">
        <v>25</v>
      </c>
      <c r="C309" s="610" t="s">
        <v>2815</v>
      </c>
      <c r="D309" s="643"/>
      <c r="E309" s="609"/>
      <c r="F309" s="640"/>
      <c r="G309" s="638"/>
      <c r="H309" s="638"/>
      <c r="I309" s="638"/>
      <c r="J309" s="744"/>
    </row>
    <row r="310" spans="1:10" s="139" customFormat="1" ht="17.25" customHeight="1">
      <c r="A310" s="742"/>
      <c r="B310" s="611" t="s">
        <v>25</v>
      </c>
      <c r="C310" s="610" t="s">
        <v>2814</v>
      </c>
      <c r="D310" s="643"/>
      <c r="E310" s="609"/>
      <c r="F310" s="640"/>
      <c r="G310" s="638"/>
      <c r="H310" s="638"/>
      <c r="I310" s="638"/>
      <c r="J310" s="744"/>
    </row>
    <row r="311" spans="1:10" s="139" customFormat="1" ht="17.25" customHeight="1">
      <c r="A311" s="742"/>
      <c r="B311" s="611" t="s">
        <v>25</v>
      </c>
      <c r="C311" s="610" t="s">
        <v>2813</v>
      </c>
      <c r="D311" s="643"/>
      <c r="E311" s="609"/>
      <c r="F311" s="640"/>
      <c r="G311" s="638"/>
      <c r="H311" s="638"/>
      <c r="I311" s="638"/>
      <c r="J311" s="744"/>
    </row>
    <row r="312" spans="1:10" s="139" customFormat="1" ht="17.25" customHeight="1">
      <c r="A312" s="742"/>
      <c r="B312" s="611" t="s">
        <v>25</v>
      </c>
      <c r="C312" s="610" t="s">
        <v>2812</v>
      </c>
      <c r="D312" s="643"/>
      <c r="E312" s="609"/>
      <c r="F312" s="640"/>
      <c r="G312" s="638"/>
      <c r="H312" s="638"/>
      <c r="I312" s="638"/>
      <c r="J312" s="744"/>
    </row>
    <row r="313" spans="1:10" s="139" customFormat="1" ht="17.25" customHeight="1">
      <c r="A313" s="742"/>
      <c r="B313" s="611" t="s">
        <v>25</v>
      </c>
      <c r="C313" s="610" t="s">
        <v>2811</v>
      </c>
      <c r="D313" s="643"/>
      <c r="E313" s="609"/>
      <c r="F313" s="640"/>
      <c r="G313" s="638"/>
      <c r="H313" s="638"/>
      <c r="I313" s="638"/>
      <c r="J313" s="744"/>
    </row>
    <row r="314" spans="1:10" s="139" customFormat="1" ht="17.25" customHeight="1">
      <c r="A314" s="742"/>
      <c r="B314" s="611" t="s">
        <v>25</v>
      </c>
      <c r="C314" s="610" t="s">
        <v>2810</v>
      </c>
      <c r="D314" s="643"/>
      <c r="E314" s="609"/>
      <c r="F314" s="640"/>
      <c r="G314" s="638"/>
      <c r="H314" s="638"/>
      <c r="I314" s="638"/>
      <c r="J314" s="744"/>
    </row>
    <row r="315" spans="1:10" s="139" customFormat="1" ht="17.25" customHeight="1">
      <c r="A315" s="742"/>
      <c r="B315" s="611" t="s">
        <v>25</v>
      </c>
      <c r="C315" s="610" t="s">
        <v>2809</v>
      </c>
      <c r="D315" s="643"/>
      <c r="E315" s="609"/>
      <c r="F315" s="640"/>
      <c r="G315" s="638"/>
      <c r="H315" s="638"/>
      <c r="I315" s="638"/>
      <c r="J315" s="744"/>
    </row>
    <row r="316" spans="1:10" s="139" customFormat="1" ht="17.25" customHeight="1">
      <c r="A316" s="742"/>
      <c r="B316" s="611" t="s">
        <v>25</v>
      </c>
      <c r="C316" s="610" t="s">
        <v>2808</v>
      </c>
      <c r="D316" s="643"/>
      <c r="E316" s="609"/>
      <c r="F316" s="640"/>
      <c r="G316" s="638"/>
      <c r="H316" s="638"/>
      <c r="I316" s="638"/>
      <c r="J316" s="744"/>
    </row>
    <row r="317" spans="1:10" s="139" customFormat="1" ht="17.25" customHeight="1">
      <c r="A317" s="742"/>
      <c r="B317" s="611" t="s">
        <v>25</v>
      </c>
      <c r="C317" s="610" t="s">
        <v>2807</v>
      </c>
      <c r="D317" s="643"/>
      <c r="E317" s="609"/>
      <c r="F317" s="640"/>
      <c r="G317" s="638"/>
      <c r="H317" s="638"/>
      <c r="I317" s="638"/>
      <c r="J317" s="744"/>
    </row>
    <row r="318" spans="1:10" s="139" customFormat="1" ht="17.25" customHeight="1">
      <c r="A318" s="742"/>
      <c r="B318" s="611" t="s">
        <v>25</v>
      </c>
      <c r="C318" s="610" t="s">
        <v>2806</v>
      </c>
      <c r="D318" s="643"/>
      <c r="E318" s="609"/>
      <c r="F318" s="640"/>
      <c r="G318" s="638"/>
      <c r="H318" s="638"/>
      <c r="I318" s="638"/>
      <c r="J318" s="744"/>
    </row>
    <row r="319" spans="1:10" s="139" customFormat="1" ht="17.25" customHeight="1">
      <c r="A319" s="742"/>
      <c r="B319" s="611" t="s">
        <v>25</v>
      </c>
      <c r="C319" s="610" t="s">
        <v>2805</v>
      </c>
      <c r="D319" s="643"/>
      <c r="E319" s="609"/>
      <c r="F319" s="640"/>
      <c r="G319" s="638"/>
      <c r="H319" s="638"/>
      <c r="I319" s="638"/>
      <c r="J319" s="744"/>
    </row>
    <row r="320" spans="1:10" s="139" customFormat="1" ht="17.25" customHeight="1">
      <c r="A320" s="742"/>
      <c r="B320" s="611" t="s">
        <v>25</v>
      </c>
      <c r="C320" s="610" t="s">
        <v>2804</v>
      </c>
      <c r="D320" s="643"/>
      <c r="E320" s="609"/>
      <c r="F320" s="640"/>
      <c r="G320" s="638"/>
      <c r="H320" s="638"/>
      <c r="I320" s="638"/>
      <c r="J320" s="744"/>
    </row>
    <row r="321" spans="1:10" s="139" customFormat="1" ht="17.25" customHeight="1">
      <c r="A321" s="742"/>
      <c r="B321" s="611" t="s">
        <v>25</v>
      </c>
      <c r="C321" s="610" t="s">
        <v>2803</v>
      </c>
      <c r="D321" s="643"/>
      <c r="E321" s="609"/>
      <c r="F321" s="640"/>
      <c r="G321" s="638"/>
      <c r="H321" s="638"/>
      <c r="I321" s="638"/>
      <c r="J321" s="744"/>
    </row>
    <row r="322" spans="1:10" s="139" customFormat="1" ht="17.25" customHeight="1">
      <c r="A322" s="742"/>
      <c r="B322" s="611" t="s">
        <v>25</v>
      </c>
      <c r="C322" s="610" t="s">
        <v>2938</v>
      </c>
      <c r="D322" s="643"/>
      <c r="E322" s="609"/>
      <c r="F322" s="640"/>
      <c r="G322" s="638"/>
      <c r="H322" s="638"/>
      <c r="I322" s="638"/>
      <c r="J322" s="744"/>
    </row>
    <row r="323" spans="1:10" s="139" customFormat="1" ht="17.25" customHeight="1">
      <c r="A323" s="742"/>
      <c r="B323" s="611" t="s">
        <v>25</v>
      </c>
      <c r="C323" s="610" t="s">
        <v>2937</v>
      </c>
      <c r="D323" s="643"/>
      <c r="E323" s="609"/>
      <c r="F323" s="640"/>
      <c r="G323" s="638"/>
      <c r="H323" s="638"/>
      <c r="I323" s="638"/>
      <c r="J323" s="744"/>
    </row>
    <row r="324" spans="1:10" s="139" customFormat="1" ht="17.25" customHeight="1">
      <c r="A324" s="742"/>
      <c r="B324" s="611" t="s">
        <v>25</v>
      </c>
      <c r="C324" s="610" t="s">
        <v>2936</v>
      </c>
      <c r="D324" s="643"/>
      <c r="E324" s="609"/>
      <c r="F324" s="640"/>
      <c r="G324" s="638"/>
      <c r="H324" s="638"/>
      <c r="I324" s="638"/>
      <c r="J324" s="744"/>
    </row>
    <row r="325" spans="1:10" s="139" customFormat="1" ht="17.25" customHeight="1">
      <c r="A325" s="742"/>
      <c r="B325" s="611" t="s">
        <v>25</v>
      </c>
      <c r="C325" s="610" t="s">
        <v>2935</v>
      </c>
      <c r="D325" s="643"/>
      <c r="E325" s="609"/>
      <c r="F325" s="640"/>
      <c r="G325" s="638"/>
      <c r="H325" s="638"/>
      <c r="I325" s="638"/>
      <c r="J325" s="744"/>
    </row>
    <row r="326" spans="1:10" s="139" customFormat="1" ht="17.25" customHeight="1">
      <c r="A326" s="742"/>
      <c r="B326" s="611" t="s">
        <v>25</v>
      </c>
      <c r="C326" s="610" t="s">
        <v>2934</v>
      </c>
      <c r="D326" s="643"/>
      <c r="E326" s="609"/>
      <c r="F326" s="640"/>
      <c r="G326" s="638"/>
      <c r="H326" s="638"/>
      <c r="I326" s="638"/>
      <c r="J326" s="744"/>
    </row>
    <row r="327" spans="1:10" s="139" customFormat="1" ht="17.25" customHeight="1">
      <c r="A327" s="742"/>
      <c r="B327" s="611" t="s">
        <v>25</v>
      </c>
      <c r="C327" s="610" t="s">
        <v>2933</v>
      </c>
      <c r="D327" s="643"/>
      <c r="E327" s="609"/>
      <c r="F327" s="640"/>
      <c r="G327" s="638"/>
      <c r="H327" s="638"/>
      <c r="I327" s="638"/>
      <c r="J327" s="744"/>
    </row>
    <row r="328" spans="1:10" s="139" customFormat="1" ht="17.25" customHeight="1">
      <c r="A328" s="742"/>
      <c r="B328" s="611" t="s">
        <v>25</v>
      </c>
      <c r="C328" s="610" t="s">
        <v>2932</v>
      </c>
      <c r="D328" s="643"/>
      <c r="E328" s="609"/>
      <c r="F328" s="640"/>
      <c r="G328" s="638"/>
      <c r="H328" s="638"/>
      <c r="I328" s="638"/>
      <c r="J328" s="744"/>
    </row>
    <row r="329" spans="1:10" s="139" customFormat="1" ht="17.25" customHeight="1">
      <c r="A329" s="742"/>
      <c r="B329" s="611" t="s">
        <v>25</v>
      </c>
      <c r="C329" s="610" t="s">
        <v>2931</v>
      </c>
      <c r="D329" s="643"/>
      <c r="E329" s="609"/>
      <c r="F329" s="640"/>
      <c r="G329" s="638"/>
      <c r="H329" s="638"/>
      <c r="I329" s="638"/>
      <c r="J329" s="744"/>
    </row>
    <row r="330" spans="1:10" s="139" customFormat="1" ht="17.25" customHeight="1">
      <c r="A330" s="742"/>
      <c r="B330" s="611" t="s">
        <v>25</v>
      </c>
      <c r="C330" s="610" t="s">
        <v>2930</v>
      </c>
      <c r="D330" s="643"/>
      <c r="E330" s="609"/>
      <c r="F330" s="640"/>
      <c r="G330" s="638"/>
      <c r="H330" s="638"/>
      <c r="I330" s="638"/>
      <c r="J330" s="744"/>
    </row>
    <row r="331" spans="1:10" s="139" customFormat="1" ht="17.25" customHeight="1">
      <c r="A331" s="742"/>
      <c r="B331" s="611" t="s">
        <v>25</v>
      </c>
      <c r="C331" s="610" t="s">
        <v>2929</v>
      </c>
      <c r="D331" s="643"/>
      <c r="E331" s="609"/>
      <c r="F331" s="640"/>
      <c r="G331" s="638"/>
      <c r="H331" s="638"/>
      <c r="I331" s="638"/>
      <c r="J331" s="744"/>
    </row>
    <row r="332" spans="1:10" s="139" customFormat="1" ht="17.25" customHeight="1">
      <c r="A332" s="742"/>
      <c r="B332" s="611" t="s">
        <v>25</v>
      </c>
      <c r="C332" s="610" t="s">
        <v>2928</v>
      </c>
      <c r="D332" s="643"/>
      <c r="E332" s="609"/>
      <c r="F332" s="640"/>
      <c r="G332" s="638"/>
      <c r="H332" s="638"/>
      <c r="I332" s="638"/>
      <c r="J332" s="744"/>
    </row>
    <row r="333" spans="1:10" s="139" customFormat="1" ht="17.25" customHeight="1">
      <c r="A333" s="742"/>
      <c r="B333" s="611" t="s">
        <v>25</v>
      </c>
      <c r="C333" s="610" t="s">
        <v>2927</v>
      </c>
      <c r="D333" s="643"/>
      <c r="E333" s="609"/>
      <c r="F333" s="640"/>
      <c r="G333" s="638"/>
      <c r="H333" s="638"/>
      <c r="I333" s="638"/>
      <c r="J333" s="744"/>
    </row>
    <row r="334" spans="1:10" s="139" customFormat="1" ht="17.25" customHeight="1">
      <c r="A334" s="742"/>
      <c r="B334" s="611" t="s">
        <v>25</v>
      </c>
      <c r="C334" s="610" t="s">
        <v>2926</v>
      </c>
      <c r="D334" s="643"/>
      <c r="E334" s="609"/>
      <c r="F334" s="640"/>
      <c r="G334" s="638"/>
      <c r="H334" s="638"/>
      <c r="I334" s="638"/>
      <c r="J334" s="744"/>
    </row>
    <row r="335" spans="1:10" s="139" customFormat="1" ht="17.25" customHeight="1">
      <c r="A335" s="742"/>
      <c r="B335" s="611" t="s">
        <v>25</v>
      </c>
      <c r="C335" s="610" t="s">
        <v>2925</v>
      </c>
      <c r="D335" s="643"/>
      <c r="E335" s="609"/>
      <c r="F335" s="640"/>
      <c r="G335" s="638"/>
      <c r="H335" s="638"/>
      <c r="I335" s="638"/>
      <c r="J335" s="744"/>
    </row>
    <row r="336" spans="1:10" s="139" customFormat="1" ht="17.25" customHeight="1">
      <c r="A336" s="742"/>
      <c r="B336" s="611" t="s">
        <v>25</v>
      </c>
      <c r="C336" s="610" t="s">
        <v>2924</v>
      </c>
      <c r="D336" s="643"/>
      <c r="E336" s="609"/>
      <c r="F336" s="640"/>
      <c r="G336" s="638"/>
      <c r="H336" s="638"/>
      <c r="I336" s="638"/>
      <c r="J336" s="744"/>
    </row>
    <row r="337" spans="1:10" s="139" customFormat="1" ht="17.25" customHeight="1">
      <c r="A337" s="742"/>
      <c r="B337" s="611" t="s">
        <v>25</v>
      </c>
      <c r="C337" s="610" t="s">
        <v>2923</v>
      </c>
      <c r="D337" s="643"/>
      <c r="E337" s="609"/>
      <c r="F337" s="640"/>
      <c r="G337" s="638"/>
      <c r="H337" s="638"/>
      <c r="I337" s="638"/>
      <c r="J337" s="744"/>
    </row>
    <row r="338" spans="1:10" s="139" customFormat="1" ht="17.25" customHeight="1">
      <c r="A338" s="742"/>
      <c r="B338" s="611" t="s">
        <v>25</v>
      </c>
      <c r="C338" s="610" t="s">
        <v>2922</v>
      </c>
      <c r="D338" s="643"/>
      <c r="E338" s="609"/>
      <c r="F338" s="640"/>
      <c r="G338" s="638"/>
      <c r="H338" s="638"/>
      <c r="I338" s="638"/>
      <c r="J338" s="744"/>
    </row>
    <row r="339" spans="1:10" s="139" customFormat="1" ht="17.25" customHeight="1">
      <c r="A339" s="742"/>
      <c r="B339" s="611" t="s">
        <v>25</v>
      </c>
      <c r="C339" s="610" t="s">
        <v>2921</v>
      </c>
      <c r="D339" s="643"/>
      <c r="E339" s="609"/>
      <c r="F339" s="640"/>
      <c r="G339" s="638"/>
      <c r="H339" s="638"/>
      <c r="I339" s="638"/>
      <c r="J339" s="744"/>
    </row>
    <row r="340" spans="1:10" s="139" customFormat="1" ht="17.25" customHeight="1">
      <c r="A340" s="742"/>
      <c r="B340" s="611" t="s">
        <v>25</v>
      </c>
      <c r="C340" s="610" t="s">
        <v>2920</v>
      </c>
      <c r="D340" s="643"/>
      <c r="E340" s="609"/>
      <c r="F340" s="640"/>
      <c r="G340" s="638"/>
      <c r="H340" s="638"/>
      <c r="I340" s="638"/>
      <c r="J340" s="744"/>
    </row>
    <row r="341" spans="1:10" s="139" customFormat="1" ht="17.25" customHeight="1">
      <c r="A341" s="742"/>
      <c r="B341" s="611" t="s">
        <v>25</v>
      </c>
      <c r="C341" s="610" t="s">
        <v>2919</v>
      </c>
      <c r="D341" s="643"/>
      <c r="E341" s="609"/>
      <c r="F341" s="640"/>
      <c r="G341" s="638"/>
      <c r="H341" s="638"/>
      <c r="I341" s="638"/>
      <c r="J341" s="744"/>
    </row>
    <row r="342" spans="1:10" s="139" customFormat="1" ht="17.25" customHeight="1">
      <c r="A342" s="742"/>
      <c r="B342" s="611" t="s">
        <v>25</v>
      </c>
      <c r="C342" s="610" t="s">
        <v>2918</v>
      </c>
      <c r="D342" s="643"/>
      <c r="E342" s="609"/>
      <c r="F342" s="640"/>
      <c r="G342" s="638"/>
      <c r="H342" s="638"/>
      <c r="I342" s="638"/>
      <c r="J342" s="744"/>
    </row>
    <row r="343" spans="1:10" s="139" customFormat="1" ht="17.25" customHeight="1">
      <c r="A343" s="742"/>
      <c r="B343" s="611" t="s">
        <v>25</v>
      </c>
      <c r="C343" s="610" t="s">
        <v>2917</v>
      </c>
      <c r="D343" s="643"/>
      <c r="E343" s="609"/>
      <c r="F343" s="640"/>
      <c r="G343" s="638"/>
      <c r="H343" s="638"/>
      <c r="I343" s="638"/>
      <c r="J343" s="744"/>
    </row>
    <row r="344" spans="1:10" s="139" customFormat="1" ht="17.25" customHeight="1">
      <c r="A344" s="742"/>
      <c r="B344" s="611" t="s">
        <v>25</v>
      </c>
      <c r="C344" s="610" t="s">
        <v>2916</v>
      </c>
      <c r="D344" s="643"/>
      <c r="E344" s="609"/>
      <c r="F344" s="640"/>
      <c r="G344" s="638"/>
      <c r="H344" s="638"/>
      <c r="I344" s="638"/>
      <c r="J344" s="744"/>
    </row>
    <row r="345" spans="1:10" s="139" customFormat="1" ht="17.25" customHeight="1">
      <c r="A345" s="742"/>
      <c r="B345" s="611" t="s">
        <v>25</v>
      </c>
      <c r="C345" s="610" t="s">
        <v>2915</v>
      </c>
      <c r="D345" s="643"/>
      <c r="E345" s="609"/>
      <c r="F345" s="640"/>
      <c r="G345" s="638"/>
      <c r="H345" s="638"/>
      <c r="I345" s="638"/>
      <c r="J345" s="744"/>
    </row>
    <row r="346" spans="1:10" s="139" customFormat="1" ht="17.25" customHeight="1">
      <c r="A346" s="742"/>
      <c r="B346" s="611" t="s">
        <v>25</v>
      </c>
      <c r="C346" s="610" t="s">
        <v>2914</v>
      </c>
      <c r="D346" s="643"/>
      <c r="E346" s="609"/>
      <c r="F346" s="640"/>
      <c r="G346" s="638"/>
      <c r="H346" s="638"/>
      <c r="I346" s="638"/>
      <c r="J346" s="744"/>
    </row>
    <row r="347" spans="1:10" s="139" customFormat="1" ht="17.25" customHeight="1">
      <c r="A347" s="742"/>
      <c r="B347" s="611" t="s">
        <v>25</v>
      </c>
      <c r="C347" s="610" t="s">
        <v>2913</v>
      </c>
      <c r="D347" s="643"/>
      <c r="E347" s="609"/>
      <c r="F347" s="640"/>
      <c r="G347" s="638"/>
      <c r="H347" s="638"/>
      <c r="I347" s="638"/>
      <c r="J347" s="744"/>
    </row>
    <row r="348" spans="1:10" s="139" customFormat="1" ht="17.25" customHeight="1">
      <c r="A348" s="742"/>
      <c r="B348" s="611" t="s">
        <v>25</v>
      </c>
      <c r="C348" s="610" t="s">
        <v>2912</v>
      </c>
      <c r="D348" s="643"/>
      <c r="E348" s="609"/>
      <c r="F348" s="640"/>
      <c r="G348" s="638"/>
      <c r="H348" s="638"/>
      <c r="I348" s="638"/>
      <c r="J348" s="744"/>
    </row>
    <row r="349" spans="1:10" s="139" customFormat="1" ht="17.25" customHeight="1">
      <c r="A349" s="742"/>
      <c r="B349" s="611" t="s">
        <v>25</v>
      </c>
      <c r="C349" s="610" t="s">
        <v>2911</v>
      </c>
      <c r="D349" s="643"/>
      <c r="E349" s="609"/>
      <c r="F349" s="640"/>
      <c r="G349" s="638"/>
      <c r="H349" s="638"/>
      <c r="I349" s="638"/>
      <c r="J349" s="744"/>
    </row>
    <row r="350" spans="1:10" s="139" customFormat="1" ht="17.25" customHeight="1">
      <c r="A350" s="742"/>
      <c r="B350" s="611" t="s">
        <v>25</v>
      </c>
      <c r="C350" s="610" t="s">
        <v>2910</v>
      </c>
      <c r="D350" s="643"/>
      <c r="E350" s="609"/>
      <c r="F350" s="640"/>
      <c r="G350" s="638"/>
      <c r="H350" s="638"/>
      <c r="I350" s="638"/>
      <c r="J350" s="744"/>
    </row>
    <row r="351" spans="1:10" s="139" customFormat="1" ht="17.25" customHeight="1">
      <c r="A351" s="742"/>
      <c r="B351" s="611" t="s">
        <v>25</v>
      </c>
      <c r="C351" s="610" t="s">
        <v>2909</v>
      </c>
      <c r="D351" s="643"/>
      <c r="E351" s="609"/>
      <c r="F351" s="640"/>
      <c r="G351" s="638"/>
      <c r="H351" s="638"/>
      <c r="I351" s="638"/>
      <c r="J351" s="744"/>
    </row>
    <row r="352" spans="1:10" s="139" customFormat="1">
      <c r="A352" s="742"/>
      <c r="B352" s="611" t="s">
        <v>25</v>
      </c>
      <c r="C352" s="610" t="s">
        <v>2271</v>
      </c>
      <c r="D352" s="641" t="s">
        <v>1701</v>
      </c>
      <c r="E352" s="609" t="s">
        <v>11</v>
      </c>
      <c r="F352" s="640"/>
      <c r="G352" s="638"/>
      <c r="H352" s="638"/>
      <c r="I352" s="638"/>
      <c r="J352" s="745"/>
    </row>
    <row r="353" spans="1:13" s="139" customFormat="1">
      <c r="A353" s="742">
        <v>47</v>
      </c>
      <c r="B353" s="611" t="s">
        <v>25</v>
      </c>
      <c r="C353" s="644" t="s">
        <v>2304</v>
      </c>
      <c r="D353" s="643"/>
      <c r="E353" s="609" t="s">
        <v>11</v>
      </c>
      <c r="F353" s="640"/>
      <c r="G353" s="638"/>
      <c r="H353" s="642"/>
      <c r="I353" s="638" t="s">
        <v>2305</v>
      </c>
      <c r="J353" s="639"/>
      <c r="K353" s="129"/>
      <c r="L353" s="129"/>
      <c r="M353" s="129"/>
    </row>
    <row r="354" spans="1:13" s="139" customFormat="1">
      <c r="A354" s="742"/>
      <c r="B354" s="611" t="s">
        <v>25</v>
      </c>
      <c r="C354" s="610" t="s">
        <v>2270</v>
      </c>
      <c r="D354" s="641" t="s">
        <v>1701</v>
      </c>
      <c r="E354" s="609" t="s">
        <v>11</v>
      </c>
      <c r="F354" s="640"/>
      <c r="G354" s="638"/>
      <c r="H354" s="638"/>
      <c r="I354" s="638"/>
      <c r="J354" s="639"/>
      <c r="K354" s="129"/>
      <c r="L354" s="129"/>
      <c r="M354" s="638"/>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18:A19"/>
    <mergeCell ref="A50:A51"/>
    <mergeCell ref="A52:A54"/>
    <mergeCell ref="A55:A57"/>
    <mergeCell ref="A58:A59"/>
    <mergeCell ref="A26:A27"/>
    <mergeCell ref="A28:A30"/>
    <mergeCell ref="A31:A33"/>
    <mergeCell ref="A36:A38"/>
    <mergeCell ref="A20:A22"/>
    <mergeCell ref="A23:A25"/>
    <mergeCell ref="C1:D8"/>
    <mergeCell ref="A10:A11"/>
    <mergeCell ref="A12:A13"/>
    <mergeCell ref="A14:A15"/>
    <mergeCell ref="A16:A17"/>
    <mergeCell ref="A39:A41"/>
    <mergeCell ref="A42:A43"/>
    <mergeCell ref="A44:A46"/>
    <mergeCell ref="A47:A49"/>
    <mergeCell ref="A71:A73"/>
    <mergeCell ref="A68:A7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workbookViewId="0">
      <selection activeCell="G130" sqref="G130"/>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15"/>
      <c r="C1" s="44"/>
      <c r="D1" s="677" t="s">
        <v>1296</v>
      </c>
      <c r="E1" s="767"/>
      <c r="F1" s="764"/>
      <c r="G1" s="69"/>
      <c r="H1" s="94" t="s">
        <v>5</v>
      </c>
      <c r="I1" s="76"/>
      <c r="J1" s="42"/>
      <c r="K1" s="78"/>
      <c r="L1" s="42"/>
    </row>
    <row r="2" spans="1:12" ht="15.75" customHeight="1">
      <c r="A2" s="88"/>
      <c r="B2" s="215"/>
      <c r="C2" s="44"/>
      <c r="D2" s="767"/>
      <c r="E2" s="767"/>
      <c r="F2" s="765"/>
      <c r="G2" s="25" t="s">
        <v>6</v>
      </c>
      <c r="H2" s="22">
        <f>COUNTIF(G10:G214,"Not POR")</f>
        <v>14</v>
      </c>
      <c r="I2" s="76"/>
      <c r="J2" s="42"/>
      <c r="K2" s="78"/>
      <c r="L2" s="42"/>
    </row>
    <row r="3" spans="1:12" ht="15.75" customHeight="1">
      <c r="A3" s="88"/>
      <c r="B3" s="215"/>
      <c r="C3" s="44"/>
      <c r="D3" s="767"/>
      <c r="E3" s="767"/>
      <c r="F3" s="765"/>
      <c r="G3" s="31" t="s">
        <v>8</v>
      </c>
      <c r="H3" s="22">
        <f>COUNTIF(G10:G214,"CHN validation")</f>
        <v>0</v>
      </c>
      <c r="I3" s="76"/>
      <c r="J3" s="42"/>
      <c r="K3" s="78"/>
      <c r="L3" s="42"/>
    </row>
    <row r="4" spans="1:12" ht="15.75" customHeight="1">
      <c r="A4" s="88"/>
      <c r="B4" s="215"/>
      <c r="C4" s="44"/>
      <c r="D4" s="767"/>
      <c r="E4" s="767"/>
      <c r="F4" s="765"/>
      <c r="G4" s="32" t="s">
        <v>9</v>
      </c>
      <c r="H4" s="22">
        <f>COUNTIF(G10:G214,"New Item")</f>
        <v>0</v>
      </c>
      <c r="I4" s="76"/>
      <c r="J4" s="42"/>
      <c r="K4" s="78"/>
      <c r="L4" s="42"/>
    </row>
    <row r="5" spans="1:12" ht="19.5" customHeight="1">
      <c r="A5" s="42"/>
      <c r="B5" s="216"/>
      <c r="C5" s="44"/>
      <c r="D5" s="767"/>
      <c r="E5" s="767"/>
      <c r="F5" s="765"/>
      <c r="G5" s="33" t="s">
        <v>7</v>
      </c>
      <c r="H5" s="22">
        <f>COUNTIF(G10:G214,"Pending update")</f>
        <v>0</v>
      </c>
      <c r="I5" s="76"/>
      <c r="J5" s="42"/>
      <c r="K5" s="42"/>
      <c r="L5" s="42"/>
    </row>
    <row r="6" spans="1:12" ht="15.75" customHeight="1">
      <c r="A6" s="88"/>
      <c r="B6" s="215"/>
      <c r="C6" s="44"/>
      <c r="D6" s="767"/>
      <c r="E6" s="767"/>
      <c r="F6" s="765"/>
      <c r="G6" s="35" t="s">
        <v>10</v>
      </c>
      <c r="H6" s="22">
        <v>0</v>
      </c>
      <c r="I6" s="76"/>
      <c r="J6" s="42"/>
      <c r="K6" s="78"/>
      <c r="L6" s="42"/>
    </row>
    <row r="7" spans="1:12" ht="15.75" customHeight="1">
      <c r="A7" s="88"/>
      <c r="B7" s="215"/>
      <c r="C7" s="44"/>
      <c r="D7" s="767"/>
      <c r="E7" s="767"/>
      <c r="F7" s="765"/>
      <c r="G7" s="36" t="s">
        <v>11</v>
      </c>
      <c r="H7" s="22">
        <f>COUNTIF(G10:G214,"Ready")</f>
        <v>191</v>
      </c>
      <c r="I7" s="76"/>
      <c r="J7" s="42"/>
      <c r="K7" s="78"/>
      <c r="L7" s="42"/>
    </row>
    <row r="8" spans="1:12" ht="15.75" customHeight="1" thickBot="1">
      <c r="A8" s="96"/>
      <c r="B8" s="96"/>
      <c r="C8" s="97"/>
      <c r="D8" s="768"/>
      <c r="E8" s="768"/>
      <c r="F8" s="766"/>
      <c r="G8" s="98" t="s">
        <v>12</v>
      </c>
      <c r="H8" s="106">
        <f>COUNTIF(G10:G214,"Not ready")</f>
        <v>0</v>
      </c>
      <c r="I8" s="99"/>
      <c r="J8" s="89"/>
      <c r="K8" s="100"/>
      <c r="L8" s="89"/>
    </row>
    <row r="9" spans="1:12" ht="31.5" customHeight="1">
      <c r="A9" s="396" t="s">
        <v>13</v>
      </c>
      <c r="B9" s="397" t="s">
        <v>2362</v>
      </c>
      <c r="C9" s="397" t="s">
        <v>14</v>
      </c>
      <c r="D9" s="397" t="s">
        <v>15</v>
      </c>
      <c r="E9" s="397" t="s">
        <v>16</v>
      </c>
      <c r="F9" s="397" t="s">
        <v>202</v>
      </c>
      <c r="G9" s="397" t="s">
        <v>19</v>
      </c>
      <c r="H9" s="397" t="s">
        <v>1293</v>
      </c>
      <c r="I9" s="397" t="s">
        <v>20</v>
      </c>
      <c r="J9" s="397" t="s">
        <v>21</v>
      </c>
      <c r="K9" s="397" t="s">
        <v>23</v>
      </c>
      <c r="L9" s="398" t="s">
        <v>203</v>
      </c>
    </row>
    <row r="10" spans="1:12" ht="16.5" customHeight="1">
      <c r="A10" s="451" t="s">
        <v>740</v>
      </c>
      <c r="B10" s="218"/>
      <c r="C10" s="218" t="s">
        <v>25</v>
      </c>
      <c r="D10" s="219" t="s">
        <v>28</v>
      </c>
      <c r="E10" s="220" t="s">
        <v>29</v>
      </c>
      <c r="F10" s="221"/>
      <c r="G10" s="210" t="s">
        <v>11</v>
      </c>
      <c r="H10" s="221"/>
      <c r="I10" s="222"/>
      <c r="J10" s="223"/>
      <c r="K10" s="224"/>
      <c r="L10" s="418"/>
    </row>
    <row r="11" spans="1:12" ht="16.5" customHeight="1">
      <c r="A11" s="451" t="s">
        <v>741</v>
      </c>
      <c r="B11" s="218"/>
      <c r="C11" s="218" t="s">
        <v>25</v>
      </c>
      <c r="D11" s="219" t="s">
        <v>28</v>
      </c>
      <c r="E11" s="220" t="s">
        <v>31</v>
      </c>
      <c r="F11" s="221"/>
      <c r="G11" s="210" t="s">
        <v>11</v>
      </c>
      <c r="H11" s="221"/>
      <c r="I11" s="222"/>
      <c r="J11" s="223"/>
      <c r="K11" s="224"/>
      <c r="L11" s="418"/>
    </row>
    <row r="12" spans="1:12" ht="16.5" customHeight="1">
      <c r="A12" s="451" t="s">
        <v>742</v>
      </c>
      <c r="B12" s="218"/>
      <c r="C12" s="218" t="s">
        <v>25</v>
      </c>
      <c r="D12" s="219" t="s">
        <v>33</v>
      </c>
      <c r="E12" s="219" t="s">
        <v>34</v>
      </c>
      <c r="F12" s="221"/>
      <c r="G12" s="210" t="s">
        <v>11</v>
      </c>
      <c r="H12" s="221"/>
      <c r="I12" s="222"/>
      <c r="J12" s="225" t="s">
        <v>1445</v>
      </c>
      <c r="K12" s="224"/>
      <c r="L12" s="418"/>
    </row>
    <row r="13" spans="1:12" ht="16.5" customHeight="1">
      <c r="A13" s="451" t="s">
        <v>743</v>
      </c>
      <c r="B13" s="218"/>
      <c r="C13" s="218" t="s">
        <v>25</v>
      </c>
      <c r="D13" s="219" t="s">
        <v>33</v>
      </c>
      <c r="E13" s="226" t="s">
        <v>205</v>
      </c>
      <c r="F13" s="218"/>
      <c r="G13" s="210" t="s">
        <v>11</v>
      </c>
      <c r="H13" s="221"/>
      <c r="I13" s="221"/>
      <c r="J13" s="225" t="s">
        <v>1395</v>
      </c>
      <c r="K13" s="224"/>
      <c r="L13" s="418"/>
    </row>
    <row r="14" spans="1:12" ht="16.5" customHeight="1">
      <c r="A14" s="451" t="s">
        <v>744</v>
      </c>
      <c r="B14" s="218"/>
      <c r="C14" s="218" t="s">
        <v>25</v>
      </c>
      <c r="D14" s="219" t="s">
        <v>28</v>
      </c>
      <c r="E14" s="219" t="s">
        <v>1585</v>
      </c>
      <c r="F14" s="221"/>
      <c r="G14" s="210" t="s">
        <v>11</v>
      </c>
      <c r="H14" s="221"/>
      <c r="I14" s="222"/>
      <c r="J14" s="222"/>
      <c r="K14" s="224"/>
      <c r="L14" s="418"/>
    </row>
    <row r="15" spans="1:12" ht="16.5" customHeight="1">
      <c r="A15" s="451" t="s">
        <v>745</v>
      </c>
      <c r="B15" s="218"/>
      <c r="C15" s="218" t="s">
        <v>25</v>
      </c>
      <c r="D15" s="219" t="s">
        <v>26</v>
      </c>
      <c r="E15" s="226" t="s">
        <v>1586</v>
      </c>
      <c r="F15" s="221"/>
      <c r="G15" s="210" t="s">
        <v>11</v>
      </c>
      <c r="H15" s="221"/>
      <c r="I15" s="219" t="s">
        <v>1696</v>
      </c>
      <c r="J15" s="222"/>
      <c r="K15" s="224" t="s">
        <v>1695</v>
      </c>
      <c r="L15" s="452"/>
    </row>
    <row r="16" spans="1:12" ht="16.5" customHeight="1">
      <c r="A16" s="451" t="s">
        <v>746</v>
      </c>
      <c r="B16" s="218"/>
      <c r="C16" s="218" t="s">
        <v>25</v>
      </c>
      <c r="D16" s="219" t="s">
        <v>26</v>
      </c>
      <c r="E16" s="219" t="s">
        <v>27</v>
      </c>
      <c r="F16" s="221"/>
      <c r="G16" s="210" t="s">
        <v>11</v>
      </c>
      <c r="H16" s="221"/>
      <c r="I16" s="222"/>
      <c r="J16" s="222"/>
      <c r="K16" s="224" t="s">
        <v>1409</v>
      </c>
      <c r="L16" s="418"/>
    </row>
    <row r="17" spans="1:12" ht="16.5" customHeight="1">
      <c r="A17" s="451" t="s">
        <v>747</v>
      </c>
      <c r="B17" s="218"/>
      <c r="C17" s="218" t="s">
        <v>25</v>
      </c>
      <c r="D17" s="219" t="s">
        <v>26</v>
      </c>
      <c r="E17" s="219" t="s">
        <v>1416</v>
      </c>
      <c r="F17" s="221"/>
      <c r="G17" s="210" t="s">
        <v>11</v>
      </c>
      <c r="H17" s="221"/>
      <c r="I17" s="222"/>
      <c r="J17" s="222"/>
      <c r="K17" s="224" t="s">
        <v>1434</v>
      </c>
      <c r="L17" s="453"/>
    </row>
    <row r="18" spans="1:12" ht="16.5" customHeight="1">
      <c r="A18" s="451" t="s">
        <v>748</v>
      </c>
      <c r="B18" s="218"/>
      <c r="C18" s="218" t="s">
        <v>25</v>
      </c>
      <c r="D18" s="219" t="s">
        <v>200</v>
      </c>
      <c r="E18" s="220" t="s">
        <v>1417</v>
      </c>
      <c r="F18" s="221"/>
      <c r="G18" s="210" t="s">
        <v>11</v>
      </c>
      <c r="H18" s="221"/>
      <c r="I18" s="222"/>
      <c r="J18" s="222"/>
      <c r="K18" s="224" t="s">
        <v>2595</v>
      </c>
      <c r="L18" s="453"/>
    </row>
    <row r="19" spans="1:12" ht="16.5" customHeight="1">
      <c r="A19" s="451" t="s">
        <v>749</v>
      </c>
      <c r="B19" s="218"/>
      <c r="C19" s="218" t="s">
        <v>25</v>
      </c>
      <c r="D19" s="219" t="s">
        <v>26</v>
      </c>
      <c r="E19" s="219" t="s">
        <v>209</v>
      </c>
      <c r="F19" s="221"/>
      <c r="G19" s="210" t="s">
        <v>11</v>
      </c>
      <c r="H19" s="221"/>
      <c r="I19" s="222"/>
      <c r="J19" s="227"/>
      <c r="K19" s="224"/>
      <c r="L19" s="418"/>
    </row>
    <row r="20" spans="1:12" ht="16.5" customHeight="1">
      <c r="A20" s="451" t="s">
        <v>750</v>
      </c>
      <c r="B20" s="218"/>
      <c r="C20" s="218" t="s">
        <v>25</v>
      </c>
      <c r="D20" s="219" t="s">
        <v>219</v>
      </c>
      <c r="E20" s="219" t="s">
        <v>220</v>
      </c>
      <c r="F20" s="218" t="s">
        <v>515</v>
      </c>
      <c r="G20" s="210" t="s">
        <v>11</v>
      </c>
      <c r="H20" s="221"/>
      <c r="I20" s="222"/>
      <c r="J20" s="222"/>
      <c r="K20" s="224" t="s">
        <v>1413</v>
      </c>
      <c r="L20" s="418"/>
    </row>
    <row r="21" spans="1:12" ht="16.5" customHeight="1">
      <c r="A21" s="451" t="s">
        <v>751</v>
      </c>
      <c r="B21" s="218"/>
      <c r="C21" s="218" t="s">
        <v>25</v>
      </c>
      <c r="D21" s="219" t="s">
        <v>219</v>
      </c>
      <c r="E21" s="219" t="s">
        <v>222</v>
      </c>
      <c r="F21" s="218" t="s">
        <v>223</v>
      </c>
      <c r="G21" s="210" t="s">
        <v>11</v>
      </c>
      <c r="H21" s="221"/>
      <c r="I21" s="222"/>
      <c r="J21" s="222"/>
      <c r="K21" s="224" t="s">
        <v>1397</v>
      </c>
      <c r="L21" s="418"/>
    </row>
    <row r="22" spans="1:12" ht="16.5" customHeight="1">
      <c r="A22" s="451" t="s">
        <v>752</v>
      </c>
      <c r="B22" s="218"/>
      <c r="C22" s="218" t="s">
        <v>25</v>
      </c>
      <c r="D22" s="219" t="s">
        <v>219</v>
      </c>
      <c r="E22" s="219" t="s">
        <v>225</v>
      </c>
      <c r="F22" s="221"/>
      <c r="G22" s="210" t="s">
        <v>11</v>
      </c>
      <c r="H22" s="221"/>
      <c r="I22" s="221"/>
      <c r="J22" s="222"/>
      <c r="K22" s="228" t="s">
        <v>2320</v>
      </c>
      <c r="L22" s="418"/>
    </row>
    <row r="23" spans="1:12" ht="16.5" customHeight="1">
      <c r="A23" s="451" t="s">
        <v>753</v>
      </c>
      <c r="B23" s="218"/>
      <c r="C23" s="218" t="s">
        <v>25</v>
      </c>
      <c r="D23" s="219" t="s">
        <v>219</v>
      </c>
      <c r="E23" s="226" t="s">
        <v>2629</v>
      </c>
      <c r="F23" s="218" t="s">
        <v>754</v>
      </c>
      <c r="G23" s="210" t="s">
        <v>11</v>
      </c>
      <c r="H23" s="221"/>
      <c r="I23" s="222"/>
      <c r="J23" s="222"/>
      <c r="K23" s="224" t="s">
        <v>2658</v>
      </c>
      <c r="L23" s="418"/>
    </row>
    <row r="24" spans="1:12" ht="16.5" customHeight="1">
      <c r="A24" s="451" t="s">
        <v>755</v>
      </c>
      <c r="B24" s="218"/>
      <c r="C24" s="218" t="s">
        <v>25</v>
      </c>
      <c r="D24" s="219" t="s">
        <v>182</v>
      </c>
      <c r="E24" s="219" t="s">
        <v>2630</v>
      </c>
      <c r="F24" s="221"/>
      <c r="G24" s="210" t="s">
        <v>11</v>
      </c>
      <c r="H24" s="221"/>
      <c r="I24" s="222"/>
      <c r="J24" s="222"/>
      <c r="K24" s="224" t="s">
        <v>2659</v>
      </c>
      <c r="L24" s="418"/>
    </row>
    <row r="25" spans="1:12" ht="16.5" customHeight="1">
      <c r="A25" s="451" t="s">
        <v>756</v>
      </c>
      <c r="B25" s="218"/>
      <c r="C25" s="218" t="s">
        <v>25</v>
      </c>
      <c r="D25" s="219" t="s">
        <v>219</v>
      </c>
      <c r="E25" s="219" t="s">
        <v>757</v>
      </c>
      <c r="F25" s="218" t="s">
        <v>227</v>
      </c>
      <c r="G25" s="210" t="s">
        <v>11</v>
      </c>
      <c r="H25" s="221"/>
      <c r="I25" s="222"/>
      <c r="J25" s="222"/>
      <c r="K25" s="224" t="s">
        <v>1448</v>
      </c>
      <c r="L25" s="418"/>
    </row>
    <row r="26" spans="1:12" ht="16.5" customHeight="1">
      <c r="A26" s="451" t="s">
        <v>758</v>
      </c>
      <c r="B26" s="218"/>
      <c r="C26" s="218" t="s">
        <v>25</v>
      </c>
      <c r="D26" s="219" t="s">
        <v>219</v>
      </c>
      <c r="E26" s="219" t="s">
        <v>228</v>
      </c>
      <c r="F26" s="221"/>
      <c r="G26" s="210" t="s">
        <v>11</v>
      </c>
      <c r="H26" s="221"/>
      <c r="I26" s="222"/>
      <c r="J26" s="222"/>
      <c r="K26" s="224"/>
      <c r="L26" s="418"/>
    </row>
    <row r="27" spans="1:12" ht="16.5" customHeight="1">
      <c r="A27" s="451" t="s">
        <v>759</v>
      </c>
      <c r="B27" s="218"/>
      <c r="C27" s="218" t="s">
        <v>25</v>
      </c>
      <c r="D27" s="219" t="s">
        <v>219</v>
      </c>
      <c r="E27" s="219" t="s">
        <v>229</v>
      </c>
      <c r="F27" s="221"/>
      <c r="G27" s="210" t="s">
        <v>11</v>
      </c>
      <c r="H27" s="221"/>
      <c r="I27" s="222"/>
      <c r="J27" s="222"/>
      <c r="K27" s="224"/>
      <c r="L27" s="418"/>
    </row>
    <row r="28" spans="1:12" ht="16.5" customHeight="1">
      <c r="A28" s="451" t="s">
        <v>760</v>
      </c>
      <c r="B28" s="218"/>
      <c r="C28" s="218" t="s">
        <v>25</v>
      </c>
      <c r="D28" s="219" t="s">
        <v>219</v>
      </c>
      <c r="E28" s="219" t="s">
        <v>230</v>
      </c>
      <c r="F28" s="221"/>
      <c r="G28" s="210" t="s">
        <v>11</v>
      </c>
      <c r="H28" s="221"/>
      <c r="I28" s="222"/>
      <c r="J28" s="222"/>
      <c r="K28" s="224"/>
      <c r="L28" s="418"/>
    </row>
    <row r="29" spans="1:12" ht="16.5" customHeight="1">
      <c r="A29" s="451" t="s">
        <v>761</v>
      </c>
      <c r="B29" s="218"/>
      <c r="C29" s="218" t="s">
        <v>25</v>
      </c>
      <c r="D29" s="219" t="s">
        <v>219</v>
      </c>
      <c r="E29" s="219" t="s">
        <v>231</v>
      </c>
      <c r="F29" s="221"/>
      <c r="G29" s="210" t="s">
        <v>11</v>
      </c>
      <c r="H29" s="221"/>
      <c r="I29" s="222"/>
      <c r="J29" s="222"/>
      <c r="K29" s="224"/>
      <c r="L29" s="418"/>
    </row>
    <row r="30" spans="1:12" ht="16.5" customHeight="1">
      <c r="A30" s="451" t="s">
        <v>762</v>
      </c>
      <c r="B30" s="218"/>
      <c r="C30" s="218" t="s">
        <v>25</v>
      </c>
      <c r="D30" s="219" t="s">
        <v>219</v>
      </c>
      <c r="E30" s="219" t="s">
        <v>232</v>
      </c>
      <c r="F30" s="221"/>
      <c r="G30" s="210" t="s">
        <v>11</v>
      </c>
      <c r="H30" s="221"/>
      <c r="I30" s="222"/>
      <c r="J30" s="222"/>
      <c r="K30" s="224"/>
      <c r="L30" s="418"/>
    </row>
    <row r="31" spans="1:12" ht="16.5" customHeight="1">
      <c r="A31" s="451" t="s">
        <v>763</v>
      </c>
      <c r="B31" s="218"/>
      <c r="C31" s="218"/>
      <c r="D31" s="219" t="s">
        <v>219</v>
      </c>
      <c r="E31" s="275" t="s">
        <v>2408</v>
      </c>
      <c r="F31" s="221"/>
      <c r="G31" s="210" t="s">
        <v>11</v>
      </c>
      <c r="H31" s="221"/>
      <c r="I31" s="222"/>
      <c r="J31" s="222"/>
      <c r="K31" s="224"/>
      <c r="L31" s="415" t="s">
        <v>2398</v>
      </c>
    </row>
    <row r="32" spans="1:12" ht="16.5" customHeight="1">
      <c r="A32" s="451" t="s">
        <v>766</v>
      </c>
      <c r="B32" s="218"/>
      <c r="C32" s="218" t="s">
        <v>25</v>
      </c>
      <c r="D32" s="219" t="s">
        <v>26</v>
      </c>
      <c r="E32" s="219" t="s">
        <v>764</v>
      </c>
      <c r="F32" s="221"/>
      <c r="G32" s="210" t="s">
        <v>11</v>
      </c>
      <c r="H32" s="221"/>
      <c r="I32" s="219" t="s">
        <v>765</v>
      </c>
      <c r="J32" s="222"/>
      <c r="K32" s="224"/>
      <c r="L32" s="418"/>
    </row>
    <row r="33" spans="1:12" ht="16.5" customHeight="1">
      <c r="A33" s="451" t="s">
        <v>767</v>
      </c>
      <c r="B33" s="218"/>
      <c r="C33" s="218" t="s">
        <v>25</v>
      </c>
      <c r="D33" s="219" t="s">
        <v>26</v>
      </c>
      <c r="E33" s="219" t="s">
        <v>40</v>
      </c>
      <c r="F33" s="221"/>
      <c r="G33" s="210" t="s">
        <v>11</v>
      </c>
      <c r="H33" s="221"/>
      <c r="I33" s="219" t="s">
        <v>41</v>
      </c>
      <c r="J33" s="222"/>
      <c r="K33" s="224"/>
      <c r="L33" s="418"/>
    </row>
    <row r="34" spans="1:12" ht="16.5" customHeight="1">
      <c r="A34" s="451" t="s">
        <v>769</v>
      </c>
      <c r="B34" s="218"/>
      <c r="C34" s="218" t="s">
        <v>25</v>
      </c>
      <c r="D34" s="219" t="s">
        <v>26</v>
      </c>
      <c r="E34" s="219" t="s">
        <v>42</v>
      </c>
      <c r="F34" s="221"/>
      <c r="G34" s="210" t="s">
        <v>11</v>
      </c>
      <c r="H34" s="221"/>
      <c r="I34" s="219" t="s">
        <v>768</v>
      </c>
      <c r="J34" s="222"/>
      <c r="K34" s="224"/>
      <c r="L34" s="418"/>
    </row>
    <row r="35" spans="1:12" ht="16.5" customHeight="1">
      <c r="A35" s="451" t="s">
        <v>771</v>
      </c>
      <c r="B35" s="218"/>
      <c r="C35" s="218" t="s">
        <v>25</v>
      </c>
      <c r="D35" s="219" t="s">
        <v>26</v>
      </c>
      <c r="E35" s="219" t="s">
        <v>46</v>
      </c>
      <c r="F35" s="221"/>
      <c r="G35" s="210" t="s">
        <v>11</v>
      </c>
      <c r="H35" s="221"/>
      <c r="I35" s="219" t="s">
        <v>770</v>
      </c>
      <c r="J35" s="222"/>
      <c r="K35" s="224"/>
      <c r="L35" s="418"/>
    </row>
    <row r="36" spans="1:12" ht="16.5" customHeight="1">
      <c r="A36" s="451" t="s">
        <v>773</v>
      </c>
      <c r="B36" s="218"/>
      <c r="C36" s="218" t="s">
        <v>25</v>
      </c>
      <c r="D36" s="219" t="s">
        <v>26</v>
      </c>
      <c r="E36" s="229" t="s">
        <v>2399</v>
      </c>
      <c r="F36" s="221"/>
      <c r="G36" s="210" t="s">
        <v>11</v>
      </c>
      <c r="H36" s="221"/>
      <c r="I36" s="219" t="s">
        <v>772</v>
      </c>
      <c r="J36" s="222"/>
      <c r="K36" s="224"/>
      <c r="L36" s="418"/>
    </row>
    <row r="37" spans="1:12" ht="16.5" customHeight="1">
      <c r="A37" s="451" t="s">
        <v>775</v>
      </c>
      <c r="B37" s="218"/>
      <c r="C37" s="218" t="s">
        <v>25</v>
      </c>
      <c r="D37" s="219" t="s">
        <v>26</v>
      </c>
      <c r="E37" s="229" t="s">
        <v>48</v>
      </c>
      <c r="F37" s="221"/>
      <c r="G37" s="210" t="s">
        <v>11</v>
      </c>
      <c r="H37" s="221"/>
      <c r="I37" s="219" t="s">
        <v>774</v>
      </c>
      <c r="J37" s="222"/>
      <c r="K37" s="224"/>
      <c r="L37" s="418"/>
    </row>
    <row r="38" spans="1:12" ht="16.5" customHeight="1">
      <c r="A38" s="451" t="s">
        <v>777</v>
      </c>
      <c r="B38" s="218"/>
      <c r="C38" s="218" t="s">
        <v>25</v>
      </c>
      <c r="D38" s="219" t="s">
        <v>26</v>
      </c>
      <c r="E38" s="229" t="s">
        <v>52</v>
      </c>
      <c r="F38" s="221"/>
      <c r="G38" s="210" t="s">
        <v>11</v>
      </c>
      <c r="H38" s="221"/>
      <c r="I38" s="225" t="s">
        <v>776</v>
      </c>
      <c r="J38" s="222"/>
      <c r="K38" s="224"/>
      <c r="L38" s="418"/>
    </row>
    <row r="39" spans="1:12" ht="16.5" customHeight="1">
      <c r="A39" s="451" t="s">
        <v>779</v>
      </c>
      <c r="B39" s="218"/>
      <c r="C39" s="218" t="s">
        <v>25</v>
      </c>
      <c r="D39" s="219" t="s">
        <v>26</v>
      </c>
      <c r="E39" s="229" t="s">
        <v>50</v>
      </c>
      <c r="F39" s="221"/>
      <c r="G39" s="210" t="s">
        <v>11</v>
      </c>
      <c r="H39" s="221"/>
      <c r="I39" s="219" t="s">
        <v>778</v>
      </c>
      <c r="J39" s="222"/>
      <c r="K39" s="224"/>
      <c r="L39" s="418"/>
    </row>
    <row r="40" spans="1:12" ht="17.100000000000001" customHeight="1">
      <c r="A40" s="451" t="s">
        <v>780</v>
      </c>
      <c r="B40" s="218"/>
      <c r="C40" s="218" t="s">
        <v>25</v>
      </c>
      <c r="D40" s="219" t="s">
        <v>26</v>
      </c>
      <c r="E40" s="219" t="s">
        <v>1592</v>
      </c>
      <c r="F40" s="221"/>
      <c r="G40" s="210" t="s">
        <v>11</v>
      </c>
      <c r="H40" s="221"/>
      <c r="I40" s="222"/>
      <c r="J40" s="222"/>
      <c r="K40" s="224"/>
      <c r="L40" s="418"/>
    </row>
    <row r="41" spans="1:12" ht="18.600000000000001" customHeight="1">
      <c r="A41" s="451" t="s">
        <v>782</v>
      </c>
      <c r="B41" s="218"/>
      <c r="C41" s="218" t="s">
        <v>25</v>
      </c>
      <c r="D41" s="219" t="s">
        <v>26</v>
      </c>
      <c r="E41" s="219" t="s">
        <v>781</v>
      </c>
      <c r="F41" s="221"/>
      <c r="G41" s="210" t="s">
        <v>11</v>
      </c>
      <c r="H41" s="221"/>
      <c r="I41" s="219" t="s">
        <v>1663</v>
      </c>
      <c r="J41" s="222"/>
      <c r="K41" s="224"/>
      <c r="L41" s="418"/>
    </row>
    <row r="42" spans="1:12" ht="16.5" customHeight="1">
      <c r="A42" s="451" t="s">
        <v>786</v>
      </c>
      <c r="B42" s="218"/>
      <c r="C42" s="218" t="s">
        <v>25</v>
      </c>
      <c r="D42" s="219" t="s">
        <v>26</v>
      </c>
      <c r="E42" s="219" t="s">
        <v>783</v>
      </c>
      <c r="F42" s="221"/>
      <c r="G42" s="210" t="s">
        <v>11</v>
      </c>
      <c r="H42" s="230" t="s">
        <v>784</v>
      </c>
      <c r="I42" s="222"/>
      <c r="J42" s="222"/>
      <c r="K42" s="224" t="s">
        <v>785</v>
      </c>
      <c r="L42" s="418"/>
    </row>
    <row r="43" spans="1:12" ht="16.5" customHeight="1">
      <c r="A43" s="451" t="s">
        <v>789</v>
      </c>
      <c r="B43" s="218"/>
      <c r="C43" s="218" t="s">
        <v>25</v>
      </c>
      <c r="D43" s="219" t="s">
        <v>26</v>
      </c>
      <c r="E43" s="219" t="s">
        <v>787</v>
      </c>
      <c r="F43" s="221"/>
      <c r="G43" s="210" t="s">
        <v>11</v>
      </c>
      <c r="H43" s="231" t="s">
        <v>784</v>
      </c>
      <c r="I43" s="222"/>
      <c r="J43" s="222"/>
      <c r="K43" s="224" t="s">
        <v>788</v>
      </c>
      <c r="L43" s="418"/>
    </row>
    <row r="44" spans="1:12" ht="16.5" customHeight="1">
      <c r="A44" s="451" t="s">
        <v>793</v>
      </c>
      <c r="B44" s="218"/>
      <c r="C44" s="218" t="s">
        <v>25</v>
      </c>
      <c r="D44" s="219" t="s">
        <v>26</v>
      </c>
      <c r="E44" s="219" t="s">
        <v>790</v>
      </c>
      <c r="F44" s="221"/>
      <c r="G44" s="210" t="s">
        <v>11</v>
      </c>
      <c r="H44" s="230" t="s">
        <v>791</v>
      </c>
      <c r="I44" s="219" t="s">
        <v>1662</v>
      </c>
      <c r="J44" s="227"/>
      <c r="K44" s="224" t="s">
        <v>792</v>
      </c>
      <c r="L44" s="418"/>
    </row>
    <row r="45" spans="1:12" ht="16.5" customHeight="1">
      <c r="A45" s="451" t="s">
        <v>797</v>
      </c>
      <c r="B45" s="218"/>
      <c r="C45" s="218" t="s">
        <v>25</v>
      </c>
      <c r="D45" s="219" t="s">
        <v>26</v>
      </c>
      <c r="E45" s="219" t="s">
        <v>794</v>
      </c>
      <c r="F45" s="221"/>
      <c r="G45" s="210" t="s">
        <v>11</v>
      </c>
      <c r="H45" s="231" t="s">
        <v>795</v>
      </c>
      <c r="I45" s="222"/>
      <c r="J45" s="222"/>
      <c r="K45" s="224" t="s">
        <v>796</v>
      </c>
      <c r="L45" s="418"/>
    </row>
    <row r="46" spans="1:12" ht="16.5" customHeight="1">
      <c r="A46" s="451" t="s">
        <v>798</v>
      </c>
      <c r="B46" s="218"/>
      <c r="C46" s="218" t="s">
        <v>25</v>
      </c>
      <c r="D46" s="219" t="s">
        <v>26</v>
      </c>
      <c r="E46" s="219" t="s">
        <v>2584</v>
      </c>
      <c r="F46" s="221"/>
      <c r="G46" s="25" t="s">
        <v>6</v>
      </c>
      <c r="H46" s="221"/>
      <c r="I46" s="221"/>
      <c r="J46" s="222"/>
      <c r="K46" s="224" t="s">
        <v>1514</v>
      </c>
      <c r="L46" s="418"/>
    </row>
    <row r="47" spans="1:12" ht="16.5" customHeight="1">
      <c r="A47" s="451" t="s">
        <v>802</v>
      </c>
      <c r="B47" s="218"/>
      <c r="C47" s="218" t="s">
        <v>25</v>
      </c>
      <c r="D47" s="219" t="s">
        <v>26</v>
      </c>
      <c r="E47" s="219" t="s">
        <v>799</v>
      </c>
      <c r="F47" s="218" t="s">
        <v>800</v>
      </c>
      <c r="G47" s="210" t="s">
        <v>11</v>
      </c>
      <c r="H47" s="232"/>
      <c r="I47" s="222"/>
      <c r="J47" s="222"/>
      <c r="K47" s="224" t="s">
        <v>1436</v>
      </c>
      <c r="L47" s="418"/>
    </row>
    <row r="48" spans="1:12" ht="16.5" customHeight="1">
      <c r="A48" s="451" t="s">
        <v>805</v>
      </c>
      <c r="B48" s="218"/>
      <c r="C48" s="218" t="s">
        <v>25</v>
      </c>
      <c r="D48" s="219" t="s">
        <v>803</v>
      </c>
      <c r="E48" s="219" t="s">
        <v>804</v>
      </c>
      <c r="F48" s="221"/>
      <c r="G48" s="210" t="s">
        <v>11</v>
      </c>
      <c r="H48" s="232"/>
      <c r="I48" s="221"/>
      <c r="J48" s="222"/>
      <c r="K48" s="224" t="s">
        <v>1435</v>
      </c>
      <c r="L48" s="418"/>
    </row>
    <row r="49" spans="1:12" ht="16.5" customHeight="1">
      <c r="A49" s="451" t="s">
        <v>807</v>
      </c>
      <c r="B49" s="218"/>
      <c r="C49" s="218" t="s">
        <v>25</v>
      </c>
      <c r="D49" s="219" t="s">
        <v>806</v>
      </c>
      <c r="E49" s="219" t="s">
        <v>804</v>
      </c>
      <c r="F49" s="221"/>
      <c r="G49" s="210" t="s">
        <v>11</v>
      </c>
      <c r="H49" s="232"/>
      <c r="I49" s="221"/>
      <c r="J49" s="222"/>
      <c r="K49" s="224" t="s">
        <v>1405</v>
      </c>
      <c r="L49" s="418"/>
    </row>
    <row r="50" spans="1:12" ht="16.5" customHeight="1">
      <c r="A50" s="451" t="s">
        <v>810</v>
      </c>
      <c r="B50" s="218"/>
      <c r="C50" s="218" t="s">
        <v>25</v>
      </c>
      <c r="D50" s="219" t="s">
        <v>803</v>
      </c>
      <c r="E50" s="219" t="s">
        <v>808</v>
      </c>
      <c r="F50" s="218" t="s">
        <v>809</v>
      </c>
      <c r="G50" s="210" t="s">
        <v>11</v>
      </c>
      <c r="H50" s="221"/>
      <c r="I50" s="221"/>
      <c r="J50" s="222"/>
      <c r="K50" s="224" t="s">
        <v>1449</v>
      </c>
      <c r="L50" s="418"/>
    </row>
    <row r="51" spans="1:12" ht="16.5" customHeight="1">
      <c r="A51" s="451" t="s">
        <v>812</v>
      </c>
      <c r="B51" s="218"/>
      <c r="C51" s="218" t="s">
        <v>25</v>
      </c>
      <c r="D51" s="219" t="s">
        <v>803</v>
      </c>
      <c r="E51" s="219" t="s">
        <v>811</v>
      </c>
      <c r="F51" s="218" t="s">
        <v>809</v>
      </c>
      <c r="G51" s="210" t="s">
        <v>11</v>
      </c>
      <c r="H51" s="221"/>
      <c r="I51" s="222"/>
      <c r="J51" s="222"/>
      <c r="K51" s="224"/>
      <c r="L51" s="418"/>
    </row>
    <row r="52" spans="1:12" ht="16.5" customHeight="1">
      <c r="A52" s="451" t="s">
        <v>814</v>
      </c>
      <c r="B52" s="218"/>
      <c r="C52" s="218" t="s">
        <v>25</v>
      </c>
      <c r="D52" s="219" t="s">
        <v>803</v>
      </c>
      <c r="E52" s="219" t="s">
        <v>813</v>
      </c>
      <c r="F52" s="218" t="s">
        <v>440</v>
      </c>
      <c r="G52" s="210" t="s">
        <v>11</v>
      </c>
      <c r="H52" s="221"/>
      <c r="I52" s="222"/>
      <c r="J52" s="222"/>
      <c r="K52" s="224"/>
      <c r="L52" s="418"/>
    </row>
    <row r="53" spans="1:12" ht="16.5" customHeight="1">
      <c r="A53" s="451" t="s">
        <v>817</v>
      </c>
      <c r="B53" s="218"/>
      <c r="C53" s="218" t="s">
        <v>25</v>
      </c>
      <c r="D53" s="219" t="s">
        <v>803</v>
      </c>
      <c r="E53" s="219" t="s">
        <v>815</v>
      </c>
      <c r="F53" s="218" t="s">
        <v>816</v>
      </c>
      <c r="G53" s="210" t="s">
        <v>11</v>
      </c>
      <c r="H53" s="221"/>
      <c r="I53" s="222"/>
      <c r="J53" s="222"/>
      <c r="K53" s="224"/>
      <c r="L53" s="418"/>
    </row>
    <row r="54" spans="1:12" ht="16.5" customHeight="1">
      <c r="A54" s="451" t="s">
        <v>819</v>
      </c>
      <c r="B54" s="218"/>
      <c r="C54" s="218" t="s">
        <v>25</v>
      </c>
      <c r="D54" s="219" t="s">
        <v>803</v>
      </c>
      <c r="E54" s="219" t="s">
        <v>818</v>
      </c>
      <c r="F54" s="218" t="s">
        <v>816</v>
      </c>
      <c r="G54" s="210" t="s">
        <v>11</v>
      </c>
      <c r="H54" s="221"/>
      <c r="I54" s="222"/>
      <c r="J54" s="222"/>
      <c r="K54" s="224"/>
      <c r="L54" s="418"/>
    </row>
    <row r="55" spans="1:12" ht="16.5" customHeight="1">
      <c r="A55" s="451" t="s">
        <v>821</v>
      </c>
      <c r="B55" s="218"/>
      <c r="C55" s="218" t="s">
        <v>25</v>
      </c>
      <c r="D55" s="219" t="s">
        <v>803</v>
      </c>
      <c r="E55" s="219" t="s">
        <v>820</v>
      </c>
      <c r="F55" s="218" t="s">
        <v>816</v>
      </c>
      <c r="G55" s="210" t="s">
        <v>11</v>
      </c>
      <c r="H55" s="221"/>
      <c r="I55" s="222"/>
      <c r="J55" s="222"/>
      <c r="K55" s="224"/>
      <c r="L55" s="418"/>
    </row>
    <row r="56" spans="1:12" ht="16.5" customHeight="1">
      <c r="A56" s="451" t="s">
        <v>824</v>
      </c>
      <c r="B56" s="218"/>
      <c r="C56" s="218" t="s">
        <v>25</v>
      </c>
      <c r="D56" s="219" t="s">
        <v>806</v>
      </c>
      <c r="E56" s="219" t="s">
        <v>822</v>
      </c>
      <c r="F56" s="218" t="s">
        <v>823</v>
      </c>
      <c r="G56" s="210" t="s">
        <v>11</v>
      </c>
      <c r="H56" s="221"/>
      <c r="I56" s="222"/>
      <c r="J56" s="222"/>
      <c r="K56" s="224"/>
      <c r="L56" s="418"/>
    </row>
    <row r="57" spans="1:12" ht="16.5" customHeight="1">
      <c r="A57" s="451" t="s">
        <v>827</v>
      </c>
      <c r="B57" s="218"/>
      <c r="C57" s="218" t="s">
        <v>25</v>
      </c>
      <c r="D57" s="219" t="s">
        <v>806</v>
      </c>
      <c r="E57" s="219" t="s">
        <v>825</v>
      </c>
      <c r="F57" s="218" t="s">
        <v>826</v>
      </c>
      <c r="G57" s="210" t="s">
        <v>11</v>
      </c>
      <c r="H57" s="221"/>
      <c r="I57" s="222"/>
      <c r="J57" s="222"/>
      <c r="K57" s="224"/>
      <c r="L57" s="418"/>
    </row>
    <row r="58" spans="1:12" ht="16.5" customHeight="1">
      <c r="A58" s="451" t="s">
        <v>829</v>
      </c>
      <c r="B58" s="218"/>
      <c r="C58" s="218" t="s">
        <v>25</v>
      </c>
      <c r="D58" s="219" t="s">
        <v>806</v>
      </c>
      <c r="E58" s="219" t="s">
        <v>828</v>
      </c>
      <c r="F58" s="218" t="s">
        <v>826</v>
      </c>
      <c r="G58" s="210" t="s">
        <v>11</v>
      </c>
      <c r="H58" s="221"/>
      <c r="I58" s="222"/>
      <c r="J58" s="222"/>
      <c r="K58" s="224"/>
      <c r="L58" s="418"/>
    </row>
    <row r="59" spans="1:12" ht="16.5" customHeight="1">
      <c r="A59" s="451" t="s">
        <v>831</v>
      </c>
      <c r="B59" s="218"/>
      <c r="C59" s="218" t="s">
        <v>25</v>
      </c>
      <c r="D59" s="219" t="s">
        <v>806</v>
      </c>
      <c r="E59" s="219" t="s">
        <v>830</v>
      </c>
      <c r="F59" s="218" t="s">
        <v>826</v>
      </c>
      <c r="G59" s="210" t="s">
        <v>11</v>
      </c>
      <c r="H59" s="221"/>
      <c r="I59" s="222"/>
      <c r="J59" s="222"/>
      <c r="K59" s="224"/>
      <c r="L59" s="418"/>
    </row>
    <row r="60" spans="1:12" ht="16.5" customHeight="1">
      <c r="A60" s="451" t="s">
        <v>833</v>
      </c>
      <c r="B60" s="218"/>
      <c r="C60" s="218" t="s">
        <v>25</v>
      </c>
      <c r="D60" s="219" t="s">
        <v>806</v>
      </c>
      <c r="E60" s="219" t="s">
        <v>815</v>
      </c>
      <c r="F60" s="218" t="s">
        <v>832</v>
      </c>
      <c r="G60" s="210" t="s">
        <v>11</v>
      </c>
      <c r="H60" s="221"/>
      <c r="I60" s="222"/>
      <c r="J60" s="222"/>
      <c r="K60" s="224"/>
      <c r="L60" s="418"/>
    </row>
    <row r="61" spans="1:12" ht="16.5" customHeight="1">
      <c r="A61" s="451" t="s">
        <v>834</v>
      </c>
      <c r="B61" s="218"/>
      <c r="C61" s="218" t="s">
        <v>25</v>
      </c>
      <c r="D61" s="219" t="s">
        <v>806</v>
      </c>
      <c r="E61" s="219" t="s">
        <v>818</v>
      </c>
      <c r="F61" s="218" t="s">
        <v>832</v>
      </c>
      <c r="G61" s="210" t="s">
        <v>11</v>
      </c>
      <c r="H61" s="221"/>
      <c r="I61" s="222"/>
      <c r="J61" s="222"/>
      <c r="K61" s="224"/>
      <c r="L61" s="418"/>
    </row>
    <row r="62" spans="1:12" ht="16.5" customHeight="1">
      <c r="A62" s="451" t="s">
        <v>835</v>
      </c>
      <c r="B62" s="218"/>
      <c r="C62" s="218" t="s">
        <v>25</v>
      </c>
      <c r="D62" s="219" t="s">
        <v>806</v>
      </c>
      <c r="E62" s="219" t="s">
        <v>820</v>
      </c>
      <c r="F62" s="218" t="s">
        <v>832</v>
      </c>
      <c r="G62" s="210" t="s">
        <v>11</v>
      </c>
      <c r="H62" s="221"/>
      <c r="I62" s="222"/>
      <c r="J62" s="222"/>
      <c r="K62" s="224"/>
      <c r="L62" s="418"/>
    </row>
    <row r="63" spans="1:12" ht="16.5" customHeight="1">
      <c r="A63" s="451" t="s">
        <v>837</v>
      </c>
      <c r="B63" s="218"/>
      <c r="C63" s="218" t="s">
        <v>25</v>
      </c>
      <c r="D63" s="219" t="s">
        <v>803</v>
      </c>
      <c r="E63" s="219" t="s">
        <v>836</v>
      </c>
      <c r="F63" s="221"/>
      <c r="G63" s="210" t="s">
        <v>11</v>
      </c>
      <c r="H63" s="232"/>
      <c r="I63" s="222"/>
      <c r="J63" s="222"/>
      <c r="K63" s="224" t="s">
        <v>1450</v>
      </c>
      <c r="L63" s="418"/>
    </row>
    <row r="64" spans="1:12" ht="16.5" customHeight="1">
      <c r="A64" s="451" t="s">
        <v>838</v>
      </c>
      <c r="B64" s="218"/>
      <c r="C64" s="218" t="s">
        <v>25</v>
      </c>
      <c r="D64" s="219" t="s">
        <v>806</v>
      </c>
      <c r="E64" s="219" t="s">
        <v>836</v>
      </c>
      <c r="F64" s="221"/>
      <c r="G64" s="210" t="s">
        <v>11</v>
      </c>
      <c r="H64" s="232"/>
      <c r="I64" s="222"/>
      <c r="J64" s="222"/>
      <c r="K64" s="224" t="s">
        <v>1451</v>
      </c>
      <c r="L64" s="418"/>
    </row>
    <row r="65" spans="1:12" ht="18" customHeight="1">
      <c r="A65" s="451" t="s">
        <v>841</v>
      </c>
      <c r="B65" s="218"/>
      <c r="C65" s="218" t="s">
        <v>25</v>
      </c>
      <c r="D65" s="219" t="s">
        <v>839</v>
      </c>
      <c r="E65" s="219" t="s">
        <v>840</v>
      </c>
      <c r="F65" s="221"/>
      <c r="G65" s="210" t="s">
        <v>11</v>
      </c>
      <c r="H65" s="233"/>
      <c r="I65" s="234"/>
      <c r="J65" s="223"/>
      <c r="K65" s="224" t="s">
        <v>1452</v>
      </c>
      <c r="L65" s="418"/>
    </row>
    <row r="66" spans="1:12" ht="18" customHeight="1">
      <c r="A66" s="451" t="s">
        <v>843</v>
      </c>
      <c r="B66" s="218"/>
      <c r="C66" s="218" t="s">
        <v>25</v>
      </c>
      <c r="D66" s="219" t="s">
        <v>839</v>
      </c>
      <c r="E66" s="219" t="s">
        <v>842</v>
      </c>
      <c r="F66" s="221"/>
      <c r="G66" s="210" t="s">
        <v>11</v>
      </c>
      <c r="H66" s="233"/>
      <c r="I66" s="234"/>
      <c r="J66" s="223"/>
      <c r="K66" s="224" t="s">
        <v>1437</v>
      </c>
      <c r="L66" s="418"/>
    </row>
    <row r="67" spans="1:12" ht="18" customHeight="1">
      <c r="A67" s="451" t="s">
        <v>844</v>
      </c>
      <c r="B67" s="218"/>
      <c r="C67" s="218" t="s">
        <v>25</v>
      </c>
      <c r="D67" s="219" t="s">
        <v>839</v>
      </c>
      <c r="E67" s="219" t="s">
        <v>836</v>
      </c>
      <c r="F67" s="221"/>
      <c r="G67" s="210" t="s">
        <v>11</v>
      </c>
      <c r="H67" s="233"/>
      <c r="I67" s="234"/>
      <c r="J67" s="223"/>
      <c r="K67" s="224" t="s">
        <v>1406</v>
      </c>
      <c r="L67" s="418"/>
    </row>
    <row r="68" spans="1:12" ht="18" customHeight="1">
      <c r="A68" s="451" t="s">
        <v>848</v>
      </c>
      <c r="B68" s="218"/>
      <c r="C68" s="218" t="s">
        <v>25</v>
      </c>
      <c r="D68" s="219" t="s">
        <v>1686</v>
      </c>
      <c r="E68" s="226" t="s">
        <v>845</v>
      </c>
      <c r="F68" s="218" t="s">
        <v>846</v>
      </c>
      <c r="G68" s="210" t="s">
        <v>11</v>
      </c>
      <c r="H68" s="233"/>
      <c r="I68" s="219" t="s">
        <v>847</v>
      </c>
      <c r="J68" s="223"/>
      <c r="K68" s="228" t="s">
        <v>1687</v>
      </c>
      <c r="L68" s="418"/>
    </row>
    <row r="69" spans="1:12" ht="18" customHeight="1">
      <c r="A69" s="451" t="s">
        <v>850</v>
      </c>
      <c r="B69" s="218"/>
      <c r="C69" s="218" t="s">
        <v>25</v>
      </c>
      <c r="D69" s="219" t="s">
        <v>2138</v>
      </c>
      <c r="E69" s="226" t="s">
        <v>2404</v>
      </c>
      <c r="F69" s="235" t="s">
        <v>2405</v>
      </c>
      <c r="G69" s="210" t="s">
        <v>11</v>
      </c>
      <c r="H69" s="236" t="s">
        <v>849</v>
      </c>
      <c r="I69" s="234"/>
      <c r="J69" s="223"/>
      <c r="K69" s="237" t="s">
        <v>1593</v>
      </c>
      <c r="L69" s="418"/>
    </row>
    <row r="70" spans="1:12" ht="18" customHeight="1">
      <c r="A70" s="451" t="s">
        <v>852</v>
      </c>
      <c r="B70" s="218"/>
      <c r="C70" s="218" t="s">
        <v>25</v>
      </c>
      <c r="D70" s="219" t="s">
        <v>839</v>
      </c>
      <c r="E70" s="226" t="s">
        <v>851</v>
      </c>
      <c r="F70" s="235" t="s">
        <v>93</v>
      </c>
      <c r="G70" s="210" t="s">
        <v>11</v>
      </c>
      <c r="H70" s="233"/>
      <c r="I70" s="234"/>
      <c r="J70" s="223"/>
      <c r="K70" s="228" t="s">
        <v>1594</v>
      </c>
      <c r="L70" s="418"/>
    </row>
    <row r="71" spans="1:12" ht="18" customHeight="1">
      <c r="A71" s="451" t="s">
        <v>855</v>
      </c>
      <c r="B71" s="218"/>
      <c r="C71" s="218" t="s">
        <v>25</v>
      </c>
      <c r="D71" s="219" t="s">
        <v>839</v>
      </c>
      <c r="E71" s="219" t="s">
        <v>853</v>
      </c>
      <c r="F71" s="235" t="s">
        <v>854</v>
      </c>
      <c r="G71" s="210" t="s">
        <v>11</v>
      </c>
      <c r="H71" s="233"/>
      <c r="I71" s="234"/>
      <c r="J71" s="223"/>
      <c r="K71" s="769" t="s">
        <v>1402</v>
      </c>
      <c r="L71" s="418"/>
    </row>
    <row r="72" spans="1:12" ht="16.5" customHeight="1">
      <c r="A72" s="451" t="s">
        <v>858</v>
      </c>
      <c r="B72" s="218"/>
      <c r="C72" s="218" t="s">
        <v>25</v>
      </c>
      <c r="D72" s="219" t="s">
        <v>839</v>
      </c>
      <c r="E72" s="219" t="s">
        <v>856</v>
      </c>
      <c r="F72" s="235" t="s">
        <v>857</v>
      </c>
      <c r="G72" s="210" t="s">
        <v>11</v>
      </c>
      <c r="H72" s="221"/>
      <c r="I72" s="222"/>
      <c r="J72" s="222"/>
      <c r="K72" s="769"/>
      <c r="L72" s="418"/>
    </row>
    <row r="73" spans="1:12" ht="16.5" customHeight="1">
      <c r="A73" s="451" t="s">
        <v>860</v>
      </c>
      <c r="B73" s="218"/>
      <c r="C73" s="218" t="s">
        <v>25</v>
      </c>
      <c r="D73" s="219" t="s">
        <v>839</v>
      </c>
      <c r="E73" s="219" t="s">
        <v>859</v>
      </c>
      <c r="F73" s="235" t="s">
        <v>857</v>
      </c>
      <c r="G73" s="210" t="s">
        <v>11</v>
      </c>
      <c r="H73" s="221"/>
      <c r="I73" s="222"/>
      <c r="J73" s="222"/>
      <c r="K73" s="769"/>
      <c r="L73" s="418"/>
    </row>
    <row r="74" spans="1:12" ht="16.5" customHeight="1">
      <c r="A74" s="451" t="s">
        <v>862</v>
      </c>
      <c r="B74" s="218"/>
      <c r="C74" s="218" t="s">
        <v>25</v>
      </c>
      <c r="D74" s="219" t="s">
        <v>839</v>
      </c>
      <c r="E74" s="219" t="s">
        <v>861</v>
      </c>
      <c r="F74" s="235" t="s">
        <v>857</v>
      </c>
      <c r="G74" s="210" t="s">
        <v>11</v>
      </c>
      <c r="H74" s="221"/>
      <c r="I74" s="222"/>
      <c r="J74" s="222"/>
      <c r="K74" s="769"/>
      <c r="L74" s="418"/>
    </row>
    <row r="75" spans="1:12" ht="16.5" customHeight="1">
      <c r="A75" s="451" t="s">
        <v>864</v>
      </c>
      <c r="B75" s="218"/>
      <c r="C75" s="218" t="s">
        <v>25</v>
      </c>
      <c r="D75" s="219" t="s">
        <v>1853</v>
      </c>
      <c r="E75" s="219" t="s">
        <v>1856</v>
      </c>
      <c r="F75" s="235" t="s">
        <v>1851</v>
      </c>
      <c r="G75" s="210" t="s">
        <v>11</v>
      </c>
      <c r="H75" s="221"/>
      <c r="I75" s="222"/>
      <c r="J75" s="222"/>
      <c r="K75" s="769"/>
      <c r="L75" s="418"/>
    </row>
    <row r="76" spans="1:12" ht="16.5" customHeight="1">
      <c r="A76" s="451" t="s">
        <v>866</v>
      </c>
      <c r="B76" s="218"/>
      <c r="C76" s="218" t="s">
        <v>25</v>
      </c>
      <c r="D76" s="219" t="s">
        <v>839</v>
      </c>
      <c r="E76" s="219" t="s">
        <v>865</v>
      </c>
      <c r="F76" s="235" t="s">
        <v>1851</v>
      </c>
      <c r="G76" s="210" t="s">
        <v>11</v>
      </c>
      <c r="H76" s="221"/>
      <c r="I76" s="222"/>
      <c r="J76" s="222"/>
      <c r="K76" s="769"/>
      <c r="L76" s="418"/>
    </row>
    <row r="77" spans="1:12" ht="16.5" customHeight="1">
      <c r="A77" s="451" t="s">
        <v>868</v>
      </c>
      <c r="B77" s="218"/>
      <c r="C77" s="218" t="s">
        <v>25</v>
      </c>
      <c r="D77" s="219" t="s">
        <v>839</v>
      </c>
      <c r="E77" s="219" t="s">
        <v>867</v>
      </c>
      <c r="F77" s="235" t="s">
        <v>1851</v>
      </c>
      <c r="G77" s="210" t="s">
        <v>11</v>
      </c>
      <c r="H77" s="221"/>
      <c r="I77" s="222"/>
      <c r="J77" s="222"/>
      <c r="K77" s="769"/>
      <c r="L77" s="418"/>
    </row>
    <row r="78" spans="1:12" ht="16.5" customHeight="1">
      <c r="A78" s="451" t="s">
        <v>871</v>
      </c>
      <c r="B78" s="218"/>
      <c r="C78" s="218" t="s">
        <v>25</v>
      </c>
      <c r="D78" s="219" t="s">
        <v>839</v>
      </c>
      <c r="E78" s="219" t="s">
        <v>869</v>
      </c>
      <c r="F78" s="235" t="s">
        <v>870</v>
      </c>
      <c r="G78" s="210" t="s">
        <v>11</v>
      </c>
      <c r="H78" s="221"/>
      <c r="I78" s="222"/>
      <c r="J78" s="222"/>
      <c r="K78" s="769"/>
      <c r="L78" s="418"/>
    </row>
    <row r="79" spans="1:12" ht="16.5" customHeight="1">
      <c r="A79" s="451" t="s">
        <v>874</v>
      </c>
      <c r="B79" s="218"/>
      <c r="C79" s="218" t="s">
        <v>25</v>
      </c>
      <c r="D79" s="219" t="s">
        <v>66</v>
      </c>
      <c r="E79" s="219" t="s">
        <v>872</v>
      </c>
      <c r="F79" s="218" t="s">
        <v>873</v>
      </c>
      <c r="G79" s="238" t="s">
        <v>6</v>
      </c>
      <c r="H79" s="221"/>
      <c r="I79" s="219" t="s">
        <v>134</v>
      </c>
      <c r="J79" s="222"/>
      <c r="K79" s="769" t="s">
        <v>1947</v>
      </c>
      <c r="L79" s="418"/>
    </row>
    <row r="80" spans="1:12" ht="16.5" customHeight="1">
      <c r="A80" s="451" t="s">
        <v>877</v>
      </c>
      <c r="B80" s="218"/>
      <c r="C80" s="218" t="s">
        <v>25</v>
      </c>
      <c r="D80" s="219" t="s">
        <v>66</v>
      </c>
      <c r="E80" s="219" t="s">
        <v>875</v>
      </c>
      <c r="F80" s="218" t="s">
        <v>876</v>
      </c>
      <c r="G80" s="238" t="s">
        <v>6</v>
      </c>
      <c r="H80" s="221"/>
      <c r="I80" s="219" t="s">
        <v>138</v>
      </c>
      <c r="J80" s="222"/>
      <c r="K80" s="769"/>
      <c r="L80" s="418"/>
    </row>
    <row r="81" spans="1:13" ht="16.5" customHeight="1">
      <c r="A81" s="451" t="s">
        <v>878</v>
      </c>
      <c r="B81" s="218"/>
      <c r="C81" s="218" t="s">
        <v>25</v>
      </c>
      <c r="D81" s="219" t="s">
        <v>66</v>
      </c>
      <c r="E81" s="219" t="s">
        <v>27</v>
      </c>
      <c r="F81" s="221"/>
      <c r="G81" s="238" t="s">
        <v>6</v>
      </c>
      <c r="H81" s="221"/>
      <c r="I81" s="219" t="s">
        <v>141</v>
      </c>
      <c r="J81" s="222"/>
      <c r="K81" s="769"/>
      <c r="L81" s="418"/>
    </row>
    <row r="82" spans="1:13" ht="16.5" customHeight="1">
      <c r="A82" s="451" t="s">
        <v>882</v>
      </c>
      <c r="B82" s="218"/>
      <c r="C82" s="218" t="s">
        <v>25</v>
      </c>
      <c r="D82" s="219" t="s">
        <v>66</v>
      </c>
      <c r="E82" s="219" t="s">
        <v>879</v>
      </c>
      <c r="F82" s="218" t="s">
        <v>880</v>
      </c>
      <c r="G82" s="238" t="s">
        <v>6</v>
      </c>
      <c r="H82" s="221"/>
      <c r="I82" s="222"/>
      <c r="J82" s="239" t="s">
        <v>881</v>
      </c>
      <c r="K82" s="769"/>
      <c r="L82" s="418"/>
    </row>
    <row r="83" spans="1:13" ht="16.5" customHeight="1">
      <c r="A83" s="451" t="s">
        <v>885</v>
      </c>
      <c r="B83" s="218"/>
      <c r="C83" s="218" t="s">
        <v>25</v>
      </c>
      <c r="D83" s="219" t="s">
        <v>66</v>
      </c>
      <c r="E83" s="219" t="s">
        <v>883</v>
      </c>
      <c r="F83" s="218" t="s">
        <v>884</v>
      </c>
      <c r="G83" s="238" t="s">
        <v>6</v>
      </c>
      <c r="H83" s="221"/>
      <c r="I83" s="222"/>
      <c r="J83" s="222"/>
      <c r="K83" s="769"/>
      <c r="L83" s="418"/>
    </row>
    <row r="84" spans="1:13" ht="16.5" customHeight="1">
      <c r="A84" s="451" t="s">
        <v>888</v>
      </c>
      <c r="B84" s="218"/>
      <c r="C84" s="218" t="s">
        <v>25</v>
      </c>
      <c r="D84" s="219" t="s">
        <v>66</v>
      </c>
      <c r="E84" s="219" t="s">
        <v>886</v>
      </c>
      <c r="F84" s="218" t="s">
        <v>887</v>
      </c>
      <c r="G84" s="238" t="s">
        <v>6</v>
      </c>
      <c r="H84" s="221"/>
      <c r="I84" s="222"/>
      <c r="J84" s="222"/>
      <c r="K84" s="769"/>
      <c r="L84" s="418"/>
    </row>
    <row r="85" spans="1:13" ht="16.5" customHeight="1">
      <c r="A85" s="451" t="s">
        <v>891</v>
      </c>
      <c r="B85" s="218"/>
      <c r="C85" s="218" t="s">
        <v>25</v>
      </c>
      <c r="D85" s="219" t="s">
        <v>66</v>
      </c>
      <c r="E85" s="219" t="s">
        <v>889</v>
      </c>
      <c r="F85" s="218" t="s">
        <v>890</v>
      </c>
      <c r="G85" s="238" t="s">
        <v>6</v>
      </c>
      <c r="H85" s="221"/>
      <c r="I85" s="222"/>
      <c r="J85" s="222"/>
      <c r="K85" s="769"/>
      <c r="L85" s="418"/>
    </row>
    <row r="86" spans="1:13" ht="16.5" customHeight="1">
      <c r="A86" s="451" t="s">
        <v>894</v>
      </c>
      <c r="B86" s="218"/>
      <c r="C86" s="218" t="s">
        <v>25</v>
      </c>
      <c r="D86" s="219" t="s">
        <v>66</v>
      </c>
      <c r="E86" s="219" t="s">
        <v>892</v>
      </c>
      <c r="F86" s="218" t="s">
        <v>893</v>
      </c>
      <c r="G86" s="238" t="s">
        <v>6</v>
      </c>
      <c r="H86" s="221"/>
      <c r="I86" s="222"/>
      <c r="J86" s="222"/>
      <c r="K86" s="769"/>
      <c r="L86" s="418"/>
    </row>
    <row r="87" spans="1:13" ht="16.5" customHeight="1">
      <c r="A87" s="451" t="s">
        <v>896</v>
      </c>
      <c r="B87" s="218"/>
      <c r="C87" s="218" t="s">
        <v>25</v>
      </c>
      <c r="D87" s="219" t="s">
        <v>66</v>
      </c>
      <c r="E87" s="219" t="s">
        <v>895</v>
      </c>
      <c r="F87" s="218" t="s">
        <v>175</v>
      </c>
      <c r="G87" s="238" t="s">
        <v>6</v>
      </c>
      <c r="H87" s="221"/>
      <c r="I87" s="222"/>
      <c r="J87" s="222"/>
      <c r="K87" s="769"/>
      <c r="L87" s="418"/>
    </row>
    <row r="88" spans="1:13" ht="16.5" customHeight="1">
      <c r="A88" s="451" t="s">
        <v>899</v>
      </c>
      <c r="B88" s="218"/>
      <c r="C88" s="218" t="s">
        <v>25</v>
      </c>
      <c r="D88" s="219" t="s">
        <v>66</v>
      </c>
      <c r="E88" s="219" t="s">
        <v>897</v>
      </c>
      <c r="F88" s="218" t="s">
        <v>898</v>
      </c>
      <c r="G88" s="238" t="s">
        <v>6</v>
      </c>
      <c r="H88" s="221"/>
      <c r="I88" s="222"/>
      <c r="J88" s="222"/>
      <c r="K88" s="769"/>
      <c r="L88" s="418"/>
    </row>
    <row r="89" spans="1:13" ht="16.5" customHeight="1">
      <c r="A89" s="451" t="s">
        <v>902</v>
      </c>
      <c r="B89" s="218"/>
      <c r="C89" s="218" t="s">
        <v>25</v>
      </c>
      <c r="D89" s="219" t="s">
        <v>66</v>
      </c>
      <c r="E89" s="219" t="s">
        <v>900</v>
      </c>
      <c r="F89" s="218" t="s">
        <v>901</v>
      </c>
      <c r="G89" s="238" t="s">
        <v>6</v>
      </c>
      <c r="H89" s="221"/>
      <c r="I89" s="222"/>
      <c r="J89" s="222"/>
      <c r="K89" s="769"/>
      <c r="L89" s="418"/>
    </row>
    <row r="90" spans="1:13" ht="16.5" customHeight="1">
      <c r="A90" s="451" t="s">
        <v>904</v>
      </c>
      <c r="B90" s="218"/>
      <c r="C90" s="218" t="s">
        <v>25</v>
      </c>
      <c r="D90" s="219" t="s">
        <v>182</v>
      </c>
      <c r="E90" s="219" t="s">
        <v>903</v>
      </c>
      <c r="F90" s="221"/>
      <c r="G90" s="210" t="s">
        <v>11</v>
      </c>
      <c r="H90" s="221"/>
      <c r="I90" s="222"/>
      <c r="J90" s="222"/>
      <c r="K90" s="224" t="s">
        <v>2195</v>
      </c>
      <c r="L90" s="418"/>
    </row>
    <row r="91" spans="1:13" s="113" customFormat="1" ht="16.5" customHeight="1">
      <c r="A91" s="451" t="s">
        <v>905</v>
      </c>
      <c r="B91" s="218"/>
      <c r="C91" s="218" t="s">
        <v>25</v>
      </c>
      <c r="D91" s="240" t="s">
        <v>180</v>
      </c>
      <c r="E91" s="219" t="s">
        <v>2678</v>
      </c>
      <c r="F91" s="187" t="s">
        <v>1966</v>
      </c>
      <c r="G91" s="210" t="s">
        <v>11</v>
      </c>
      <c r="H91" s="187"/>
      <c r="I91" s="187"/>
      <c r="J91" s="189"/>
      <c r="K91" s="282" t="s">
        <v>2693</v>
      </c>
      <c r="L91" s="186"/>
      <c r="M91" s="112"/>
    </row>
    <row r="92" spans="1:13" s="113" customFormat="1" ht="16.5" customHeight="1">
      <c r="A92" s="451" t="s">
        <v>906</v>
      </c>
      <c r="B92" s="218"/>
      <c r="C92" s="218" t="s">
        <v>25</v>
      </c>
      <c r="D92" s="240" t="s">
        <v>180</v>
      </c>
      <c r="E92" s="240" t="s">
        <v>1467</v>
      </c>
      <c r="F92" s="187" t="s">
        <v>1967</v>
      </c>
      <c r="G92" s="210" t="s">
        <v>11</v>
      </c>
      <c r="H92" s="187"/>
      <c r="I92" s="187"/>
      <c r="J92" s="189"/>
      <c r="K92" s="282" t="s">
        <v>1973</v>
      </c>
      <c r="L92" s="186"/>
      <c r="M92" s="112"/>
    </row>
    <row r="93" spans="1:13" s="113" customFormat="1" ht="16.5" customHeight="1">
      <c r="A93" s="451" t="s">
        <v>907</v>
      </c>
      <c r="B93" s="218"/>
      <c r="C93" s="218" t="s">
        <v>25</v>
      </c>
      <c r="D93" s="240" t="s">
        <v>180</v>
      </c>
      <c r="E93" s="240" t="s">
        <v>1468</v>
      </c>
      <c r="F93" s="187" t="s">
        <v>1970</v>
      </c>
      <c r="G93" s="210" t="s">
        <v>11</v>
      </c>
      <c r="H93" s="187"/>
      <c r="I93" s="187"/>
      <c r="J93" s="189"/>
      <c r="K93" s="282" t="s">
        <v>1987</v>
      </c>
      <c r="L93" s="186"/>
      <c r="M93" s="112"/>
    </row>
    <row r="94" spans="1:13" s="113" customFormat="1" ht="16.5" customHeight="1">
      <c r="A94" s="451" t="s">
        <v>908</v>
      </c>
      <c r="B94" s="218"/>
      <c r="C94" s="218" t="s">
        <v>25</v>
      </c>
      <c r="D94" s="240" t="s">
        <v>180</v>
      </c>
      <c r="E94" s="240" t="s">
        <v>1968</v>
      </c>
      <c r="F94" s="187" t="s">
        <v>1970</v>
      </c>
      <c r="G94" s="210" t="s">
        <v>11</v>
      </c>
      <c r="H94" s="187"/>
      <c r="I94" s="187"/>
      <c r="J94" s="189"/>
      <c r="K94" s="282" t="s">
        <v>1999</v>
      </c>
      <c r="L94" s="186"/>
      <c r="M94" s="112"/>
    </row>
    <row r="95" spans="1:13" s="113" customFormat="1" ht="16.5" customHeight="1">
      <c r="A95" s="451" t="s">
        <v>909</v>
      </c>
      <c r="B95" s="218"/>
      <c r="C95" s="218" t="s">
        <v>25</v>
      </c>
      <c r="D95" s="240" t="s">
        <v>180</v>
      </c>
      <c r="E95" s="240" t="s">
        <v>1969</v>
      </c>
      <c r="F95" s="187" t="s">
        <v>1970</v>
      </c>
      <c r="G95" s="210" t="s">
        <v>11</v>
      </c>
      <c r="H95" s="187"/>
      <c r="I95" s="187"/>
      <c r="J95" s="189"/>
      <c r="K95" s="282" t="s">
        <v>2234</v>
      </c>
      <c r="L95" s="186"/>
      <c r="M95" s="112"/>
    </row>
    <row r="96" spans="1:13" s="113" customFormat="1" ht="16.5" customHeight="1">
      <c r="A96" s="451" t="s">
        <v>910</v>
      </c>
      <c r="B96" s="218"/>
      <c r="C96" s="218" t="s">
        <v>25</v>
      </c>
      <c r="D96" s="240" t="s">
        <v>180</v>
      </c>
      <c r="E96" s="240" t="s">
        <v>2001</v>
      </c>
      <c r="F96" s="187" t="s">
        <v>181</v>
      </c>
      <c r="G96" s="210" t="s">
        <v>11</v>
      </c>
      <c r="H96" s="187"/>
      <c r="I96" s="187"/>
      <c r="J96" s="190" t="s">
        <v>1993</v>
      </c>
      <c r="K96" s="770" t="s">
        <v>2417</v>
      </c>
      <c r="L96" s="186"/>
      <c r="M96" s="112"/>
    </row>
    <row r="97" spans="1:13" s="113" customFormat="1" ht="16.5" customHeight="1">
      <c r="A97" s="451" t="s">
        <v>911</v>
      </c>
      <c r="B97" s="218"/>
      <c r="C97" s="218" t="s">
        <v>25</v>
      </c>
      <c r="D97" s="240" t="s">
        <v>180</v>
      </c>
      <c r="E97" s="240" t="s">
        <v>2002</v>
      </c>
      <c r="F97" s="187" t="s">
        <v>181</v>
      </c>
      <c r="G97" s="210" t="s">
        <v>11</v>
      </c>
      <c r="H97" s="187"/>
      <c r="I97" s="187"/>
      <c r="J97" s="188"/>
      <c r="K97" s="770"/>
      <c r="L97" s="186"/>
      <c r="M97" s="112"/>
    </row>
    <row r="98" spans="1:13" s="113" customFormat="1" ht="16.5" customHeight="1">
      <c r="A98" s="451" t="s">
        <v>912</v>
      </c>
      <c r="B98" s="218"/>
      <c r="C98" s="218" t="s">
        <v>25</v>
      </c>
      <c r="D98" s="240" t="s">
        <v>180</v>
      </c>
      <c r="E98" s="240" t="s">
        <v>2003</v>
      </c>
      <c r="F98" s="187" t="s">
        <v>181</v>
      </c>
      <c r="G98" s="210" t="s">
        <v>11</v>
      </c>
      <c r="H98" s="187"/>
      <c r="I98" s="187"/>
      <c r="J98" s="188"/>
      <c r="K98" s="770"/>
      <c r="L98" s="186"/>
      <c r="M98" s="112"/>
    </row>
    <row r="99" spans="1:13" s="113" customFormat="1" ht="16.5" customHeight="1">
      <c r="A99" s="451" t="s">
        <v>913</v>
      </c>
      <c r="B99" s="218"/>
      <c r="C99" s="218" t="s">
        <v>25</v>
      </c>
      <c r="D99" s="240" t="s">
        <v>180</v>
      </c>
      <c r="E99" s="240" t="s">
        <v>2000</v>
      </c>
      <c r="F99" s="187" t="s">
        <v>181</v>
      </c>
      <c r="G99" s="210" t="s">
        <v>11</v>
      </c>
      <c r="H99" s="187"/>
      <c r="I99" s="187"/>
      <c r="J99" s="188"/>
      <c r="K99" s="770"/>
      <c r="L99" s="186"/>
      <c r="M99" s="112"/>
    </row>
    <row r="100" spans="1:13" s="113" customFormat="1" ht="16.5" customHeight="1">
      <c r="A100" s="451" t="s">
        <v>914</v>
      </c>
      <c r="B100" s="218"/>
      <c r="C100" s="218" t="s">
        <v>25</v>
      </c>
      <c r="D100" s="240" t="s">
        <v>180</v>
      </c>
      <c r="E100" s="240" t="s">
        <v>2004</v>
      </c>
      <c r="F100" s="187" t="s">
        <v>181</v>
      </c>
      <c r="G100" s="210" t="s">
        <v>11</v>
      </c>
      <c r="H100" s="187"/>
      <c r="I100" s="187"/>
      <c r="J100" s="188"/>
      <c r="K100" s="770"/>
      <c r="L100" s="186"/>
      <c r="M100" s="112"/>
    </row>
    <row r="101" spans="1:13" s="113" customFormat="1" ht="16.5" customHeight="1">
      <c r="A101" s="451" t="s">
        <v>915</v>
      </c>
      <c r="B101" s="218"/>
      <c r="C101" s="218" t="s">
        <v>25</v>
      </c>
      <c r="D101" s="240" t="s">
        <v>180</v>
      </c>
      <c r="E101" s="240" t="s">
        <v>2005</v>
      </c>
      <c r="F101" s="187" t="s">
        <v>1970</v>
      </c>
      <c r="G101" s="210" t="s">
        <v>11</v>
      </c>
      <c r="H101" s="187"/>
      <c r="I101" s="187"/>
      <c r="J101" s="188"/>
      <c r="K101" s="770"/>
      <c r="L101" s="186"/>
      <c r="M101" s="112"/>
    </row>
    <row r="102" spans="1:13" s="113" customFormat="1" ht="16.5" customHeight="1">
      <c r="A102" s="451" t="s">
        <v>916</v>
      </c>
      <c r="B102" s="218"/>
      <c r="C102" s="218" t="s">
        <v>25</v>
      </c>
      <c r="D102" s="240" t="s">
        <v>180</v>
      </c>
      <c r="E102" s="240" t="s">
        <v>1470</v>
      </c>
      <c r="F102" s="187" t="s">
        <v>1966</v>
      </c>
      <c r="G102" s="210" t="s">
        <v>11</v>
      </c>
      <c r="H102" s="187"/>
      <c r="I102" s="187"/>
      <c r="J102" s="188"/>
      <c r="K102" s="283" t="s">
        <v>2180</v>
      </c>
      <c r="L102" s="186"/>
      <c r="M102" s="112"/>
    </row>
    <row r="103" spans="1:13" s="113" customFormat="1" ht="16.5" customHeight="1">
      <c r="A103" s="451" t="s">
        <v>917</v>
      </c>
      <c r="B103" s="218"/>
      <c r="C103" s="218" t="s">
        <v>25</v>
      </c>
      <c r="D103" s="240" t="s">
        <v>180</v>
      </c>
      <c r="E103" s="240" t="s">
        <v>1472</v>
      </c>
      <c r="F103" s="187" t="s">
        <v>1967</v>
      </c>
      <c r="G103" s="210" t="s">
        <v>11</v>
      </c>
      <c r="H103" s="187"/>
      <c r="I103" s="187"/>
      <c r="J103" s="188"/>
      <c r="K103" s="282" t="s">
        <v>1989</v>
      </c>
      <c r="L103" s="186"/>
      <c r="M103" s="112"/>
    </row>
    <row r="104" spans="1:13" s="113" customFormat="1" ht="16.5" customHeight="1">
      <c r="A104" s="451" t="s">
        <v>918</v>
      </c>
      <c r="B104" s="218"/>
      <c r="C104" s="218" t="s">
        <v>25</v>
      </c>
      <c r="D104" s="240" t="s">
        <v>180</v>
      </c>
      <c r="E104" s="240" t="s">
        <v>1473</v>
      </c>
      <c r="F104" s="187" t="s">
        <v>1970</v>
      </c>
      <c r="G104" s="210" t="s">
        <v>11</v>
      </c>
      <c r="H104" s="187"/>
      <c r="I104" s="187"/>
      <c r="J104" s="188"/>
      <c r="K104" s="282" t="s">
        <v>2238</v>
      </c>
      <c r="L104" s="186"/>
      <c r="M104" s="112"/>
    </row>
    <row r="105" spans="1:13" s="113" customFormat="1" ht="16.5" customHeight="1">
      <c r="A105" s="451" t="s">
        <v>919</v>
      </c>
      <c r="B105" s="218"/>
      <c r="C105" s="218" t="s">
        <v>25</v>
      </c>
      <c r="D105" s="240" t="s">
        <v>180</v>
      </c>
      <c r="E105" s="240" t="s">
        <v>1971</v>
      </c>
      <c r="F105" s="187" t="s">
        <v>1970</v>
      </c>
      <c r="G105" s="210" t="s">
        <v>11</v>
      </c>
      <c r="H105" s="187"/>
      <c r="I105" s="187"/>
      <c r="J105" s="188"/>
      <c r="K105" s="282" t="s">
        <v>2135</v>
      </c>
      <c r="L105" s="186"/>
      <c r="M105" s="112"/>
    </row>
    <row r="106" spans="1:13" s="113" customFormat="1" ht="16.5" customHeight="1">
      <c r="A106" s="451" t="s">
        <v>920</v>
      </c>
      <c r="B106" s="218"/>
      <c r="C106" s="218" t="s">
        <v>25</v>
      </c>
      <c r="D106" s="240" t="s">
        <v>180</v>
      </c>
      <c r="E106" s="240" t="s">
        <v>1972</v>
      </c>
      <c r="F106" s="187" t="s">
        <v>1970</v>
      </c>
      <c r="G106" s="210" t="s">
        <v>11</v>
      </c>
      <c r="H106" s="187"/>
      <c r="I106" s="187"/>
      <c r="J106" s="188"/>
      <c r="K106" s="282" t="s">
        <v>2240</v>
      </c>
      <c r="L106" s="186"/>
      <c r="M106" s="112"/>
    </row>
    <row r="107" spans="1:13" s="113" customFormat="1" ht="16.5" customHeight="1">
      <c r="A107" s="451" t="s">
        <v>921</v>
      </c>
      <c r="B107" s="218"/>
      <c r="C107" s="218" t="s">
        <v>25</v>
      </c>
      <c r="D107" s="240" t="s">
        <v>180</v>
      </c>
      <c r="E107" s="240" t="s">
        <v>2006</v>
      </c>
      <c r="F107" s="187" t="s">
        <v>181</v>
      </c>
      <c r="G107" s="210" t="s">
        <v>11</v>
      </c>
      <c r="H107" s="187"/>
      <c r="I107" s="187"/>
      <c r="J107" s="188"/>
      <c r="K107" s="770" t="s">
        <v>1992</v>
      </c>
      <c r="L107" s="186"/>
      <c r="M107" s="112"/>
    </row>
    <row r="108" spans="1:13" s="113" customFormat="1" ht="16.5" customHeight="1">
      <c r="A108" s="451" t="s">
        <v>923</v>
      </c>
      <c r="B108" s="218"/>
      <c r="C108" s="218" t="s">
        <v>25</v>
      </c>
      <c r="D108" s="240" t="s">
        <v>180</v>
      </c>
      <c r="E108" s="240" t="s">
        <v>2007</v>
      </c>
      <c r="F108" s="187" t="s">
        <v>181</v>
      </c>
      <c r="G108" s="210" t="s">
        <v>11</v>
      </c>
      <c r="H108" s="187"/>
      <c r="I108" s="187"/>
      <c r="J108" s="188"/>
      <c r="K108" s="770"/>
      <c r="L108" s="186"/>
      <c r="M108" s="112"/>
    </row>
    <row r="109" spans="1:13" s="113" customFormat="1" ht="16.5" customHeight="1">
      <c r="A109" s="451" t="s">
        <v>926</v>
      </c>
      <c r="B109" s="218"/>
      <c r="C109" s="218" t="s">
        <v>25</v>
      </c>
      <c r="D109" s="240" t="s">
        <v>180</v>
      </c>
      <c r="E109" s="240" t="s">
        <v>2008</v>
      </c>
      <c r="F109" s="187" t="s">
        <v>181</v>
      </c>
      <c r="G109" s="210" t="s">
        <v>11</v>
      </c>
      <c r="H109" s="187"/>
      <c r="I109" s="187"/>
      <c r="J109" s="188"/>
      <c r="K109" s="770"/>
      <c r="L109" s="186"/>
      <c r="M109" s="112"/>
    </row>
    <row r="110" spans="1:13" s="113" customFormat="1" ht="16.5" customHeight="1">
      <c r="A110" s="451" t="s">
        <v>928</v>
      </c>
      <c r="B110" s="218"/>
      <c r="C110" s="218" t="s">
        <v>25</v>
      </c>
      <c r="D110" s="240" t="s">
        <v>180</v>
      </c>
      <c r="E110" s="240" t="s">
        <v>2009</v>
      </c>
      <c r="F110" s="187" t="s">
        <v>181</v>
      </c>
      <c r="G110" s="210" t="s">
        <v>11</v>
      </c>
      <c r="H110" s="187"/>
      <c r="I110" s="187"/>
      <c r="J110" s="190"/>
      <c r="K110" s="770"/>
      <c r="L110" s="186"/>
      <c r="M110" s="112"/>
    </row>
    <row r="111" spans="1:13" s="113" customFormat="1" ht="16.5" customHeight="1">
      <c r="A111" s="451" t="s">
        <v>929</v>
      </c>
      <c r="B111" s="218"/>
      <c r="C111" s="218" t="s">
        <v>25</v>
      </c>
      <c r="D111" s="240" t="s">
        <v>180</v>
      </c>
      <c r="E111" s="240" t="s">
        <v>2010</v>
      </c>
      <c r="F111" s="187" t="s">
        <v>181</v>
      </c>
      <c r="G111" s="210" t="s">
        <v>11</v>
      </c>
      <c r="H111" s="187"/>
      <c r="I111" s="187"/>
      <c r="J111" s="190"/>
      <c r="K111" s="770"/>
      <c r="L111" s="186"/>
      <c r="M111" s="112"/>
    </row>
    <row r="112" spans="1:13" s="113" customFormat="1" ht="16.5" customHeight="1">
      <c r="A112" s="451" t="s">
        <v>930</v>
      </c>
      <c r="B112" s="218"/>
      <c r="C112" s="218" t="s">
        <v>25</v>
      </c>
      <c r="D112" s="240" t="s">
        <v>180</v>
      </c>
      <c r="E112" s="240" t="s">
        <v>2011</v>
      </c>
      <c r="F112" s="187" t="s">
        <v>1970</v>
      </c>
      <c r="G112" s="210" t="s">
        <v>11</v>
      </c>
      <c r="H112" s="187"/>
      <c r="I112" s="187"/>
      <c r="J112" s="190"/>
      <c r="K112" s="770"/>
      <c r="L112" s="186"/>
      <c r="M112" s="112"/>
    </row>
    <row r="113" spans="1:13" s="113" customFormat="1" ht="16.5" customHeight="1">
      <c r="A113" s="451" t="s">
        <v>932</v>
      </c>
      <c r="B113" s="218"/>
      <c r="C113" s="218" t="s">
        <v>25</v>
      </c>
      <c r="D113" s="240" t="s">
        <v>180</v>
      </c>
      <c r="E113" s="240" t="s">
        <v>2021</v>
      </c>
      <c r="F113" s="187" t="s">
        <v>2356</v>
      </c>
      <c r="G113" s="210" t="s">
        <v>11</v>
      </c>
      <c r="H113" s="187"/>
      <c r="I113" s="187"/>
      <c r="J113" s="190" t="s">
        <v>1474</v>
      </c>
      <c r="K113" s="770" t="s">
        <v>2699</v>
      </c>
      <c r="L113" s="186"/>
      <c r="M113" s="112"/>
    </row>
    <row r="114" spans="1:13" s="113" customFormat="1" ht="16.5" customHeight="1">
      <c r="A114" s="451" t="s">
        <v>933</v>
      </c>
      <c r="B114" s="218"/>
      <c r="C114" s="218" t="s">
        <v>25</v>
      </c>
      <c r="D114" s="240" t="s">
        <v>180</v>
      </c>
      <c r="E114" s="240" t="s">
        <v>2022</v>
      </c>
      <c r="F114" s="187" t="s">
        <v>2356</v>
      </c>
      <c r="G114" s="210" t="s">
        <v>11</v>
      </c>
      <c r="H114" s="187"/>
      <c r="I114" s="187"/>
      <c r="J114" s="188"/>
      <c r="K114" s="770"/>
      <c r="L114" s="186"/>
      <c r="M114" s="112"/>
    </row>
    <row r="115" spans="1:13" s="113" customFormat="1" ht="16.5" customHeight="1">
      <c r="A115" s="451" t="s">
        <v>934</v>
      </c>
      <c r="B115" s="218"/>
      <c r="C115" s="218" t="s">
        <v>25</v>
      </c>
      <c r="D115" s="240" t="s">
        <v>180</v>
      </c>
      <c r="E115" s="240" t="s">
        <v>2023</v>
      </c>
      <c r="F115" s="187" t="s">
        <v>2356</v>
      </c>
      <c r="G115" s="210" t="s">
        <v>11</v>
      </c>
      <c r="H115" s="187"/>
      <c r="I115" s="187"/>
      <c r="J115" s="188"/>
      <c r="K115" s="770"/>
      <c r="L115" s="186"/>
      <c r="M115" s="112"/>
    </row>
    <row r="116" spans="1:13" s="113" customFormat="1" ht="16.5" customHeight="1">
      <c r="A116" s="451" t="s">
        <v>935</v>
      </c>
      <c r="B116" s="218"/>
      <c r="C116" s="218" t="s">
        <v>25</v>
      </c>
      <c r="D116" s="240" t="s">
        <v>180</v>
      </c>
      <c r="E116" s="240" t="s">
        <v>2024</v>
      </c>
      <c r="F116" s="187" t="s">
        <v>2356</v>
      </c>
      <c r="G116" s="210" t="s">
        <v>11</v>
      </c>
      <c r="H116" s="187"/>
      <c r="I116" s="187"/>
      <c r="J116" s="190"/>
      <c r="K116" s="770"/>
      <c r="L116" s="186"/>
      <c r="M116" s="112"/>
    </row>
    <row r="117" spans="1:13" s="113" customFormat="1" ht="16.5" customHeight="1">
      <c r="A117" s="451" t="s">
        <v>936</v>
      </c>
      <c r="B117" s="218"/>
      <c r="C117" s="218" t="s">
        <v>25</v>
      </c>
      <c r="D117" s="240" t="s">
        <v>180</v>
      </c>
      <c r="E117" s="240" t="s">
        <v>2025</v>
      </c>
      <c r="F117" s="187" t="s">
        <v>2356</v>
      </c>
      <c r="G117" s="210" t="s">
        <v>11</v>
      </c>
      <c r="H117" s="187"/>
      <c r="I117" s="187"/>
      <c r="J117" s="190"/>
      <c r="K117" s="770"/>
      <c r="L117" s="186"/>
      <c r="M117" s="112"/>
    </row>
    <row r="118" spans="1:13" s="113" customFormat="1" ht="16.5" customHeight="1">
      <c r="A118" s="451" t="s">
        <v>937</v>
      </c>
      <c r="B118" s="218"/>
      <c r="C118" s="218" t="s">
        <v>25</v>
      </c>
      <c r="D118" s="240" t="s">
        <v>180</v>
      </c>
      <c r="E118" s="240" t="s">
        <v>2026</v>
      </c>
      <c r="F118" s="187" t="s">
        <v>2356</v>
      </c>
      <c r="G118" s="210" t="s">
        <v>11</v>
      </c>
      <c r="H118" s="187"/>
      <c r="I118" s="187"/>
      <c r="J118" s="190"/>
      <c r="K118" s="770" t="s">
        <v>2631</v>
      </c>
      <c r="L118" s="191"/>
      <c r="M118" s="112"/>
    </row>
    <row r="119" spans="1:13" s="113" customFormat="1" ht="16.5" customHeight="1">
      <c r="A119" s="451" t="s">
        <v>938</v>
      </c>
      <c r="B119" s="218"/>
      <c r="C119" s="218" t="s">
        <v>25</v>
      </c>
      <c r="D119" s="240" t="s">
        <v>180</v>
      </c>
      <c r="E119" s="240" t="s">
        <v>2027</v>
      </c>
      <c r="F119" s="187" t="s">
        <v>2356</v>
      </c>
      <c r="G119" s="210" t="s">
        <v>11</v>
      </c>
      <c r="H119" s="187"/>
      <c r="I119" s="187"/>
      <c r="J119" s="190"/>
      <c r="K119" s="770"/>
      <c r="L119" s="191"/>
      <c r="M119" s="112"/>
    </row>
    <row r="120" spans="1:13" s="113" customFormat="1" ht="16.5" customHeight="1">
      <c r="A120" s="451" t="s">
        <v>939</v>
      </c>
      <c r="B120" s="218"/>
      <c r="C120" s="218" t="s">
        <v>25</v>
      </c>
      <c r="D120" s="240" t="s">
        <v>180</v>
      </c>
      <c r="E120" s="240" t="s">
        <v>2028</v>
      </c>
      <c r="F120" s="187" t="s">
        <v>2356</v>
      </c>
      <c r="G120" s="210" t="s">
        <v>11</v>
      </c>
      <c r="H120" s="187"/>
      <c r="I120" s="187"/>
      <c r="J120" s="190"/>
      <c r="K120" s="770"/>
      <c r="L120" s="191"/>
      <c r="M120" s="112"/>
    </row>
    <row r="121" spans="1:13" s="113" customFormat="1" ht="16.5" customHeight="1">
      <c r="A121" s="451" t="s">
        <v>1469</v>
      </c>
      <c r="B121" s="218"/>
      <c r="C121" s="218" t="s">
        <v>25</v>
      </c>
      <c r="D121" s="240" t="s">
        <v>180</v>
      </c>
      <c r="E121" s="240" t="s">
        <v>2029</v>
      </c>
      <c r="F121" s="187" t="s">
        <v>2356</v>
      </c>
      <c r="G121" s="210" t="s">
        <v>11</v>
      </c>
      <c r="H121" s="187"/>
      <c r="I121" s="187"/>
      <c r="J121" s="190"/>
      <c r="K121" s="770"/>
      <c r="L121" s="191"/>
      <c r="M121" s="112"/>
    </row>
    <row r="122" spans="1:13" s="113" customFormat="1" ht="16.5" customHeight="1">
      <c r="A122" s="451" t="s">
        <v>1471</v>
      </c>
      <c r="B122" s="218"/>
      <c r="C122" s="218" t="s">
        <v>25</v>
      </c>
      <c r="D122" s="240" t="s">
        <v>180</v>
      </c>
      <c r="E122" s="240" t="s">
        <v>2030</v>
      </c>
      <c r="F122" s="187" t="s">
        <v>2356</v>
      </c>
      <c r="G122" s="210" t="s">
        <v>11</v>
      </c>
      <c r="H122" s="187"/>
      <c r="I122" s="187"/>
      <c r="J122" s="190"/>
      <c r="K122" s="770"/>
      <c r="L122" s="191"/>
      <c r="M122" s="112"/>
    </row>
    <row r="123" spans="1:13" s="113" customFormat="1" ht="16.5" customHeight="1">
      <c r="A123" s="451" t="s">
        <v>944</v>
      </c>
      <c r="B123" s="218"/>
      <c r="C123" s="218" t="s">
        <v>25</v>
      </c>
      <c r="D123" s="240" t="s">
        <v>180</v>
      </c>
      <c r="E123" s="240" t="s">
        <v>2031</v>
      </c>
      <c r="F123" s="187" t="s">
        <v>2356</v>
      </c>
      <c r="G123" s="210" t="s">
        <v>11</v>
      </c>
      <c r="H123" s="187"/>
      <c r="I123" s="187"/>
      <c r="J123" s="241"/>
      <c r="K123" s="770" t="s">
        <v>2632</v>
      </c>
      <c r="L123" s="191"/>
      <c r="M123" s="112"/>
    </row>
    <row r="124" spans="1:13" s="113" customFormat="1" ht="16.5" customHeight="1">
      <c r="A124" s="451" t="s">
        <v>946</v>
      </c>
      <c r="B124" s="218"/>
      <c r="C124" s="218" t="s">
        <v>25</v>
      </c>
      <c r="D124" s="240" t="s">
        <v>180</v>
      </c>
      <c r="E124" s="240" t="s">
        <v>2032</v>
      </c>
      <c r="F124" s="187" t="s">
        <v>2356</v>
      </c>
      <c r="G124" s="210" t="s">
        <v>11</v>
      </c>
      <c r="H124" s="187"/>
      <c r="I124" s="187"/>
      <c r="J124" s="241"/>
      <c r="K124" s="770"/>
      <c r="L124" s="191"/>
      <c r="M124" s="112"/>
    </row>
    <row r="125" spans="1:13" s="113" customFormat="1" ht="16.5" customHeight="1">
      <c r="A125" s="451" t="s">
        <v>948</v>
      </c>
      <c r="B125" s="218"/>
      <c r="C125" s="218" t="s">
        <v>25</v>
      </c>
      <c r="D125" s="240" t="s">
        <v>180</v>
      </c>
      <c r="E125" s="240" t="s">
        <v>1459</v>
      </c>
      <c r="F125" s="187" t="s">
        <v>2356</v>
      </c>
      <c r="G125" s="210" t="s">
        <v>11</v>
      </c>
      <c r="H125" s="187"/>
      <c r="I125" s="187"/>
      <c r="J125" s="241"/>
      <c r="K125" s="770"/>
      <c r="L125" s="191"/>
      <c r="M125" s="112"/>
    </row>
    <row r="126" spans="1:13" s="113" customFormat="1" ht="16.5" customHeight="1">
      <c r="A126" s="451" t="s">
        <v>949</v>
      </c>
      <c r="B126" s="218"/>
      <c r="C126" s="218" t="s">
        <v>25</v>
      </c>
      <c r="D126" s="240" t="s">
        <v>180</v>
      </c>
      <c r="E126" s="240" t="s">
        <v>2033</v>
      </c>
      <c r="F126" s="187" t="s">
        <v>2356</v>
      </c>
      <c r="G126" s="210" t="s">
        <v>11</v>
      </c>
      <c r="H126" s="187"/>
      <c r="I126" s="187"/>
      <c r="J126" s="241"/>
      <c r="K126" s="770"/>
      <c r="L126" s="191"/>
      <c r="M126" s="112"/>
    </row>
    <row r="127" spans="1:13" s="113" customFormat="1" ht="16.5" customHeight="1">
      <c r="A127" s="451" t="s">
        <v>950</v>
      </c>
      <c r="B127" s="218"/>
      <c r="C127" s="218" t="s">
        <v>25</v>
      </c>
      <c r="D127" s="240" t="s">
        <v>180</v>
      </c>
      <c r="E127" s="240" t="s">
        <v>2034</v>
      </c>
      <c r="F127" s="187" t="s">
        <v>2356</v>
      </c>
      <c r="G127" s="210" t="s">
        <v>11</v>
      </c>
      <c r="H127" s="187"/>
      <c r="I127" s="187"/>
      <c r="J127" s="241"/>
      <c r="K127" s="770"/>
      <c r="L127" s="191"/>
      <c r="M127" s="112"/>
    </row>
    <row r="128" spans="1:13" s="113" customFormat="1" ht="16.5" customHeight="1">
      <c r="A128" s="451" t="s">
        <v>951</v>
      </c>
      <c r="B128" s="218"/>
      <c r="C128" s="218" t="s">
        <v>25</v>
      </c>
      <c r="D128" s="240" t="s">
        <v>180</v>
      </c>
      <c r="E128" s="240" t="s">
        <v>2673</v>
      </c>
      <c r="F128" s="187" t="s">
        <v>2356</v>
      </c>
      <c r="G128" s="210" t="s">
        <v>11</v>
      </c>
      <c r="H128" s="187"/>
      <c r="I128" s="187"/>
      <c r="J128" s="241"/>
      <c r="K128" s="770" t="s">
        <v>2692</v>
      </c>
      <c r="L128" s="191"/>
      <c r="M128" s="112"/>
    </row>
    <row r="129" spans="1:255" s="113" customFormat="1" ht="16.5" customHeight="1">
      <c r="A129" s="451" t="s">
        <v>952</v>
      </c>
      <c r="B129" s="218"/>
      <c r="C129" s="218" t="s">
        <v>25</v>
      </c>
      <c r="D129" s="240" t="s">
        <v>180</v>
      </c>
      <c r="E129" s="240" t="s">
        <v>2036</v>
      </c>
      <c r="F129" s="187" t="s">
        <v>2356</v>
      </c>
      <c r="G129" s="210" t="s">
        <v>11</v>
      </c>
      <c r="H129" s="187"/>
      <c r="I129" s="187"/>
      <c r="J129" s="241"/>
      <c r="K129" s="770"/>
      <c r="L129" s="191"/>
      <c r="M129" s="112"/>
    </row>
    <row r="130" spans="1:255" s="113" customFormat="1" ht="16.5" customHeight="1">
      <c r="A130" s="451" t="s">
        <v>954</v>
      </c>
      <c r="B130" s="218"/>
      <c r="C130" s="218" t="s">
        <v>25</v>
      </c>
      <c r="D130" s="240" t="s">
        <v>180</v>
      </c>
      <c r="E130" s="240" t="s">
        <v>1464</v>
      </c>
      <c r="F130" s="187" t="s">
        <v>2356</v>
      </c>
      <c r="G130" s="210" t="s">
        <v>11</v>
      </c>
      <c r="H130" s="187"/>
      <c r="I130" s="187"/>
      <c r="J130" s="241"/>
      <c r="K130" s="770"/>
      <c r="L130" s="191"/>
      <c r="M130" s="112"/>
    </row>
    <row r="131" spans="1:255" s="113" customFormat="1" ht="16.5" customHeight="1">
      <c r="A131" s="451" t="s">
        <v>955</v>
      </c>
      <c r="B131" s="218"/>
      <c r="C131" s="218" t="s">
        <v>25</v>
      </c>
      <c r="D131" s="240" t="s">
        <v>180</v>
      </c>
      <c r="E131" s="240" t="s">
        <v>2037</v>
      </c>
      <c r="F131" s="187" t="s">
        <v>2356</v>
      </c>
      <c r="G131" s="210" t="s">
        <v>11</v>
      </c>
      <c r="H131" s="187"/>
      <c r="I131" s="187"/>
      <c r="J131" s="241"/>
      <c r="K131" s="770"/>
      <c r="L131" s="191"/>
      <c r="M131" s="112"/>
    </row>
    <row r="132" spans="1:255" s="113" customFormat="1" ht="16.5" customHeight="1">
      <c r="A132" s="451" t="s">
        <v>956</v>
      </c>
      <c r="B132" s="218"/>
      <c r="C132" s="218" t="s">
        <v>25</v>
      </c>
      <c r="D132" s="240" t="s">
        <v>180</v>
      </c>
      <c r="E132" s="240" t="s">
        <v>2038</v>
      </c>
      <c r="F132" s="187" t="s">
        <v>2356</v>
      </c>
      <c r="G132" s="210" t="s">
        <v>11</v>
      </c>
      <c r="H132" s="187"/>
      <c r="I132" s="187"/>
      <c r="J132" s="241" t="s">
        <v>1465</v>
      </c>
      <c r="K132" s="770"/>
      <c r="L132" s="191"/>
      <c r="M132" s="112"/>
    </row>
    <row r="133" spans="1:255" ht="16.5" customHeight="1">
      <c r="A133" s="451" t="s">
        <v>958</v>
      </c>
      <c r="B133" s="218" t="s">
        <v>25</v>
      </c>
      <c r="C133" s="218" t="s">
        <v>25</v>
      </c>
      <c r="D133" s="219" t="s">
        <v>200</v>
      </c>
      <c r="E133" s="219" t="s">
        <v>1646</v>
      </c>
      <c r="F133" s="221"/>
      <c r="G133" s="210" t="s">
        <v>11</v>
      </c>
      <c r="H133" s="221"/>
      <c r="I133" s="222"/>
      <c r="J133" s="222"/>
      <c r="K133" s="224" t="s">
        <v>1453</v>
      </c>
      <c r="L133" s="760"/>
    </row>
    <row r="134" spans="1:255" ht="16.5" customHeight="1">
      <c r="A134" s="451" t="s">
        <v>960</v>
      </c>
      <c r="B134" s="218"/>
      <c r="C134" s="218" t="s">
        <v>25</v>
      </c>
      <c r="D134" s="219" t="s">
        <v>200</v>
      </c>
      <c r="E134" s="219" t="s">
        <v>922</v>
      </c>
      <c r="F134" s="221"/>
      <c r="G134" s="210" t="s">
        <v>11</v>
      </c>
      <c r="H134" s="221"/>
      <c r="I134" s="222"/>
      <c r="J134" s="222"/>
      <c r="K134" s="224"/>
      <c r="L134" s="760"/>
    </row>
    <row r="135" spans="1:255" ht="16.5" customHeight="1">
      <c r="A135" s="451" t="s">
        <v>962</v>
      </c>
      <c r="B135" s="218"/>
      <c r="C135" s="218" t="s">
        <v>25</v>
      </c>
      <c r="D135" s="219" t="s">
        <v>924</v>
      </c>
      <c r="E135" s="226" t="s">
        <v>1297</v>
      </c>
      <c r="F135" s="221"/>
      <c r="G135" s="210" t="s">
        <v>11</v>
      </c>
      <c r="H135" s="221"/>
      <c r="I135" s="222"/>
      <c r="J135" s="219" t="s">
        <v>925</v>
      </c>
      <c r="K135" s="224" t="s">
        <v>1438</v>
      </c>
      <c r="L135" s="418"/>
    </row>
    <row r="136" spans="1:255" ht="16.5" customHeight="1">
      <c r="A136" s="451" t="s">
        <v>963</v>
      </c>
      <c r="B136" s="218"/>
      <c r="C136" s="218" t="s">
        <v>25</v>
      </c>
      <c r="D136" s="219" t="s">
        <v>924</v>
      </c>
      <c r="E136" s="226" t="s">
        <v>1298</v>
      </c>
      <c r="F136" s="221"/>
      <c r="G136" s="210" t="s">
        <v>11</v>
      </c>
      <c r="H136" s="221"/>
      <c r="I136" s="222"/>
      <c r="J136" s="239" t="s">
        <v>927</v>
      </c>
      <c r="K136" s="224" t="s">
        <v>1454</v>
      </c>
      <c r="L136" s="418"/>
    </row>
    <row r="137" spans="1:255" ht="16.5" customHeight="1">
      <c r="A137" s="451" t="s">
        <v>965</v>
      </c>
      <c r="B137" s="218"/>
      <c r="C137" s="218" t="s">
        <v>25</v>
      </c>
      <c r="D137" s="219" t="s">
        <v>924</v>
      </c>
      <c r="E137" s="226" t="s">
        <v>1299</v>
      </c>
      <c r="F137" s="221"/>
      <c r="G137" s="210" t="s">
        <v>11</v>
      </c>
      <c r="H137" s="221"/>
      <c r="I137" s="222"/>
      <c r="J137" s="219" t="s">
        <v>356</v>
      </c>
      <c r="K137" s="224" t="s">
        <v>1455</v>
      </c>
      <c r="L137" s="418"/>
    </row>
    <row r="138" spans="1:255" ht="16.5" customHeight="1">
      <c r="A138" s="451" t="s">
        <v>1456</v>
      </c>
      <c r="B138" s="218"/>
      <c r="C138" s="218" t="s">
        <v>25</v>
      </c>
      <c r="D138" s="219" t="s">
        <v>924</v>
      </c>
      <c r="E138" s="226" t="s">
        <v>1300</v>
      </c>
      <c r="F138" s="221"/>
      <c r="G138" s="210" t="s">
        <v>11</v>
      </c>
      <c r="H138" s="221"/>
      <c r="I138" s="222"/>
      <c r="J138" s="239" t="s">
        <v>359</v>
      </c>
      <c r="K138" s="224" t="s">
        <v>1455</v>
      </c>
      <c r="L138" s="418"/>
    </row>
    <row r="139" spans="1:255" ht="16.5" customHeight="1">
      <c r="A139" s="451" t="s">
        <v>1457</v>
      </c>
      <c r="B139" s="218"/>
      <c r="C139" s="218" t="s">
        <v>25</v>
      </c>
      <c r="D139" s="219" t="s">
        <v>360</v>
      </c>
      <c r="E139" s="219" t="s">
        <v>361</v>
      </c>
      <c r="F139" s="218" t="s">
        <v>362</v>
      </c>
      <c r="G139" s="210" t="s">
        <v>11</v>
      </c>
      <c r="H139" s="242"/>
      <c r="I139" s="222"/>
      <c r="J139" s="225" t="s">
        <v>363</v>
      </c>
      <c r="K139" s="284" t="s">
        <v>1557</v>
      </c>
      <c r="L139" s="758"/>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451" t="s">
        <v>1458</v>
      </c>
      <c r="B140" s="218"/>
      <c r="C140" s="218" t="s">
        <v>25</v>
      </c>
      <c r="D140" s="219" t="s">
        <v>360</v>
      </c>
      <c r="E140" s="219" t="s">
        <v>364</v>
      </c>
      <c r="F140" s="218" t="s">
        <v>362</v>
      </c>
      <c r="G140" s="210" t="s">
        <v>11</v>
      </c>
      <c r="H140" s="242"/>
      <c r="I140" s="222"/>
      <c r="J140" s="225" t="s">
        <v>365</v>
      </c>
      <c r="K140" s="284" t="s">
        <v>1520</v>
      </c>
      <c r="L140" s="759"/>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451" t="s">
        <v>1460</v>
      </c>
      <c r="B141" s="218"/>
      <c r="C141" s="218" t="s">
        <v>25</v>
      </c>
      <c r="D141" s="219" t="s">
        <v>360</v>
      </c>
      <c r="E141" s="219" t="s">
        <v>366</v>
      </c>
      <c r="F141" s="218" t="s">
        <v>362</v>
      </c>
      <c r="G141" s="210" t="s">
        <v>11</v>
      </c>
      <c r="H141" s="242"/>
      <c r="I141" s="222"/>
      <c r="J141" s="225" t="s">
        <v>367</v>
      </c>
      <c r="K141" s="284" t="s">
        <v>1521</v>
      </c>
      <c r="L141" s="759"/>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451" t="s">
        <v>1461</v>
      </c>
      <c r="B142" s="218"/>
      <c r="C142" s="218" t="s">
        <v>25</v>
      </c>
      <c r="D142" s="219" t="s">
        <v>360</v>
      </c>
      <c r="E142" s="219" t="s">
        <v>368</v>
      </c>
      <c r="F142" s="221"/>
      <c r="G142" s="210" t="s">
        <v>11</v>
      </c>
      <c r="H142" s="242"/>
      <c r="I142" s="222"/>
      <c r="J142" s="225" t="s">
        <v>1401</v>
      </c>
      <c r="K142" s="237"/>
      <c r="L142" s="759"/>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451" t="s">
        <v>1462</v>
      </c>
      <c r="B143" s="218"/>
      <c r="C143" s="218" t="s">
        <v>25</v>
      </c>
      <c r="D143" s="219" t="s">
        <v>360</v>
      </c>
      <c r="E143" s="219" t="s">
        <v>369</v>
      </c>
      <c r="F143" s="221"/>
      <c r="G143" s="210" t="s">
        <v>11</v>
      </c>
      <c r="H143" s="242"/>
      <c r="I143" s="222"/>
      <c r="J143" s="234"/>
      <c r="K143" s="284" t="s">
        <v>1564</v>
      </c>
      <c r="L143" s="759"/>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451" t="s">
        <v>1463</v>
      </c>
      <c r="B144" s="218"/>
      <c r="C144" s="218" t="s">
        <v>25</v>
      </c>
      <c r="D144" s="219" t="s">
        <v>360</v>
      </c>
      <c r="E144" s="219" t="s">
        <v>370</v>
      </c>
      <c r="F144" s="221"/>
      <c r="G144" s="210" t="s">
        <v>11</v>
      </c>
      <c r="H144" s="242"/>
      <c r="I144" s="222"/>
      <c r="J144" s="225" t="s">
        <v>371</v>
      </c>
      <c r="K144" s="284" t="s">
        <v>1552</v>
      </c>
      <c r="L144" s="759"/>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451" t="s">
        <v>1475</v>
      </c>
      <c r="B145" s="218"/>
      <c r="C145" s="218" t="s">
        <v>25</v>
      </c>
      <c r="D145" s="219" t="s">
        <v>360</v>
      </c>
      <c r="E145" s="219" t="s">
        <v>372</v>
      </c>
      <c r="F145" s="218" t="s">
        <v>373</v>
      </c>
      <c r="G145" s="210" t="s">
        <v>11</v>
      </c>
      <c r="H145" s="242"/>
      <c r="I145" s="222"/>
      <c r="J145" s="225" t="s">
        <v>374</v>
      </c>
      <c r="K145" s="284"/>
      <c r="L145" s="759"/>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451" t="s">
        <v>1476</v>
      </c>
      <c r="B146" s="218"/>
      <c r="C146" s="218" t="s">
        <v>25</v>
      </c>
      <c r="D146" s="219" t="s">
        <v>360</v>
      </c>
      <c r="E146" s="219" t="s">
        <v>375</v>
      </c>
      <c r="F146" s="218" t="s">
        <v>376</v>
      </c>
      <c r="G146" s="210" t="s">
        <v>11</v>
      </c>
      <c r="H146" s="242"/>
      <c r="I146" s="222"/>
      <c r="J146" s="225" t="s">
        <v>377</v>
      </c>
      <c r="K146" s="284"/>
      <c r="L146" s="759"/>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451" t="s">
        <v>1477</v>
      </c>
      <c r="B147" s="218"/>
      <c r="C147" s="218" t="s">
        <v>25</v>
      </c>
      <c r="D147" s="219" t="s">
        <v>360</v>
      </c>
      <c r="E147" s="219" t="s">
        <v>378</v>
      </c>
      <c r="F147" s="218" t="s">
        <v>379</v>
      </c>
      <c r="G147" s="210" t="s">
        <v>11</v>
      </c>
      <c r="H147" s="242"/>
      <c r="I147" s="222"/>
      <c r="J147" s="225" t="s">
        <v>374</v>
      </c>
      <c r="K147" s="284"/>
      <c r="L147" s="759"/>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451" t="s">
        <v>1478</v>
      </c>
      <c r="B148" s="218"/>
      <c r="C148" s="218" t="s">
        <v>25</v>
      </c>
      <c r="D148" s="219" t="s">
        <v>360</v>
      </c>
      <c r="E148" s="219" t="s">
        <v>380</v>
      </c>
      <c r="F148" s="218" t="s">
        <v>373</v>
      </c>
      <c r="G148" s="210" t="s">
        <v>11</v>
      </c>
      <c r="H148" s="242"/>
      <c r="I148" s="222"/>
      <c r="J148" s="225" t="s">
        <v>381</v>
      </c>
      <c r="K148" s="284"/>
      <c r="L148" s="759"/>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451" t="s">
        <v>1479</v>
      </c>
      <c r="B149" s="218"/>
      <c r="C149" s="218" t="s">
        <v>25</v>
      </c>
      <c r="D149" s="219" t="s">
        <v>360</v>
      </c>
      <c r="E149" s="219" t="s">
        <v>382</v>
      </c>
      <c r="F149" s="218" t="s">
        <v>383</v>
      </c>
      <c r="G149" s="210" t="s">
        <v>11</v>
      </c>
      <c r="H149" s="242"/>
      <c r="I149" s="222"/>
      <c r="J149" s="225" t="s">
        <v>384</v>
      </c>
      <c r="K149" s="284"/>
      <c r="L149" s="759"/>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451" t="s">
        <v>1480</v>
      </c>
      <c r="B150" s="218"/>
      <c r="C150" s="218" t="s">
        <v>25</v>
      </c>
      <c r="D150" s="219" t="s">
        <v>360</v>
      </c>
      <c r="E150" s="219" t="s">
        <v>385</v>
      </c>
      <c r="F150" s="218" t="s">
        <v>386</v>
      </c>
      <c r="G150" s="210" t="s">
        <v>11</v>
      </c>
      <c r="H150" s="242"/>
      <c r="I150" s="222"/>
      <c r="J150" s="225" t="s">
        <v>374</v>
      </c>
      <c r="K150" s="284"/>
      <c r="L150" s="759"/>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451" t="s">
        <v>1481</v>
      </c>
      <c r="B151" s="218"/>
      <c r="C151" s="218" t="s">
        <v>25</v>
      </c>
      <c r="D151" s="219" t="s">
        <v>360</v>
      </c>
      <c r="E151" s="219" t="s">
        <v>387</v>
      </c>
      <c r="F151" s="218" t="s">
        <v>388</v>
      </c>
      <c r="G151" s="210" t="s">
        <v>11</v>
      </c>
      <c r="H151" s="242"/>
      <c r="I151" s="222"/>
      <c r="J151" s="243" t="s">
        <v>1517</v>
      </c>
      <c r="K151" s="284"/>
      <c r="L151" s="759"/>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451" t="s">
        <v>1482</v>
      </c>
      <c r="B152" s="218"/>
      <c r="C152" s="218" t="s">
        <v>25</v>
      </c>
      <c r="D152" s="219" t="s">
        <v>360</v>
      </c>
      <c r="E152" s="219" t="s">
        <v>389</v>
      </c>
      <c r="F152" s="218" t="s">
        <v>390</v>
      </c>
      <c r="G152" s="210" t="s">
        <v>11</v>
      </c>
      <c r="H152" s="242"/>
      <c r="I152" s="222"/>
      <c r="J152" s="225" t="s">
        <v>391</v>
      </c>
      <c r="K152" s="284"/>
      <c r="L152" s="759"/>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451" t="s">
        <v>1483</v>
      </c>
      <c r="B153" s="218"/>
      <c r="C153" s="218" t="s">
        <v>25</v>
      </c>
      <c r="D153" s="219" t="s">
        <v>360</v>
      </c>
      <c r="E153" s="219" t="s">
        <v>392</v>
      </c>
      <c r="F153" s="221"/>
      <c r="G153" s="210" t="s">
        <v>11</v>
      </c>
      <c r="H153" s="242"/>
      <c r="I153" s="222"/>
      <c r="J153" s="234"/>
      <c r="K153" s="284" t="s">
        <v>1658</v>
      </c>
      <c r="L153" s="759"/>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451" t="s">
        <v>1484</v>
      </c>
      <c r="B154" s="218"/>
      <c r="C154" s="218" t="s">
        <v>25</v>
      </c>
      <c r="D154" s="219" t="s">
        <v>360</v>
      </c>
      <c r="E154" s="226" t="s">
        <v>393</v>
      </c>
      <c r="F154" s="221"/>
      <c r="G154" s="210" t="s">
        <v>11</v>
      </c>
      <c r="H154" s="242"/>
      <c r="I154" s="222"/>
      <c r="J154" s="223"/>
      <c r="K154" s="284" t="s">
        <v>1653</v>
      </c>
      <c r="L154" s="759"/>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451" t="s">
        <v>1485</v>
      </c>
      <c r="B155" s="218"/>
      <c r="C155" s="218" t="s">
        <v>25</v>
      </c>
      <c r="D155" s="219" t="s">
        <v>360</v>
      </c>
      <c r="E155" s="226" t="s">
        <v>1553</v>
      </c>
      <c r="F155" s="221"/>
      <c r="G155" s="210" t="s">
        <v>11</v>
      </c>
      <c r="H155" s="242"/>
      <c r="I155" s="222"/>
      <c r="J155" s="225" t="s">
        <v>394</v>
      </c>
      <c r="K155" s="284" t="s">
        <v>1609</v>
      </c>
      <c r="L155" s="759"/>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451" t="s">
        <v>1486</v>
      </c>
      <c r="B156" s="218"/>
      <c r="C156" s="218" t="s">
        <v>25</v>
      </c>
      <c r="D156" s="219" t="s">
        <v>360</v>
      </c>
      <c r="E156" s="226" t="s">
        <v>1554</v>
      </c>
      <c r="F156" s="221"/>
      <c r="G156" s="238" t="s">
        <v>6</v>
      </c>
      <c r="H156" s="242"/>
      <c r="I156" s="222"/>
      <c r="J156" s="225" t="s">
        <v>1643</v>
      </c>
      <c r="K156" s="284" t="s">
        <v>1565</v>
      </c>
      <c r="L156" s="759"/>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451" t="s">
        <v>1487</v>
      </c>
      <c r="B157" s="218"/>
      <c r="C157" s="218" t="s">
        <v>25</v>
      </c>
      <c r="D157" s="219" t="s">
        <v>360</v>
      </c>
      <c r="E157" s="226" t="s">
        <v>1555</v>
      </c>
      <c r="F157" s="221"/>
      <c r="G157" s="210" t="s">
        <v>11</v>
      </c>
      <c r="H157" s="242"/>
      <c r="I157" s="222"/>
      <c r="J157" s="225" t="s">
        <v>396</v>
      </c>
      <c r="K157" s="284" t="s">
        <v>1556</v>
      </c>
      <c r="L157" s="759"/>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451" t="s">
        <v>1488</v>
      </c>
      <c r="B158" s="218"/>
      <c r="C158" s="218" t="s">
        <v>25</v>
      </c>
      <c r="D158" s="219" t="s">
        <v>360</v>
      </c>
      <c r="E158" s="226" t="s">
        <v>398</v>
      </c>
      <c r="F158" s="221"/>
      <c r="G158" s="210" t="s">
        <v>11</v>
      </c>
      <c r="H158" s="242"/>
      <c r="I158" s="222"/>
      <c r="J158" s="225" t="s">
        <v>399</v>
      </c>
      <c r="K158" s="284"/>
      <c r="L158" s="759"/>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451" t="s">
        <v>1489</v>
      </c>
      <c r="B159" s="218"/>
      <c r="C159" s="218" t="s">
        <v>25</v>
      </c>
      <c r="D159" s="219" t="s">
        <v>360</v>
      </c>
      <c r="E159" s="226" t="s">
        <v>400</v>
      </c>
      <c r="F159" s="221"/>
      <c r="G159" s="210" t="s">
        <v>11</v>
      </c>
      <c r="H159" s="242"/>
      <c r="I159" s="222"/>
      <c r="J159" s="223"/>
      <c r="K159" s="284" t="s">
        <v>1657</v>
      </c>
      <c r="L159" s="759"/>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451" t="s">
        <v>1490</v>
      </c>
      <c r="B160" s="218"/>
      <c r="C160" s="218" t="s">
        <v>25</v>
      </c>
      <c r="D160" s="219" t="s">
        <v>360</v>
      </c>
      <c r="E160" s="226" t="s">
        <v>401</v>
      </c>
      <c r="F160" s="218" t="s">
        <v>402</v>
      </c>
      <c r="G160" s="210" t="s">
        <v>11</v>
      </c>
      <c r="H160" s="242"/>
      <c r="I160" s="222"/>
      <c r="J160" s="225" t="s">
        <v>403</v>
      </c>
      <c r="K160" s="284" t="s">
        <v>1559</v>
      </c>
      <c r="L160" s="759"/>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451" t="s">
        <v>1491</v>
      </c>
      <c r="B161" s="218"/>
      <c r="C161" s="218" t="s">
        <v>25</v>
      </c>
      <c r="D161" s="219" t="s">
        <v>360</v>
      </c>
      <c r="E161" s="226" t="s">
        <v>404</v>
      </c>
      <c r="F161" s="221"/>
      <c r="G161" s="210" t="s">
        <v>11</v>
      </c>
      <c r="H161" s="242"/>
      <c r="I161" s="222"/>
      <c r="J161" s="234"/>
      <c r="K161" s="284" t="s">
        <v>397</v>
      </c>
      <c r="L161" s="759"/>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451" t="s">
        <v>1492</v>
      </c>
      <c r="B162" s="218"/>
      <c r="C162" s="218" t="s">
        <v>25</v>
      </c>
      <c r="D162" s="219" t="s">
        <v>360</v>
      </c>
      <c r="E162" s="226" t="s">
        <v>405</v>
      </c>
      <c r="F162" s="218" t="s">
        <v>406</v>
      </c>
      <c r="G162" s="210" t="s">
        <v>11</v>
      </c>
      <c r="H162" s="242"/>
      <c r="I162" s="222"/>
      <c r="J162" s="225" t="s">
        <v>1642</v>
      </c>
      <c r="K162" s="284" t="s">
        <v>1403</v>
      </c>
      <c r="L162" s="759"/>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451" t="s">
        <v>1493</v>
      </c>
      <c r="B163" s="218"/>
      <c r="C163" s="218" t="s">
        <v>25</v>
      </c>
      <c r="D163" s="219" t="s">
        <v>360</v>
      </c>
      <c r="E163" s="226" t="s">
        <v>408</v>
      </c>
      <c r="F163" s="218" t="s">
        <v>409</v>
      </c>
      <c r="G163" s="210" t="s">
        <v>11</v>
      </c>
      <c r="H163" s="242"/>
      <c r="I163" s="222"/>
      <c r="J163" s="225" t="s">
        <v>410</v>
      </c>
      <c r="K163" s="570" t="s">
        <v>2474</v>
      </c>
      <c r="L163" s="759"/>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451" t="s">
        <v>1494</v>
      </c>
      <c r="B164" s="218"/>
      <c r="C164" s="218" t="s">
        <v>25</v>
      </c>
      <c r="D164" s="219" t="s">
        <v>360</v>
      </c>
      <c r="E164" s="226" t="s">
        <v>411</v>
      </c>
      <c r="F164" s="218" t="s">
        <v>406</v>
      </c>
      <c r="G164" s="210" t="s">
        <v>11</v>
      </c>
      <c r="H164" s="242"/>
      <c r="I164" s="222"/>
      <c r="J164" s="225" t="s">
        <v>407</v>
      </c>
      <c r="K164" s="570" t="s">
        <v>2473</v>
      </c>
      <c r="L164" s="759"/>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451" t="s">
        <v>1495</v>
      </c>
      <c r="B165" s="218"/>
      <c r="C165" s="218" t="s">
        <v>25</v>
      </c>
      <c r="D165" s="219" t="s">
        <v>360</v>
      </c>
      <c r="E165" s="226" t="s">
        <v>412</v>
      </c>
      <c r="F165" s="244"/>
      <c r="G165" s="210" t="s">
        <v>11</v>
      </c>
      <c r="H165" s="245"/>
      <c r="I165" s="222"/>
      <c r="J165" s="223"/>
      <c r="K165" s="246" t="s">
        <v>1518</v>
      </c>
      <c r="L165" s="759"/>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451" t="s">
        <v>1496</v>
      </c>
      <c r="B166" s="218"/>
      <c r="C166" s="218" t="s">
        <v>25</v>
      </c>
      <c r="D166" s="219" t="s">
        <v>360</v>
      </c>
      <c r="E166" s="226" t="s">
        <v>413</v>
      </c>
      <c r="F166" s="221"/>
      <c r="G166" s="210" t="s">
        <v>11</v>
      </c>
      <c r="H166" s="242"/>
      <c r="I166" s="222"/>
      <c r="J166" s="223"/>
      <c r="K166" s="284" t="s">
        <v>1558</v>
      </c>
      <c r="L166" s="759"/>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451" t="s">
        <v>1497</v>
      </c>
      <c r="B167" s="218"/>
      <c r="C167" s="218" t="s">
        <v>25</v>
      </c>
      <c r="D167" s="219" t="s">
        <v>360</v>
      </c>
      <c r="E167" s="226" t="s">
        <v>414</v>
      </c>
      <c r="F167" s="221"/>
      <c r="G167" s="210" t="s">
        <v>11</v>
      </c>
      <c r="H167" s="242"/>
      <c r="I167" s="222"/>
      <c r="J167" s="223"/>
      <c r="K167" s="284" t="s">
        <v>1656</v>
      </c>
      <c r="L167" s="759"/>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451" t="s">
        <v>1498</v>
      </c>
      <c r="B168" s="218"/>
      <c r="C168" s="218" t="s">
        <v>25</v>
      </c>
      <c r="D168" s="219" t="s">
        <v>360</v>
      </c>
      <c r="E168" s="226" t="s">
        <v>415</v>
      </c>
      <c r="F168" s="221"/>
      <c r="G168" s="210" t="s">
        <v>11</v>
      </c>
      <c r="H168" s="242"/>
      <c r="I168" s="222"/>
      <c r="J168" s="225" t="s">
        <v>394</v>
      </c>
      <c r="K168" s="284" t="s">
        <v>1561</v>
      </c>
      <c r="L168" s="759"/>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451" t="s">
        <v>1499</v>
      </c>
      <c r="B169" s="218"/>
      <c r="C169" s="218" t="s">
        <v>25</v>
      </c>
      <c r="D169" s="219" t="s">
        <v>360</v>
      </c>
      <c r="E169" s="226" t="s">
        <v>416</v>
      </c>
      <c r="F169" s="221"/>
      <c r="G169" s="238" t="s">
        <v>6</v>
      </c>
      <c r="H169" s="242"/>
      <c r="I169" s="222"/>
      <c r="J169" s="225" t="s">
        <v>1641</v>
      </c>
      <c r="K169" s="284" t="s">
        <v>1562</v>
      </c>
      <c r="L169" s="759"/>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451" t="s">
        <v>1974</v>
      </c>
      <c r="B170" s="218"/>
      <c r="C170" s="218" t="s">
        <v>25</v>
      </c>
      <c r="D170" s="219" t="s">
        <v>360</v>
      </c>
      <c r="E170" s="219" t="s">
        <v>417</v>
      </c>
      <c r="F170" s="221"/>
      <c r="G170" s="210" t="s">
        <v>11</v>
      </c>
      <c r="H170" s="242"/>
      <c r="I170" s="222"/>
      <c r="J170" s="225" t="s">
        <v>418</v>
      </c>
      <c r="K170" s="284" t="s">
        <v>1563</v>
      </c>
      <c r="L170" s="759"/>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451" t="s">
        <v>1975</v>
      </c>
      <c r="B171" s="218"/>
      <c r="C171" s="218" t="s">
        <v>25</v>
      </c>
      <c r="D171" s="219" t="s">
        <v>360</v>
      </c>
      <c r="E171" s="219" t="s">
        <v>419</v>
      </c>
      <c r="F171" s="219"/>
      <c r="G171" s="210" t="s">
        <v>11</v>
      </c>
      <c r="H171" s="242"/>
      <c r="I171" s="222"/>
      <c r="J171" s="225" t="s">
        <v>420</v>
      </c>
      <c r="K171" s="284"/>
      <c r="L171" s="759"/>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451" t="s">
        <v>1976</v>
      </c>
      <c r="B172" s="218"/>
      <c r="C172" s="218" t="s">
        <v>25</v>
      </c>
      <c r="D172" s="219" t="s">
        <v>447</v>
      </c>
      <c r="E172" s="219" t="s">
        <v>2476</v>
      </c>
      <c r="F172" s="219"/>
      <c r="G172" s="210" t="s">
        <v>11</v>
      </c>
      <c r="H172" s="221"/>
      <c r="I172" s="221"/>
      <c r="J172" s="222"/>
      <c r="K172" s="769" t="s">
        <v>1948</v>
      </c>
      <c r="L172" s="761" t="s">
        <v>2493</v>
      </c>
    </row>
    <row r="173" spans="1:255" ht="16.5" customHeight="1">
      <c r="A173" s="451" t="s">
        <v>1500</v>
      </c>
      <c r="B173" s="218"/>
      <c r="C173" s="218" t="s">
        <v>25</v>
      </c>
      <c r="D173" s="219" t="s">
        <v>447</v>
      </c>
      <c r="E173" s="219" t="s">
        <v>2477</v>
      </c>
      <c r="F173" s="218" t="s">
        <v>449</v>
      </c>
      <c r="G173" s="210" t="s">
        <v>11</v>
      </c>
      <c r="H173" s="221"/>
      <c r="I173" s="221"/>
      <c r="J173" s="222"/>
      <c r="K173" s="769"/>
      <c r="L173" s="762"/>
    </row>
    <row r="174" spans="1:255" ht="16.5" customHeight="1">
      <c r="A174" s="451" t="s">
        <v>1501</v>
      </c>
      <c r="B174" s="218"/>
      <c r="C174" s="218" t="s">
        <v>25</v>
      </c>
      <c r="D174" s="219" t="s">
        <v>447</v>
      </c>
      <c r="E174" s="219" t="s">
        <v>2478</v>
      </c>
      <c r="F174" s="218" t="s">
        <v>449</v>
      </c>
      <c r="G174" s="210" t="s">
        <v>11</v>
      </c>
      <c r="H174" s="221"/>
      <c r="I174" s="221"/>
      <c r="J174" s="222"/>
      <c r="K174" s="769"/>
      <c r="L174" s="762"/>
    </row>
    <row r="175" spans="1:255" ht="16.5" customHeight="1">
      <c r="A175" s="451" t="s">
        <v>1502</v>
      </c>
      <c r="B175" s="218"/>
      <c r="C175" s="218" t="s">
        <v>25</v>
      </c>
      <c r="D175" s="219" t="s">
        <v>447</v>
      </c>
      <c r="E175" s="219" t="s">
        <v>2479</v>
      </c>
      <c r="F175" s="218" t="s">
        <v>449</v>
      </c>
      <c r="G175" s="210" t="s">
        <v>11</v>
      </c>
      <c r="H175" s="221"/>
      <c r="I175" s="221"/>
      <c r="J175" s="222"/>
      <c r="K175" s="769"/>
      <c r="L175" s="762"/>
    </row>
    <row r="176" spans="1:255" ht="16.5" customHeight="1">
      <c r="A176" s="451" t="s">
        <v>1503</v>
      </c>
      <c r="B176" s="218"/>
      <c r="C176" s="218" t="s">
        <v>25</v>
      </c>
      <c r="D176" s="219" t="s">
        <v>447</v>
      </c>
      <c r="E176" s="219" t="s">
        <v>2480</v>
      </c>
      <c r="F176" s="218" t="s">
        <v>449</v>
      </c>
      <c r="G176" s="210" t="s">
        <v>11</v>
      </c>
      <c r="H176" s="221"/>
      <c r="I176" s="221"/>
      <c r="J176" s="222"/>
      <c r="K176" s="769"/>
      <c r="L176" s="762"/>
    </row>
    <row r="177" spans="1:255" ht="16.5" customHeight="1">
      <c r="A177" s="451" t="s">
        <v>1504</v>
      </c>
      <c r="B177" s="218"/>
      <c r="C177" s="218" t="s">
        <v>25</v>
      </c>
      <c r="D177" s="219" t="s">
        <v>447</v>
      </c>
      <c r="E177" s="219" t="s">
        <v>2481</v>
      </c>
      <c r="F177" s="218" t="s">
        <v>65</v>
      </c>
      <c r="G177" s="210" t="s">
        <v>11</v>
      </c>
      <c r="H177" s="221"/>
      <c r="I177" s="221"/>
      <c r="J177" s="222"/>
      <c r="K177" s="769"/>
      <c r="L177" s="762"/>
    </row>
    <row r="178" spans="1:255" ht="16.5" customHeight="1">
      <c r="A178" s="451" t="s">
        <v>1505</v>
      </c>
      <c r="B178" s="218"/>
      <c r="C178" s="218" t="s">
        <v>25</v>
      </c>
      <c r="D178" s="219" t="s">
        <v>447</v>
      </c>
      <c r="E178" s="219" t="s">
        <v>2482</v>
      </c>
      <c r="F178" s="218" t="s">
        <v>65</v>
      </c>
      <c r="G178" s="210" t="s">
        <v>11</v>
      </c>
      <c r="H178" s="221"/>
      <c r="I178" s="221"/>
      <c r="J178" s="222"/>
      <c r="K178" s="769"/>
      <c r="L178" s="762"/>
    </row>
    <row r="179" spans="1:255" ht="16.5" customHeight="1">
      <c r="A179" s="451" t="s">
        <v>1506</v>
      </c>
      <c r="B179" s="218"/>
      <c r="C179" s="218" t="s">
        <v>25</v>
      </c>
      <c r="D179" s="219" t="s">
        <v>447</v>
      </c>
      <c r="E179" s="219" t="s">
        <v>2483</v>
      </c>
      <c r="F179" s="218" t="s">
        <v>65</v>
      </c>
      <c r="G179" s="210" t="s">
        <v>11</v>
      </c>
      <c r="H179" s="221"/>
      <c r="I179" s="221"/>
      <c r="J179" s="222"/>
      <c r="K179" s="769"/>
      <c r="L179" s="762"/>
    </row>
    <row r="180" spans="1:255" ht="16.5" customHeight="1">
      <c r="A180" s="451" t="s">
        <v>1507</v>
      </c>
      <c r="B180" s="218"/>
      <c r="C180" s="218" t="s">
        <v>25</v>
      </c>
      <c r="D180" s="219" t="s">
        <v>447</v>
      </c>
      <c r="E180" s="219" t="s">
        <v>2484</v>
      </c>
      <c r="F180" s="218" t="s">
        <v>65</v>
      </c>
      <c r="G180" s="210" t="s">
        <v>11</v>
      </c>
      <c r="H180" s="221"/>
      <c r="I180" s="221"/>
      <c r="J180" s="222"/>
      <c r="K180" s="769"/>
      <c r="L180" s="763"/>
    </row>
    <row r="181" spans="1:255" ht="16.5" customHeight="1">
      <c r="A181" s="451" t="s">
        <v>1508</v>
      </c>
      <c r="B181" s="574"/>
      <c r="C181" s="571" t="s">
        <v>25</v>
      </c>
      <c r="D181" s="573" t="s">
        <v>446</v>
      </c>
      <c r="E181" s="219" t="s">
        <v>2486</v>
      </c>
      <c r="F181" s="572"/>
      <c r="G181" s="210" t="s">
        <v>11</v>
      </c>
      <c r="H181" s="207"/>
      <c r="I181" s="276"/>
      <c r="J181" s="277"/>
      <c r="K181" s="719" t="s">
        <v>2615</v>
      </c>
      <c r="L181" s="761" t="s">
        <v>2494</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451" t="s">
        <v>1509</v>
      </c>
      <c r="B182" s="574"/>
      <c r="C182" s="571" t="s">
        <v>25</v>
      </c>
      <c r="D182" s="573" t="s">
        <v>447</v>
      </c>
      <c r="E182" s="219" t="s">
        <v>2485</v>
      </c>
      <c r="F182" s="571" t="s">
        <v>449</v>
      </c>
      <c r="G182" s="210" t="s">
        <v>11</v>
      </c>
      <c r="H182" s="207"/>
      <c r="I182" s="276"/>
      <c r="J182" s="277"/>
      <c r="K182" s="720"/>
      <c r="L182" s="762"/>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451" t="s">
        <v>1510</v>
      </c>
      <c r="B183" s="574"/>
      <c r="C183" s="571" t="s">
        <v>25</v>
      </c>
      <c r="D183" s="573" t="s">
        <v>447</v>
      </c>
      <c r="E183" s="219" t="s">
        <v>2487</v>
      </c>
      <c r="F183" s="571" t="s">
        <v>449</v>
      </c>
      <c r="G183" s="210" t="s">
        <v>11</v>
      </c>
      <c r="H183" s="207"/>
      <c r="I183" s="276"/>
      <c r="J183" s="277"/>
      <c r="K183" s="720"/>
      <c r="L183" s="762"/>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451" t="s">
        <v>1511</v>
      </c>
      <c r="B184" s="574"/>
      <c r="C184" s="571" t="s">
        <v>25</v>
      </c>
      <c r="D184" s="573" t="s">
        <v>447</v>
      </c>
      <c r="E184" s="219" t="s">
        <v>2495</v>
      </c>
      <c r="F184" s="571" t="s">
        <v>449</v>
      </c>
      <c r="G184" s="210" t="s">
        <v>11</v>
      </c>
      <c r="H184" s="207"/>
      <c r="I184" s="276"/>
      <c r="J184" s="277"/>
      <c r="K184" s="720"/>
      <c r="L184" s="762"/>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451" t="s">
        <v>1512</v>
      </c>
      <c r="B185" s="574"/>
      <c r="C185" s="571" t="s">
        <v>25</v>
      </c>
      <c r="D185" s="573" t="s">
        <v>447</v>
      </c>
      <c r="E185" s="219" t="s">
        <v>2488</v>
      </c>
      <c r="F185" s="571" t="s">
        <v>449</v>
      </c>
      <c r="G185" s="210" t="s">
        <v>11</v>
      </c>
      <c r="H185" s="207"/>
      <c r="I185" s="276"/>
      <c r="J185" s="277"/>
      <c r="K185" s="720"/>
      <c r="L185" s="762"/>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451" t="s">
        <v>1513</v>
      </c>
      <c r="B186" s="574"/>
      <c r="C186" s="571" t="s">
        <v>25</v>
      </c>
      <c r="D186" s="573" t="s">
        <v>447</v>
      </c>
      <c r="E186" s="219" t="s">
        <v>2489</v>
      </c>
      <c r="F186" s="572"/>
      <c r="G186" s="210" t="s">
        <v>11</v>
      </c>
      <c r="H186" s="207"/>
      <c r="I186" s="276"/>
      <c r="J186" s="277"/>
      <c r="K186" s="720"/>
      <c r="L186" s="762"/>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451" t="s">
        <v>1977</v>
      </c>
      <c r="B187" s="574"/>
      <c r="C187" s="571" t="s">
        <v>25</v>
      </c>
      <c r="D187" s="573" t="s">
        <v>447</v>
      </c>
      <c r="E187" s="219" t="s">
        <v>2490</v>
      </c>
      <c r="F187" s="572"/>
      <c r="G187" s="210" t="s">
        <v>11</v>
      </c>
      <c r="H187" s="207"/>
      <c r="I187" s="276"/>
      <c r="J187" s="277"/>
      <c r="K187" s="720"/>
      <c r="L187" s="762"/>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451" t="s">
        <v>1978</v>
      </c>
      <c r="B188" s="574"/>
      <c r="C188" s="571" t="s">
        <v>25</v>
      </c>
      <c r="D188" s="573" t="s">
        <v>447</v>
      </c>
      <c r="E188" s="219" t="s">
        <v>2491</v>
      </c>
      <c r="F188" s="572"/>
      <c r="G188" s="210" t="s">
        <v>11</v>
      </c>
      <c r="H188" s="207"/>
      <c r="I188" s="276"/>
      <c r="J188" s="277"/>
      <c r="K188" s="720"/>
      <c r="L188" s="762"/>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451" t="s">
        <v>1979</v>
      </c>
      <c r="B189" s="574"/>
      <c r="C189" s="571" t="s">
        <v>25</v>
      </c>
      <c r="D189" s="573" t="s">
        <v>447</v>
      </c>
      <c r="E189" s="219" t="s">
        <v>2492</v>
      </c>
      <c r="F189" s="572"/>
      <c r="G189" s="210" t="s">
        <v>11</v>
      </c>
      <c r="H189" s="207"/>
      <c r="I189" s="207"/>
      <c r="J189" s="277"/>
      <c r="K189" s="721"/>
      <c r="L189" s="763"/>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451" t="s">
        <v>1980</v>
      </c>
      <c r="B190" s="218"/>
      <c r="C190" s="218" t="s">
        <v>25</v>
      </c>
      <c r="D190" s="219" t="s">
        <v>447</v>
      </c>
      <c r="E190" s="219" t="s">
        <v>940</v>
      </c>
      <c r="F190" s="221"/>
      <c r="G190" s="210" t="s">
        <v>11</v>
      </c>
      <c r="H190" s="221"/>
      <c r="I190" s="221"/>
      <c r="J190" s="239" t="s">
        <v>1949</v>
      </c>
      <c r="K190" s="757" t="s">
        <v>2626</v>
      </c>
      <c r="L190" s="418"/>
    </row>
    <row r="191" spans="1:255" ht="16.5" customHeight="1">
      <c r="A191" s="451" t="s">
        <v>1981</v>
      </c>
      <c r="B191" s="218"/>
      <c r="C191" s="218" t="s">
        <v>25</v>
      </c>
      <c r="D191" s="219" t="s">
        <v>447</v>
      </c>
      <c r="E191" s="219" t="s">
        <v>1305</v>
      </c>
      <c r="F191" s="218" t="s">
        <v>941</v>
      </c>
      <c r="G191" s="210" t="s">
        <v>11</v>
      </c>
      <c r="H191" s="221"/>
      <c r="I191" s="221"/>
      <c r="J191" s="222"/>
      <c r="K191" s="757"/>
      <c r="L191" s="418"/>
    </row>
    <row r="192" spans="1:255" ht="16.5" customHeight="1">
      <c r="A192" s="451" t="s">
        <v>1982</v>
      </c>
      <c r="B192" s="218"/>
      <c r="C192" s="218" t="s">
        <v>25</v>
      </c>
      <c r="D192" s="219" t="s">
        <v>447</v>
      </c>
      <c r="E192" s="219" t="s">
        <v>1306</v>
      </c>
      <c r="F192" s="218" t="s">
        <v>941</v>
      </c>
      <c r="G192" s="210" t="s">
        <v>11</v>
      </c>
      <c r="H192" s="221"/>
      <c r="I192" s="221"/>
      <c r="J192" s="222"/>
      <c r="K192" s="757"/>
      <c r="L192" s="418"/>
    </row>
    <row r="193" spans="1:12" ht="16.5" customHeight="1">
      <c r="A193" s="451" t="s">
        <v>1983</v>
      </c>
      <c r="B193" s="218"/>
      <c r="C193" s="218" t="s">
        <v>25</v>
      </c>
      <c r="D193" s="219" t="s">
        <v>447</v>
      </c>
      <c r="E193" s="219" t="s">
        <v>1307</v>
      </c>
      <c r="F193" s="218" t="s">
        <v>941</v>
      </c>
      <c r="G193" s="210" t="s">
        <v>11</v>
      </c>
      <c r="H193" s="221"/>
      <c r="I193" s="221"/>
      <c r="J193" s="222"/>
      <c r="K193" s="757"/>
      <c r="L193" s="418"/>
    </row>
    <row r="194" spans="1:12" ht="16.5" customHeight="1">
      <c r="A194" s="451" t="s">
        <v>1984</v>
      </c>
      <c r="B194" s="218"/>
      <c r="C194" s="218" t="s">
        <v>25</v>
      </c>
      <c r="D194" s="219" t="s">
        <v>447</v>
      </c>
      <c r="E194" s="219" t="s">
        <v>1308</v>
      </c>
      <c r="F194" s="218" t="s">
        <v>941</v>
      </c>
      <c r="G194" s="210" t="s">
        <v>11</v>
      </c>
      <c r="H194" s="221"/>
      <c r="I194" s="221"/>
      <c r="J194" s="222"/>
      <c r="K194" s="757"/>
      <c r="L194" s="418"/>
    </row>
    <row r="195" spans="1:12" ht="16.5" customHeight="1">
      <c r="A195" s="451" t="s">
        <v>1985</v>
      </c>
      <c r="B195" s="218"/>
      <c r="C195" s="218" t="s">
        <v>25</v>
      </c>
      <c r="D195" s="219" t="s">
        <v>447</v>
      </c>
      <c r="E195" s="219" t="s">
        <v>1309</v>
      </c>
      <c r="F195" s="218" t="s">
        <v>942</v>
      </c>
      <c r="G195" s="210" t="s">
        <v>11</v>
      </c>
      <c r="H195" s="221"/>
      <c r="I195" s="221"/>
      <c r="J195" s="222"/>
      <c r="K195" s="757"/>
      <c r="L195" s="418"/>
    </row>
    <row r="196" spans="1:12" ht="16.5" customHeight="1">
      <c r="A196" s="451" t="s">
        <v>1986</v>
      </c>
      <c r="B196" s="218"/>
      <c r="C196" s="218" t="s">
        <v>25</v>
      </c>
      <c r="D196" s="219" t="s">
        <v>447</v>
      </c>
      <c r="E196" s="219" t="s">
        <v>1310</v>
      </c>
      <c r="F196" s="218" t="s">
        <v>942</v>
      </c>
      <c r="G196" s="210" t="s">
        <v>11</v>
      </c>
      <c r="H196" s="221"/>
      <c r="I196" s="221"/>
      <c r="J196" s="222"/>
      <c r="K196" s="757"/>
      <c r="L196" s="418"/>
    </row>
    <row r="197" spans="1:12" ht="16.5" customHeight="1">
      <c r="A197" s="451" t="s">
        <v>2012</v>
      </c>
      <c r="B197" s="218"/>
      <c r="C197" s="218" t="s">
        <v>25</v>
      </c>
      <c r="D197" s="219" t="s">
        <v>447</v>
      </c>
      <c r="E197" s="219" t="s">
        <v>1311</v>
      </c>
      <c r="F197" s="218" t="s">
        <v>942</v>
      </c>
      <c r="G197" s="210" t="s">
        <v>11</v>
      </c>
      <c r="H197" s="221"/>
      <c r="I197" s="221"/>
      <c r="J197" s="222"/>
      <c r="K197" s="757"/>
      <c r="L197" s="418"/>
    </row>
    <row r="198" spans="1:12" ht="16.5" customHeight="1">
      <c r="A198" s="451" t="s">
        <v>2013</v>
      </c>
      <c r="B198" s="218"/>
      <c r="C198" s="218" t="s">
        <v>25</v>
      </c>
      <c r="D198" s="219" t="s">
        <v>447</v>
      </c>
      <c r="E198" s="219" t="s">
        <v>1312</v>
      </c>
      <c r="F198" s="218" t="s">
        <v>942</v>
      </c>
      <c r="G198" s="210" t="s">
        <v>11</v>
      </c>
      <c r="H198" s="221"/>
      <c r="I198" s="221"/>
      <c r="J198" s="222"/>
      <c r="K198" s="757"/>
      <c r="L198" s="418"/>
    </row>
    <row r="199" spans="1:12" ht="16.5" customHeight="1">
      <c r="A199" s="451" t="s">
        <v>2014</v>
      </c>
      <c r="B199" s="218"/>
      <c r="C199" s="218" t="s">
        <v>25</v>
      </c>
      <c r="D199" s="219" t="s">
        <v>423</v>
      </c>
      <c r="E199" s="219" t="s">
        <v>943</v>
      </c>
      <c r="F199" s="218" t="s">
        <v>425</v>
      </c>
      <c r="G199" s="210" t="s">
        <v>11</v>
      </c>
      <c r="H199" s="221"/>
      <c r="I199" s="222"/>
      <c r="J199" s="239" t="s">
        <v>2111</v>
      </c>
      <c r="K199" s="224" t="s">
        <v>2360</v>
      </c>
      <c r="L199" s="418"/>
    </row>
    <row r="200" spans="1:12" ht="16.5" customHeight="1">
      <c r="A200" s="451" t="s">
        <v>2016</v>
      </c>
      <c r="B200" s="218"/>
      <c r="C200" s="218" t="s">
        <v>25</v>
      </c>
      <c r="D200" s="219" t="s">
        <v>423</v>
      </c>
      <c r="E200" s="219" t="s">
        <v>1313</v>
      </c>
      <c r="F200" s="218" t="s">
        <v>428</v>
      </c>
      <c r="G200" s="210" t="s">
        <v>11</v>
      </c>
      <c r="H200" s="221"/>
      <c r="I200" s="222"/>
      <c r="J200" s="239" t="s">
        <v>2110</v>
      </c>
      <c r="K200" s="224"/>
      <c r="L200" s="418"/>
    </row>
    <row r="201" spans="1:12" ht="16.5" customHeight="1">
      <c r="A201" s="451" t="s">
        <v>2017</v>
      </c>
      <c r="B201" s="218"/>
      <c r="C201" s="218" t="s">
        <v>25</v>
      </c>
      <c r="D201" s="219" t="s">
        <v>423</v>
      </c>
      <c r="E201" s="219" t="s">
        <v>1314</v>
      </c>
      <c r="F201" s="218" t="s">
        <v>428</v>
      </c>
      <c r="G201" s="210" t="s">
        <v>11</v>
      </c>
      <c r="H201" s="221"/>
      <c r="I201" s="222"/>
      <c r="J201" s="239" t="s">
        <v>2106</v>
      </c>
      <c r="K201" s="224"/>
      <c r="L201" s="418"/>
    </row>
    <row r="202" spans="1:12" ht="16.5" customHeight="1">
      <c r="A202" s="451" t="s">
        <v>2018</v>
      </c>
      <c r="B202" s="218"/>
      <c r="C202" s="218" t="s">
        <v>25</v>
      </c>
      <c r="D202" s="219" t="s">
        <v>423</v>
      </c>
      <c r="E202" s="219" t="s">
        <v>1315</v>
      </c>
      <c r="F202" s="221"/>
      <c r="G202" s="210" t="s">
        <v>11</v>
      </c>
      <c r="H202" s="221"/>
      <c r="I202" s="222"/>
      <c r="J202" s="222"/>
      <c r="K202" s="224"/>
      <c r="L202" s="418"/>
    </row>
    <row r="203" spans="1:12" ht="16.5" customHeight="1">
      <c r="A203" s="451" t="s">
        <v>2019</v>
      </c>
      <c r="B203" s="218"/>
      <c r="C203" s="218" t="s">
        <v>25</v>
      </c>
      <c r="D203" s="219" t="s">
        <v>423</v>
      </c>
      <c r="E203" s="219" t="s">
        <v>1316</v>
      </c>
      <c r="F203" s="221"/>
      <c r="G203" s="210" t="s">
        <v>11</v>
      </c>
      <c r="H203" s="221"/>
      <c r="I203" s="222"/>
      <c r="J203" s="222"/>
      <c r="K203" s="224"/>
      <c r="L203" s="418"/>
    </row>
    <row r="204" spans="1:12" ht="16.5" customHeight="1">
      <c r="A204" s="451" t="s">
        <v>2020</v>
      </c>
      <c r="B204" s="218"/>
      <c r="C204" s="218" t="s">
        <v>25</v>
      </c>
      <c r="D204" s="219" t="s">
        <v>423</v>
      </c>
      <c r="E204" s="219" t="s">
        <v>1317</v>
      </c>
      <c r="F204" s="221"/>
      <c r="G204" s="210" t="s">
        <v>11</v>
      </c>
      <c r="H204" s="221"/>
      <c r="I204" s="222"/>
      <c r="J204" s="222"/>
      <c r="K204" s="224"/>
      <c r="L204" s="418"/>
    </row>
    <row r="205" spans="1:12" ht="16.5" customHeight="1">
      <c r="A205" s="451" t="s">
        <v>2400</v>
      </c>
      <c r="B205" s="218"/>
      <c r="C205" s="218" t="s">
        <v>25</v>
      </c>
      <c r="D205" s="219" t="s">
        <v>423</v>
      </c>
      <c r="E205" s="219" t="s">
        <v>1318</v>
      </c>
      <c r="F205" s="218" t="s">
        <v>425</v>
      </c>
      <c r="G205" s="210" t="s">
        <v>11</v>
      </c>
      <c r="H205" s="221"/>
      <c r="I205" s="222"/>
      <c r="J205" s="239" t="s">
        <v>953</v>
      </c>
      <c r="K205" s="224" t="s">
        <v>2701</v>
      </c>
      <c r="L205" s="755"/>
    </row>
    <row r="206" spans="1:12" ht="16.5" customHeight="1">
      <c r="A206" s="451" t="s">
        <v>2663</v>
      </c>
      <c r="B206" s="218"/>
      <c r="C206" s="218" t="s">
        <v>25</v>
      </c>
      <c r="D206" s="219" t="s">
        <v>423</v>
      </c>
      <c r="E206" s="219" t="s">
        <v>1319</v>
      </c>
      <c r="F206" s="218" t="s">
        <v>428</v>
      </c>
      <c r="G206" s="210" t="s">
        <v>11</v>
      </c>
      <c r="H206" s="221"/>
      <c r="I206" s="222"/>
      <c r="J206" s="239" t="s">
        <v>945</v>
      </c>
      <c r="K206" s="224"/>
      <c r="L206" s="756"/>
    </row>
    <row r="207" spans="1:12" ht="16.5" customHeight="1">
      <c r="A207" s="451" t="s">
        <v>2664</v>
      </c>
      <c r="B207" s="218"/>
      <c r="C207" s="218" t="s">
        <v>25</v>
      </c>
      <c r="D207" s="219" t="s">
        <v>423</v>
      </c>
      <c r="E207" s="219" t="s">
        <v>1320</v>
      </c>
      <c r="F207" s="218" t="s">
        <v>428</v>
      </c>
      <c r="G207" s="210" t="s">
        <v>11</v>
      </c>
      <c r="H207" s="221"/>
      <c r="I207" s="222"/>
      <c r="J207" s="239" t="s">
        <v>947</v>
      </c>
      <c r="K207" s="224" t="s">
        <v>2700</v>
      </c>
      <c r="L207" s="756"/>
    </row>
    <row r="208" spans="1:12" ht="16.5" customHeight="1">
      <c r="A208" s="451" t="s">
        <v>2665</v>
      </c>
      <c r="B208" s="218"/>
      <c r="C208" s="218" t="s">
        <v>25</v>
      </c>
      <c r="D208" s="219" t="s">
        <v>423</v>
      </c>
      <c r="E208" s="219" t="s">
        <v>957</v>
      </c>
      <c r="F208" s="221"/>
      <c r="G208" s="210" t="s">
        <v>11</v>
      </c>
      <c r="H208" s="221"/>
      <c r="I208" s="222"/>
      <c r="J208" s="222"/>
      <c r="K208" s="224"/>
      <c r="L208" s="418"/>
    </row>
    <row r="209" spans="1:12" ht="16.5" customHeight="1">
      <c r="A209" s="451" t="s">
        <v>2666</v>
      </c>
      <c r="B209" s="218"/>
      <c r="C209" s="218" t="s">
        <v>25</v>
      </c>
      <c r="D209" s="219" t="s">
        <v>423</v>
      </c>
      <c r="E209" s="219" t="s">
        <v>959</v>
      </c>
      <c r="F209" s="221"/>
      <c r="G209" s="210" t="s">
        <v>11</v>
      </c>
      <c r="H209" s="221"/>
      <c r="I209" s="222"/>
      <c r="J209" s="222"/>
      <c r="K209" s="224"/>
      <c r="L209" s="418"/>
    </row>
    <row r="210" spans="1:12" ht="16.5" customHeight="1">
      <c r="A210" s="451" t="s">
        <v>2667</v>
      </c>
      <c r="B210" s="218"/>
      <c r="C210" s="218" t="s">
        <v>25</v>
      </c>
      <c r="D210" s="219" t="s">
        <v>423</v>
      </c>
      <c r="E210" s="219" t="s">
        <v>961</v>
      </c>
      <c r="F210" s="221"/>
      <c r="G210" s="210" t="s">
        <v>11</v>
      </c>
      <c r="H210" s="221"/>
      <c r="I210" s="222"/>
      <c r="J210" s="222"/>
      <c r="K210" s="224"/>
      <c r="L210" s="418"/>
    </row>
    <row r="211" spans="1:12" ht="16.5" customHeight="1">
      <c r="A211" s="451" t="s">
        <v>2668</v>
      </c>
      <c r="B211" s="218"/>
      <c r="C211" s="218" t="s">
        <v>25</v>
      </c>
      <c r="D211" s="219" t="s">
        <v>219</v>
      </c>
      <c r="E211" s="219" t="s">
        <v>1534</v>
      </c>
      <c r="F211" s="218" t="s">
        <v>515</v>
      </c>
      <c r="G211" s="210" t="s">
        <v>11</v>
      </c>
      <c r="H211" s="221"/>
      <c r="I211" s="222"/>
      <c r="J211" s="222"/>
      <c r="K211" s="224" t="s">
        <v>221</v>
      </c>
      <c r="L211" s="418"/>
    </row>
    <row r="212" spans="1:12" ht="16.5" customHeight="1">
      <c r="A212" s="451" t="s">
        <v>2669</v>
      </c>
      <c r="B212" s="218"/>
      <c r="C212" s="218" t="s">
        <v>25</v>
      </c>
      <c r="D212" s="219" t="s">
        <v>219</v>
      </c>
      <c r="E212" s="219" t="s">
        <v>964</v>
      </c>
      <c r="F212" s="218" t="s">
        <v>516</v>
      </c>
      <c r="G212" s="210" t="s">
        <v>11</v>
      </c>
      <c r="H212" s="221"/>
      <c r="I212" s="222"/>
      <c r="J212" s="222"/>
      <c r="K212" s="224" t="s">
        <v>224</v>
      </c>
      <c r="L212" s="418"/>
    </row>
    <row r="213" spans="1:12" ht="16.5" customHeight="1">
      <c r="A213" s="451" t="s">
        <v>2670</v>
      </c>
      <c r="B213" s="218"/>
      <c r="C213" s="218" t="s">
        <v>25</v>
      </c>
      <c r="D213" s="219" t="s">
        <v>200</v>
      </c>
      <c r="E213" s="219" t="s">
        <v>201</v>
      </c>
      <c r="F213" s="221"/>
      <c r="G213" s="210" t="s">
        <v>11</v>
      </c>
      <c r="H213" s="221"/>
      <c r="I213" s="222"/>
      <c r="J213" s="222"/>
      <c r="K213" s="224" t="s">
        <v>966</v>
      </c>
      <c r="L213" s="418"/>
    </row>
    <row r="214" spans="1:12" ht="16.5" customHeight="1" thickBot="1">
      <c r="A214" s="451" t="s">
        <v>2671</v>
      </c>
      <c r="B214" s="447"/>
      <c r="C214" s="447" t="s">
        <v>25</v>
      </c>
      <c r="D214" s="423" t="s">
        <v>33</v>
      </c>
      <c r="E214" s="423" t="s">
        <v>198</v>
      </c>
      <c r="F214" s="424"/>
      <c r="G214" s="425" t="s">
        <v>11</v>
      </c>
      <c r="H214" s="424"/>
      <c r="I214" s="426"/>
      <c r="J214" s="423" t="s">
        <v>518</v>
      </c>
      <c r="K214" s="449"/>
      <c r="L214" s="429"/>
    </row>
    <row r="215" spans="1:12" ht="17.45" customHeight="1">
      <c r="A215" s="90"/>
      <c r="B215" s="217"/>
      <c r="C215" s="101"/>
      <c r="D215" s="90"/>
      <c r="E215" s="90"/>
      <c r="F215" s="101"/>
      <c r="G215" s="90"/>
      <c r="H215" s="101"/>
      <c r="I215" s="90"/>
      <c r="J215" s="90"/>
      <c r="K215" s="102"/>
      <c r="L215" s="90"/>
    </row>
    <row r="216" spans="1:12" ht="17.100000000000001" customHeight="1">
      <c r="A216" s="42"/>
      <c r="B216" s="216"/>
      <c r="C216" s="44"/>
      <c r="D216" s="42"/>
      <c r="E216" s="42"/>
      <c r="F216" s="44"/>
      <c r="G216" s="42"/>
      <c r="H216" s="44"/>
      <c r="I216" s="42"/>
      <c r="J216" s="42"/>
      <c r="K216" s="78"/>
      <c r="L216" s="42"/>
    </row>
    <row r="217" spans="1:12" ht="17.100000000000001" customHeight="1">
      <c r="A217" s="42"/>
      <c r="B217" s="216"/>
      <c r="C217" s="44"/>
      <c r="D217" s="42"/>
      <c r="E217" s="42"/>
      <c r="F217" s="44"/>
      <c r="G217" s="42"/>
      <c r="H217" s="44"/>
      <c r="I217" s="42"/>
      <c r="J217" s="42"/>
      <c r="K217" s="78"/>
      <c r="L217" s="42"/>
    </row>
    <row r="218" spans="1:12" ht="17.100000000000001" customHeight="1">
      <c r="A218" s="42"/>
      <c r="B218" s="216"/>
      <c r="C218" s="44"/>
      <c r="D218" s="42"/>
      <c r="E218" s="42"/>
      <c r="F218" s="44"/>
      <c r="G218" s="42"/>
      <c r="H218" s="44"/>
      <c r="I218" s="42"/>
      <c r="J218" s="42"/>
      <c r="K218" s="78"/>
      <c r="L218" s="42"/>
    </row>
    <row r="219" spans="1:12" ht="17.100000000000001" customHeight="1">
      <c r="A219" s="42"/>
      <c r="B219" s="216"/>
      <c r="C219" s="44"/>
      <c r="D219" s="42"/>
      <c r="E219" s="42"/>
      <c r="F219" s="44"/>
      <c r="G219" s="42"/>
      <c r="H219" s="44"/>
      <c r="I219" s="42"/>
      <c r="J219" s="42"/>
      <c r="K219" s="78"/>
      <c r="L219" s="42"/>
    </row>
    <row r="220" spans="1:12" ht="17.100000000000001" customHeight="1">
      <c r="A220" s="42"/>
      <c r="B220" s="216"/>
      <c r="C220" s="44"/>
      <c r="D220" s="42"/>
      <c r="E220" s="42"/>
      <c r="F220" s="44"/>
      <c r="G220" s="42"/>
      <c r="H220" s="44"/>
      <c r="I220" s="42"/>
      <c r="J220" s="42"/>
      <c r="K220" s="78"/>
      <c r="L220" s="42"/>
    </row>
    <row r="221" spans="1:12" ht="17.100000000000001" customHeight="1">
      <c r="A221" s="42"/>
      <c r="B221" s="216"/>
      <c r="C221" s="44"/>
      <c r="D221" s="42"/>
      <c r="E221" s="42"/>
      <c r="F221" s="44"/>
      <c r="G221" s="42"/>
      <c r="H221" s="44"/>
      <c r="I221" s="42"/>
      <c r="J221" s="42"/>
      <c r="K221" s="78"/>
      <c r="L221" s="42"/>
    </row>
    <row r="222" spans="1:12" ht="17.100000000000001" customHeight="1">
      <c r="A222" s="42"/>
      <c r="B222" s="216"/>
      <c r="C222" s="44"/>
      <c r="D222" s="42"/>
      <c r="E222" s="42"/>
      <c r="F222" s="44"/>
      <c r="G222" s="42"/>
      <c r="H222" s="44"/>
      <c r="I222" s="42"/>
      <c r="J222" s="42"/>
      <c r="K222" s="78"/>
      <c r="L222" s="42"/>
    </row>
    <row r="223" spans="1:12" ht="17.100000000000001" customHeight="1">
      <c r="A223" s="42"/>
      <c r="B223" s="216"/>
      <c r="C223" s="44"/>
      <c r="D223" s="42"/>
      <c r="E223" s="42"/>
      <c r="F223" s="44"/>
      <c r="G223" s="42"/>
      <c r="H223" s="44"/>
      <c r="I223" s="42"/>
      <c r="J223" s="42"/>
      <c r="K223" s="78"/>
      <c r="L223" s="42"/>
    </row>
    <row r="224" spans="1:12" ht="17.100000000000001" customHeight="1">
      <c r="A224" s="42"/>
      <c r="B224" s="216"/>
      <c r="C224" s="44"/>
      <c r="D224" s="42"/>
      <c r="E224" s="42"/>
      <c r="F224" s="44"/>
      <c r="G224" s="42"/>
      <c r="H224" s="44"/>
      <c r="I224" s="42"/>
      <c r="J224" s="42"/>
      <c r="K224" s="78"/>
      <c r="L224" s="42"/>
    </row>
    <row r="225" spans="1:12" ht="17.100000000000001" customHeight="1">
      <c r="A225" s="42"/>
      <c r="B225" s="216"/>
      <c r="C225" s="44"/>
      <c r="D225" s="42"/>
      <c r="E225" s="42"/>
      <c r="F225" s="44"/>
      <c r="G225" s="42"/>
      <c r="H225" s="44"/>
      <c r="I225" s="42"/>
      <c r="J225" s="42"/>
      <c r="K225" s="78"/>
      <c r="L225" s="42"/>
    </row>
    <row r="226" spans="1:12" ht="17.100000000000001" customHeight="1">
      <c r="A226" s="42"/>
      <c r="B226" s="216"/>
      <c r="C226" s="44"/>
      <c r="D226" s="42"/>
      <c r="E226" s="42"/>
      <c r="F226" s="44"/>
      <c r="G226" s="42"/>
      <c r="H226" s="44"/>
      <c r="I226" s="42"/>
      <c r="J226" s="42"/>
      <c r="K226" s="78"/>
      <c r="L226" s="42"/>
    </row>
    <row r="227" spans="1:12" ht="17.100000000000001" customHeight="1">
      <c r="A227" s="42"/>
      <c r="B227" s="216"/>
      <c r="C227" s="44"/>
      <c r="D227" s="42"/>
      <c r="E227" s="42"/>
      <c r="F227" s="44"/>
      <c r="G227" s="42"/>
      <c r="H227" s="44"/>
      <c r="I227" s="42"/>
      <c r="J227" s="42"/>
      <c r="K227" s="78"/>
      <c r="L227" s="42"/>
    </row>
    <row r="228" spans="1:12" ht="17.100000000000001" customHeight="1">
      <c r="A228" s="42"/>
      <c r="B228" s="216"/>
      <c r="C228" s="44"/>
      <c r="D228" s="42"/>
      <c r="E228" s="42"/>
      <c r="F228" s="44"/>
      <c r="G228" s="42"/>
      <c r="H228" s="44"/>
      <c r="I228" s="42"/>
      <c r="J228" s="42"/>
      <c r="K228" s="78"/>
      <c r="L228" s="42"/>
    </row>
    <row r="229" spans="1:12" ht="17.100000000000001" customHeight="1">
      <c r="A229" s="42"/>
      <c r="B229" s="216"/>
      <c r="C229" s="44"/>
      <c r="D229" s="42"/>
      <c r="E229" s="42"/>
      <c r="F229" s="44"/>
      <c r="G229" s="42"/>
      <c r="H229" s="44"/>
      <c r="I229" s="42"/>
      <c r="J229" s="42"/>
      <c r="K229" s="78"/>
      <c r="L229" s="42"/>
    </row>
    <row r="230" spans="1:12" ht="17.100000000000001" customHeight="1">
      <c r="A230" s="42"/>
      <c r="B230" s="216"/>
      <c r="C230" s="44"/>
      <c r="D230" s="42"/>
      <c r="E230" s="42"/>
      <c r="F230" s="44"/>
      <c r="G230" s="42"/>
      <c r="H230" s="44"/>
      <c r="I230" s="42"/>
      <c r="J230" s="42"/>
      <c r="K230" s="78"/>
      <c r="L230" s="42"/>
    </row>
    <row r="231" spans="1:12" ht="17.100000000000001" customHeight="1">
      <c r="A231" s="42"/>
      <c r="B231" s="216"/>
      <c r="C231" s="44"/>
      <c r="D231" s="42"/>
      <c r="E231" s="42"/>
      <c r="F231" s="44"/>
      <c r="G231" s="42"/>
      <c r="H231" s="44"/>
      <c r="I231" s="42"/>
      <c r="J231" s="42"/>
      <c r="K231" s="78"/>
      <c r="L231" s="42"/>
    </row>
    <row r="232" spans="1:12" ht="17.100000000000001" customHeight="1">
      <c r="A232" s="42"/>
      <c r="B232" s="216"/>
      <c r="C232" s="44"/>
      <c r="D232" s="42"/>
      <c r="E232" s="42"/>
      <c r="F232" s="44"/>
      <c r="G232" s="42"/>
      <c r="H232" s="44"/>
      <c r="I232" s="42"/>
      <c r="J232" s="42"/>
      <c r="K232" s="78"/>
      <c r="L232" s="42"/>
    </row>
    <row r="233" spans="1:12" ht="17.100000000000001" customHeight="1">
      <c r="A233" s="42"/>
      <c r="B233" s="216"/>
      <c r="C233" s="44"/>
      <c r="D233" s="42"/>
      <c r="E233" s="42"/>
      <c r="F233" s="44"/>
      <c r="G233" s="42"/>
      <c r="H233" s="44"/>
      <c r="I233" s="42"/>
      <c r="J233" s="42"/>
      <c r="K233" s="78"/>
      <c r="L233" s="42"/>
    </row>
    <row r="234" spans="1:12" ht="17.100000000000001" customHeight="1">
      <c r="A234" s="42"/>
      <c r="B234" s="216"/>
      <c r="C234" s="44"/>
      <c r="D234" s="42"/>
      <c r="E234" s="42"/>
      <c r="F234" s="44"/>
      <c r="G234" s="42"/>
      <c r="H234" s="44"/>
      <c r="I234" s="42"/>
      <c r="J234" s="42"/>
      <c r="K234" s="78"/>
      <c r="L234" s="42"/>
    </row>
    <row r="235" spans="1:12" ht="17.100000000000001" customHeight="1">
      <c r="A235" s="42"/>
      <c r="B235" s="216"/>
      <c r="C235" s="44"/>
      <c r="D235" s="42"/>
      <c r="E235" s="42"/>
      <c r="F235" s="44"/>
      <c r="G235" s="42"/>
      <c r="H235" s="44"/>
      <c r="I235" s="42"/>
      <c r="J235" s="42"/>
      <c r="K235" s="78"/>
      <c r="L235" s="42"/>
    </row>
    <row r="236" spans="1:12" ht="17.100000000000001" customHeight="1">
      <c r="A236" s="42"/>
      <c r="B236" s="216"/>
      <c r="C236" s="44"/>
      <c r="D236" s="42"/>
      <c r="E236" s="42"/>
      <c r="F236" s="44"/>
      <c r="G236" s="42"/>
      <c r="H236" s="44"/>
      <c r="I236" s="42"/>
      <c r="J236" s="42"/>
      <c r="K236" s="78"/>
      <c r="L236" s="42"/>
    </row>
    <row r="237" spans="1:12" ht="17.100000000000001" customHeight="1">
      <c r="A237" s="42"/>
      <c r="B237" s="216"/>
      <c r="C237" s="44"/>
      <c r="D237" s="42"/>
      <c r="E237" s="42"/>
      <c r="F237" s="44"/>
      <c r="G237" s="42"/>
      <c r="H237" s="44"/>
      <c r="I237" s="42"/>
      <c r="J237" s="42"/>
      <c r="K237" s="78"/>
      <c r="L237" s="42"/>
    </row>
    <row r="238" spans="1:12" ht="17.100000000000001" customHeight="1">
      <c r="A238" s="42"/>
      <c r="B238" s="216"/>
      <c r="C238" s="44"/>
      <c r="D238" s="42"/>
      <c r="E238" s="42"/>
      <c r="F238" s="44"/>
      <c r="G238" s="42"/>
      <c r="H238" s="44"/>
      <c r="I238" s="42"/>
      <c r="J238" s="42"/>
      <c r="K238" s="78"/>
      <c r="L238" s="42"/>
    </row>
    <row r="239" spans="1:12" ht="17.100000000000001" customHeight="1">
      <c r="A239" s="42"/>
      <c r="B239" s="216"/>
      <c r="C239" s="44"/>
      <c r="D239" s="42"/>
      <c r="E239" s="42"/>
      <c r="F239" s="44"/>
      <c r="G239" s="42"/>
      <c r="H239" s="44"/>
      <c r="I239" s="42"/>
      <c r="J239" s="42"/>
      <c r="K239" s="78"/>
      <c r="L239" s="42"/>
    </row>
    <row r="240" spans="1:12" ht="17.100000000000001" customHeight="1">
      <c r="A240" s="42"/>
      <c r="B240" s="216"/>
      <c r="C240" s="44"/>
      <c r="D240" s="42"/>
      <c r="E240" s="42"/>
      <c r="F240" s="44"/>
      <c r="G240" s="42"/>
      <c r="H240" s="44"/>
      <c r="I240" s="42"/>
      <c r="J240" s="42"/>
      <c r="K240" s="78"/>
      <c r="L240" s="42"/>
    </row>
    <row r="241" spans="1:12" ht="17.100000000000001" customHeight="1">
      <c r="A241" s="42"/>
      <c r="B241" s="216"/>
      <c r="C241" s="44"/>
      <c r="D241" s="42"/>
      <c r="E241" s="42"/>
      <c r="F241" s="44"/>
      <c r="G241" s="42"/>
      <c r="H241" s="44"/>
      <c r="I241" s="42"/>
      <c r="J241" s="42"/>
      <c r="K241" s="78"/>
      <c r="L241" s="42"/>
    </row>
    <row r="242" spans="1:12" ht="17.100000000000001" customHeight="1">
      <c r="A242" s="42"/>
      <c r="B242" s="216"/>
      <c r="C242" s="44"/>
      <c r="D242" s="42"/>
      <c r="E242" s="42"/>
      <c r="F242" s="44"/>
      <c r="G242" s="42"/>
      <c r="H242" s="44"/>
      <c r="I242" s="42"/>
      <c r="J242" s="42"/>
      <c r="K242" s="78"/>
      <c r="L242" s="42"/>
    </row>
    <row r="243" spans="1:12" ht="17.100000000000001" customHeight="1">
      <c r="A243" s="42"/>
      <c r="B243" s="216"/>
      <c r="C243" s="44"/>
      <c r="D243" s="42"/>
      <c r="E243" s="42"/>
      <c r="F243" s="44"/>
      <c r="G243" s="42"/>
      <c r="H243" s="44"/>
      <c r="I243" s="42"/>
      <c r="J243" s="42"/>
      <c r="K243" s="78"/>
      <c r="L243" s="42"/>
    </row>
    <row r="244" spans="1:12" ht="17.100000000000001" customHeight="1">
      <c r="A244" s="42"/>
      <c r="B244" s="216"/>
      <c r="C244" s="44"/>
      <c r="D244" s="42"/>
      <c r="E244" s="42"/>
      <c r="F244" s="44"/>
      <c r="G244" s="42"/>
      <c r="H244" s="44"/>
      <c r="I244" s="42"/>
      <c r="J244" s="42"/>
      <c r="K244" s="78"/>
      <c r="L244" s="42"/>
    </row>
    <row r="245" spans="1:12" ht="17.100000000000001" customHeight="1">
      <c r="A245" s="42"/>
      <c r="B245" s="216"/>
      <c r="C245" s="44"/>
      <c r="D245" s="42"/>
      <c r="E245" s="42"/>
      <c r="F245" s="44"/>
      <c r="G245" s="42"/>
      <c r="H245" s="44"/>
      <c r="I245" s="42"/>
      <c r="J245" s="42"/>
      <c r="K245" s="78"/>
      <c r="L245" s="42"/>
    </row>
    <row r="246" spans="1:12" ht="17.100000000000001" customHeight="1">
      <c r="A246" s="42"/>
      <c r="B246" s="216"/>
      <c r="C246" s="44"/>
      <c r="D246" s="42"/>
      <c r="E246" s="42"/>
      <c r="F246" s="44"/>
      <c r="G246" s="42"/>
      <c r="H246" s="44"/>
      <c r="I246" s="42"/>
      <c r="J246" s="42"/>
      <c r="K246" s="78"/>
      <c r="L246" s="42"/>
    </row>
    <row r="247" spans="1:12" ht="17.100000000000001" customHeight="1">
      <c r="A247" s="42"/>
      <c r="B247" s="216"/>
      <c r="C247" s="44"/>
      <c r="D247" s="42"/>
      <c r="E247" s="42"/>
      <c r="F247" s="44"/>
      <c r="G247" s="42"/>
      <c r="H247" s="44"/>
      <c r="I247" s="42"/>
      <c r="J247" s="42"/>
      <c r="K247" s="78"/>
      <c r="L247" s="42"/>
    </row>
    <row r="248" spans="1:12" ht="17.100000000000001" customHeight="1">
      <c r="A248" s="42"/>
      <c r="B248" s="216"/>
      <c r="C248" s="44"/>
      <c r="D248" s="42"/>
      <c r="E248" s="42"/>
      <c r="F248" s="44"/>
      <c r="G248" s="42"/>
      <c r="H248" s="44"/>
      <c r="I248" s="42"/>
      <c r="J248" s="42"/>
      <c r="K248" s="78"/>
      <c r="L248" s="42"/>
    </row>
    <row r="249" spans="1:12" ht="17.100000000000001" customHeight="1">
      <c r="A249" s="42"/>
      <c r="B249" s="216"/>
      <c r="C249" s="44"/>
      <c r="D249" s="42"/>
      <c r="E249" s="42"/>
      <c r="F249" s="44"/>
      <c r="G249" s="42"/>
      <c r="H249" s="44"/>
      <c r="I249" s="42"/>
      <c r="J249" s="42"/>
      <c r="K249" s="78"/>
      <c r="L249" s="42"/>
    </row>
    <row r="250" spans="1:12" ht="17.100000000000001" customHeight="1">
      <c r="A250" s="42"/>
      <c r="B250" s="216"/>
      <c r="C250" s="44"/>
      <c r="D250" s="42"/>
      <c r="E250" s="42"/>
      <c r="F250" s="44"/>
      <c r="G250" s="42"/>
      <c r="H250" s="44"/>
      <c r="I250" s="42"/>
      <c r="J250" s="42"/>
      <c r="K250" s="78"/>
      <c r="L250" s="42"/>
    </row>
    <row r="251" spans="1:12" ht="17.100000000000001" customHeight="1">
      <c r="A251" s="42"/>
      <c r="B251" s="216"/>
      <c r="C251" s="44"/>
      <c r="D251" s="42"/>
      <c r="E251" s="42"/>
      <c r="F251" s="44"/>
      <c r="G251" s="42"/>
      <c r="H251" s="44"/>
      <c r="I251" s="42"/>
      <c r="J251" s="42"/>
      <c r="K251" s="78"/>
      <c r="L251" s="42"/>
    </row>
    <row r="252" spans="1:12" ht="17.100000000000001" customHeight="1">
      <c r="A252" s="42"/>
      <c r="B252" s="216"/>
      <c r="C252" s="44"/>
      <c r="D252" s="42"/>
      <c r="E252" s="42"/>
      <c r="F252" s="44"/>
      <c r="G252" s="42"/>
      <c r="H252" s="44"/>
      <c r="I252" s="42"/>
      <c r="J252" s="42"/>
      <c r="K252" s="78"/>
      <c r="L252" s="42"/>
    </row>
    <row r="253" spans="1:12" ht="17.100000000000001" customHeight="1">
      <c r="A253" s="42"/>
      <c r="B253" s="216"/>
      <c r="C253" s="44"/>
      <c r="D253" s="42"/>
      <c r="E253" s="42"/>
      <c r="F253" s="44"/>
      <c r="G253" s="42"/>
      <c r="H253" s="44"/>
      <c r="I253" s="42"/>
      <c r="J253" s="42"/>
      <c r="K253" s="78"/>
      <c r="L253" s="42"/>
    </row>
    <row r="254" spans="1:12" ht="17.100000000000001" customHeight="1">
      <c r="A254" s="42"/>
      <c r="B254" s="216"/>
      <c r="C254" s="44"/>
      <c r="D254" s="42"/>
      <c r="E254" s="42"/>
      <c r="F254" s="44"/>
      <c r="G254" s="42"/>
      <c r="H254" s="44"/>
      <c r="I254" s="42"/>
      <c r="J254" s="42"/>
      <c r="K254" s="78"/>
      <c r="L254" s="42"/>
    </row>
    <row r="255" spans="1:12" ht="17.100000000000001" customHeight="1">
      <c r="A255" s="42"/>
      <c r="B255" s="216"/>
      <c r="C255" s="44"/>
      <c r="D255" s="42"/>
      <c r="E255" s="42"/>
      <c r="F255" s="44"/>
      <c r="G255" s="42"/>
      <c r="H255" s="44"/>
      <c r="I255" s="42"/>
      <c r="J255" s="42"/>
      <c r="K255" s="78"/>
      <c r="L255" s="42"/>
    </row>
    <row r="256" spans="1:12" ht="17.100000000000001" customHeight="1">
      <c r="A256" s="42"/>
      <c r="B256" s="216"/>
      <c r="C256" s="44"/>
      <c r="D256" s="42"/>
      <c r="E256" s="42"/>
      <c r="F256" s="44"/>
      <c r="G256" s="42"/>
      <c r="H256" s="44"/>
      <c r="I256" s="42"/>
      <c r="J256" s="42"/>
      <c r="K256" s="78"/>
      <c r="L256" s="42"/>
    </row>
    <row r="257" spans="1:12" ht="17.100000000000001" customHeight="1">
      <c r="A257" s="42"/>
      <c r="B257" s="216"/>
      <c r="C257" s="44"/>
      <c r="D257" s="42"/>
      <c r="E257" s="42"/>
      <c r="F257" s="44"/>
      <c r="G257" s="42"/>
      <c r="H257" s="44"/>
      <c r="I257" s="42"/>
      <c r="J257" s="42"/>
      <c r="K257" s="78"/>
      <c r="L257" s="42"/>
    </row>
    <row r="258" spans="1:12" ht="17.100000000000001" customHeight="1">
      <c r="A258" s="42"/>
      <c r="B258" s="216"/>
      <c r="C258" s="44"/>
      <c r="D258" s="42"/>
      <c r="E258" s="42"/>
      <c r="F258" s="44"/>
      <c r="G258" s="42"/>
      <c r="H258" s="44"/>
      <c r="I258" s="42"/>
      <c r="J258" s="42"/>
      <c r="K258" s="78"/>
      <c r="L258" s="42"/>
    </row>
    <row r="259" spans="1:12" ht="17.100000000000001" customHeight="1">
      <c r="A259" s="42"/>
      <c r="B259" s="216"/>
      <c r="C259" s="44"/>
      <c r="D259" s="42"/>
      <c r="E259" s="42"/>
      <c r="F259" s="44"/>
      <c r="G259" s="42"/>
      <c r="H259" s="44"/>
      <c r="I259" s="42"/>
      <c r="J259" s="42"/>
      <c r="K259" s="78"/>
      <c r="L259" s="42"/>
    </row>
    <row r="260" spans="1:12" ht="17.100000000000001" customHeight="1">
      <c r="A260" s="42"/>
      <c r="B260" s="216"/>
      <c r="C260" s="44"/>
      <c r="D260" s="42"/>
      <c r="E260" s="42"/>
      <c r="F260" s="44"/>
      <c r="G260" s="42"/>
      <c r="H260" s="44"/>
      <c r="I260" s="42"/>
      <c r="J260" s="42"/>
      <c r="K260" s="78"/>
      <c r="L260" s="42"/>
    </row>
    <row r="261" spans="1:12" ht="17.100000000000001" customHeight="1">
      <c r="A261" s="42"/>
      <c r="B261" s="216"/>
      <c r="C261" s="44"/>
      <c r="D261" s="42"/>
      <c r="E261" s="42"/>
      <c r="F261" s="44"/>
      <c r="G261" s="42"/>
      <c r="H261" s="44"/>
      <c r="I261" s="42"/>
      <c r="J261" s="42"/>
      <c r="K261" s="78"/>
      <c r="L261" s="42"/>
    </row>
    <row r="262" spans="1:12" ht="17.100000000000001" customHeight="1">
      <c r="A262" s="42"/>
      <c r="B262" s="216"/>
      <c r="C262" s="44"/>
      <c r="D262" s="42"/>
      <c r="E262" s="42"/>
      <c r="F262" s="44"/>
      <c r="G262" s="42"/>
      <c r="H262" s="44"/>
      <c r="I262" s="42"/>
      <c r="J262" s="42"/>
      <c r="K262" s="78"/>
      <c r="L262" s="42"/>
    </row>
    <row r="263" spans="1:12" ht="17.100000000000001" customHeight="1">
      <c r="A263" s="42"/>
      <c r="B263" s="216"/>
      <c r="C263" s="44"/>
      <c r="D263" s="42"/>
      <c r="E263" s="42"/>
      <c r="F263" s="44"/>
      <c r="G263" s="42"/>
      <c r="H263" s="44"/>
      <c r="I263" s="42"/>
      <c r="J263" s="42"/>
      <c r="K263" s="78"/>
      <c r="L263" s="42"/>
    </row>
    <row r="264" spans="1:12" ht="17.100000000000001" customHeight="1">
      <c r="A264" s="42"/>
      <c r="B264" s="216"/>
      <c r="C264" s="44"/>
      <c r="D264" s="42"/>
      <c r="E264" s="42"/>
      <c r="F264" s="44"/>
      <c r="G264" s="42"/>
      <c r="H264" s="44"/>
      <c r="I264" s="42"/>
      <c r="J264" s="42"/>
      <c r="K264" s="78"/>
      <c r="L264" s="42"/>
    </row>
    <row r="265" spans="1:12" ht="17.100000000000001" customHeight="1">
      <c r="A265" s="42"/>
      <c r="B265" s="216"/>
      <c r="C265" s="44"/>
      <c r="D265" s="42"/>
      <c r="E265" s="42"/>
      <c r="F265" s="44"/>
      <c r="G265" s="42"/>
      <c r="H265" s="44"/>
      <c r="I265" s="42"/>
      <c r="J265" s="42"/>
      <c r="K265" s="78"/>
      <c r="L265" s="42"/>
    </row>
    <row r="266" spans="1:12" ht="17.100000000000001" customHeight="1">
      <c r="A266" s="42"/>
      <c r="B266" s="216"/>
      <c r="C266" s="44"/>
      <c r="D266" s="42"/>
      <c r="E266" s="42"/>
      <c r="F266" s="44"/>
      <c r="G266" s="42"/>
      <c r="H266" s="44"/>
      <c r="I266" s="42"/>
      <c r="J266" s="42"/>
      <c r="K266" s="78"/>
      <c r="L266" s="42"/>
    </row>
    <row r="267" spans="1:12" ht="17.100000000000001" customHeight="1">
      <c r="A267" s="42"/>
      <c r="B267" s="216"/>
      <c r="C267" s="44"/>
      <c r="D267" s="42"/>
      <c r="E267" s="42"/>
      <c r="F267" s="44"/>
      <c r="G267" s="42"/>
      <c r="H267" s="44"/>
      <c r="I267" s="42"/>
      <c r="J267" s="42"/>
      <c r="K267" s="78"/>
      <c r="L267" s="42"/>
    </row>
    <row r="268" spans="1:12" ht="17.100000000000001" customHeight="1">
      <c r="A268" s="42"/>
      <c r="B268" s="216"/>
      <c r="C268" s="44"/>
      <c r="D268" s="42"/>
      <c r="E268" s="42"/>
      <c r="F268" s="44"/>
      <c r="G268" s="42"/>
      <c r="H268" s="44"/>
      <c r="I268" s="42"/>
      <c r="J268" s="42"/>
      <c r="K268" s="78"/>
      <c r="L268" s="42"/>
    </row>
    <row r="269" spans="1:12" ht="17.100000000000001" customHeight="1">
      <c r="A269" s="42"/>
      <c r="B269" s="216"/>
      <c r="C269" s="44"/>
      <c r="D269" s="42"/>
      <c r="E269" s="42"/>
      <c r="F269" s="44"/>
      <c r="G269" s="42"/>
      <c r="H269" s="44"/>
      <c r="I269" s="42"/>
      <c r="J269" s="42"/>
      <c r="K269" s="78"/>
      <c r="L269" s="42"/>
    </row>
    <row r="270" spans="1:12" ht="17.100000000000001" customHeight="1">
      <c r="A270" s="42"/>
      <c r="B270" s="216"/>
      <c r="C270" s="44"/>
      <c r="D270" s="42"/>
      <c r="E270" s="42"/>
      <c r="F270" s="44"/>
      <c r="G270" s="42"/>
      <c r="H270" s="44"/>
      <c r="I270" s="42"/>
      <c r="J270" s="42"/>
      <c r="K270" s="78"/>
      <c r="L270" s="42"/>
    </row>
    <row r="271" spans="1:12" ht="17.100000000000001" customHeight="1">
      <c r="A271" s="42"/>
      <c r="B271" s="216"/>
      <c r="C271" s="44"/>
      <c r="D271" s="42"/>
      <c r="E271" s="42"/>
      <c r="F271" s="44"/>
      <c r="G271" s="42"/>
      <c r="H271" s="44"/>
      <c r="I271" s="42"/>
      <c r="J271" s="42"/>
      <c r="K271" s="78"/>
      <c r="L271" s="42"/>
    </row>
    <row r="272" spans="1:12" ht="17.100000000000001" customHeight="1">
      <c r="A272" s="42"/>
      <c r="B272" s="216"/>
      <c r="C272" s="44"/>
      <c r="D272" s="42"/>
      <c r="E272" s="42"/>
      <c r="F272" s="44"/>
      <c r="G272" s="42"/>
      <c r="H272" s="44"/>
      <c r="I272" s="42"/>
      <c r="J272" s="42"/>
      <c r="K272" s="78"/>
      <c r="L272" s="42"/>
    </row>
    <row r="273" spans="1:12" ht="17.100000000000001" customHeight="1">
      <c r="A273" s="42"/>
      <c r="B273" s="216"/>
      <c r="C273" s="44"/>
      <c r="D273" s="42"/>
      <c r="E273" s="42"/>
      <c r="F273" s="44"/>
      <c r="G273" s="42"/>
      <c r="H273" s="44"/>
      <c r="I273" s="42"/>
      <c r="J273" s="42"/>
      <c r="K273" s="78"/>
      <c r="L273" s="42"/>
    </row>
    <row r="274" spans="1:12" ht="17.100000000000001" customHeight="1">
      <c r="A274" s="42"/>
      <c r="B274" s="216"/>
      <c r="C274" s="44"/>
      <c r="D274" s="42"/>
      <c r="E274" s="42"/>
      <c r="F274" s="44"/>
      <c r="G274" s="42"/>
      <c r="H274" s="44"/>
      <c r="I274" s="42"/>
      <c r="J274" s="42"/>
      <c r="K274" s="78"/>
      <c r="L274" s="42"/>
    </row>
    <row r="275" spans="1:12" ht="17.100000000000001" customHeight="1">
      <c r="A275" s="42"/>
      <c r="B275" s="216"/>
      <c r="C275" s="44"/>
      <c r="D275" s="42"/>
      <c r="E275" s="42"/>
      <c r="F275" s="44"/>
      <c r="G275" s="42"/>
      <c r="H275" s="44"/>
      <c r="I275" s="42"/>
      <c r="J275" s="42"/>
      <c r="K275" s="78"/>
      <c r="L275" s="42"/>
    </row>
    <row r="276" spans="1:12" ht="17.100000000000001" customHeight="1">
      <c r="A276" s="42"/>
      <c r="B276" s="216"/>
      <c r="C276" s="44"/>
      <c r="D276" s="42"/>
      <c r="E276" s="42"/>
      <c r="F276" s="44"/>
      <c r="G276" s="42"/>
      <c r="H276" s="44"/>
      <c r="I276" s="42"/>
      <c r="J276" s="42"/>
      <c r="K276" s="78"/>
      <c r="L276" s="42"/>
    </row>
    <row r="277" spans="1:12" ht="17.100000000000001" customHeight="1">
      <c r="A277" s="42"/>
      <c r="B277" s="216"/>
      <c r="C277" s="44"/>
      <c r="D277" s="42"/>
      <c r="E277" s="42"/>
      <c r="F277" s="44"/>
      <c r="G277" s="42"/>
      <c r="H277" s="44"/>
      <c r="I277" s="42"/>
      <c r="J277" s="42"/>
      <c r="K277" s="78"/>
      <c r="L277" s="42"/>
    </row>
    <row r="278" spans="1:12" ht="17.100000000000001" customHeight="1">
      <c r="A278" s="42"/>
      <c r="B278" s="216"/>
      <c r="C278" s="44"/>
      <c r="D278" s="42"/>
      <c r="E278" s="42"/>
      <c r="F278" s="44"/>
      <c r="G278" s="42"/>
      <c r="H278" s="44"/>
      <c r="I278" s="42"/>
      <c r="J278" s="42"/>
      <c r="K278" s="78"/>
      <c r="L278" s="42"/>
    </row>
    <row r="279" spans="1:12" ht="17.100000000000001" customHeight="1">
      <c r="A279" s="42"/>
      <c r="B279" s="216"/>
      <c r="C279" s="44"/>
      <c r="D279" s="42"/>
      <c r="E279" s="42"/>
      <c r="F279" s="44"/>
      <c r="G279" s="42"/>
      <c r="H279" s="44"/>
      <c r="I279" s="42"/>
      <c r="J279" s="42"/>
      <c r="K279" s="78"/>
      <c r="L279" s="42"/>
    </row>
    <row r="280" spans="1:12" ht="17.100000000000001" customHeight="1">
      <c r="A280" s="42"/>
      <c r="B280" s="216"/>
      <c r="C280" s="44"/>
      <c r="D280" s="42"/>
      <c r="E280" s="42"/>
      <c r="F280" s="44"/>
      <c r="G280" s="42"/>
      <c r="H280" s="44"/>
      <c r="I280" s="42"/>
      <c r="J280" s="42"/>
      <c r="K280" s="78"/>
      <c r="L280" s="42"/>
    </row>
    <row r="281" spans="1:12" ht="17.100000000000001" customHeight="1">
      <c r="A281" s="42"/>
      <c r="B281" s="216"/>
      <c r="C281" s="44"/>
      <c r="D281" s="42"/>
      <c r="E281" s="42"/>
      <c r="F281" s="44"/>
      <c r="G281" s="42"/>
      <c r="H281" s="44"/>
      <c r="I281" s="42"/>
      <c r="J281" s="42"/>
      <c r="K281" s="78"/>
      <c r="L281" s="42"/>
    </row>
    <row r="282" spans="1:12" ht="17.100000000000001" customHeight="1">
      <c r="A282" s="42"/>
      <c r="B282" s="216"/>
      <c r="C282" s="44"/>
      <c r="D282" s="42"/>
      <c r="E282" s="42"/>
      <c r="F282" s="44"/>
      <c r="G282" s="42"/>
      <c r="H282" s="44"/>
      <c r="I282" s="42"/>
      <c r="J282" s="42"/>
      <c r="K282" s="78"/>
      <c r="L282" s="42"/>
    </row>
    <row r="283" spans="1:12" ht="17.100000000000001" customHeight="1">
      <c r="A283" s="42"/>
      <c r="B283" s="216"/>
      <c r="C283" s="44"/>
      <c r="D283" s="42"/>
      <c r="E283" s="42"/>
      <c r="F283" s="44"/>
      <c r="G283" s="42"/>
      <c r="H283" s="44"/>
      <c r="I283" s="42"/>
      <c r="J283" s="42"/>
      <c r="K283" s="78"/>
      <c r="L283" s="42"/>
    </row>
    <row r="284" spans="1:12" ht="17.100000000000001" customHeight="1">
      <c r="A284" s="42"/>
      <c r="B284" s="216"/>
      <c r="C284" s="44"/>
      <c r="D284" s="42"/>
      <c r="E284" s="42"/>
      <c r="F284" s="44"/>
      <c r="G284" s="42"/>
      <c r="H284" s="44"/>
      <c r="I284" s="42"/>
      <c r="J284" s="42"/>
      <c r="K284" s="78"/>
      <c r="L284" s="42"/>
    </row>
    <row r="285" spans="1:12" ht="17.100000000000001" customHeight="1">
      <c r="A285" s="42"/>
      <c r="B285" s="216"/>
      <c r="C285" s="44"/>
      <c r="D285" s="42"/>
      <c r="E285" s="42"/>
      <c r="F285" s="44"/>
      <c r="G285" s="42"/>
      <c r="H285" s="44"/>
      <c r="I285" s="42"/>
      <c r="J285" s="42"/>
      <c r="K285" s="78"/>
      <c r="L285" s="42"/>
    </row>
    <row r="286" spans="1:12" ht="17.100000000000001" customHeight="1">
      <c r="A286" s="42"/>
      <c r="B286" s="216"/>
      <c r="C286" s="44"/>
      <c r="D286" s="42"/>
      <c r="E286" s="42"/>
      <c r="F286" s="44"/>
      <c r="G286" s="42"/>
      <c r="H286" s="44"/>
      <c r="I286" s="42"/>
      <c r="J286" s="42"/>
      <c r="K286" s="78"/>
      <c r="L286" s="42"/>
    </row>
    <row r="287" spans="1:12" ht="17.100000000000001" customHeight="1">
      <c r="A287" s="42"/>
      <c r="B287" s="216"/>
      <c r="C287" s="44"/>
      <c r="D287" s="42"/>
      <c r="E287" s="42"/>
      <c r="F287" s="44"/>
      <c r="G287" s="42"/>
      <c r="H287" s="44"/>
      <c r="I287" s="42"/>
      <c r="J287" s="42"/>
      <c r="K287" s="78"/>
      <c r="L287" s="42"/>
    </row>
    <row r="288" spans="1:12" ht="17.100000000000001" customHeight="1">
      <c r="A288" s="42"/>
      <c r="B288" s="216"/>
      <c r="C288" s="44"/>
      <c r="D288" s="42"/>
      <c r="E288" s="42"/>
      <c r="F288" s="44"/>
      <c r="G288" s="42"/>
      <c r="H288" s="44"/>
      <c r="I288" s="42"/>
      <c r="J288" s="42"/>
      <c r="K288" s="78"/>
      <c r="L288" s="42"/>
    </row>
    <row r="289" spans="1:12" ht="17.100000000000001" customHeight="1">
      <c r="A289" s="42"/>
      <c r="B289" s="216"/>
      <c r="C289" s="44"/>
      <c r="D289" s="42"/>
      <c r="E289" s="42"/>
      <c r="F289" s="44"/>
      <c r="G289" s="42"/>
      <c r="H289" s="44"/>
      <c r="I289" s="42"/>
      <c r="J289" s="42"/>
      <c r="K289" s="78"/>
      <c r="L289" s="42"/>
    </row>
    <row r="290" spans="1:12" ht="17.100000000000001" customHeight="1">
      <c r="A290" s="42"/>
      <c r="B290" s="216"/>
      <c r="C290" s="44"/>
      <c r="D290" s="42"/>
      <c r="E290" s="42"/>
      <c r="F290" s="44"/>
      <c r="G290" s="42"/>
      <c r="H290" s="44"/>
      <c r="I290" s="42"/>
      <c r="J290" s="42"/>
      <c r="K290" s="78"/>
      <c r="L290" s="42"/>
    </row>
    <row r="291" spans="1:12" ht="17.100000000000001" customHeight="1">
      <c r="A291" s="42"/>
      <c r="B291" s="216"/>
      <c r="C291" s="44"/>
      <c r="D291" s="42"/>
      <c r="E291" s="42"/>
      <c r="F291" s="44"/>
      <c r="G291" s="42"/>
      <c r="H291" s="44"/>
      <c r="I291" s="42"/>
      <c r="J291" s="42"/>
      <c r="K291" s="78"/>
      <c r="L291" s="42"/>
    </row>
    <row r="292" spans="1:12" ht="17.100000000000001" customHeight="1">
      <c r="A292" s="42"/>
      <c r="B292" s="216"/>
      <c r="C292" s="44"/>
      <c r="D292" s="42"/>
      <c r="E292" s="42"/>
      <c r="F292" s="44"/>
      <c r="G292" s="42"/>
      <c r="H292" s="44"/>
      <c r="I292" s="42"/>
      <c r="J292" s="42"/>
      <c r="K292" s="78"/>
      <c r="L292" s="42"/>
    </row>
    <row r="293" spans="1:12" ht="17.100000000000001" customHeight="1">
      <c r="A293" s="42"/>
      <c r="B293" s="216"/>
      <c r="C293" s="44"/>
      <c r="D293" s="42"/>
      <c r="E293" s="42"/>
      <c r="F293" s="44"/>
      <c r="G293" s="42"/>
      <c r="H293" s="44"/>
      <c r="I293" s="42"/>
      <c r="J293" s="42"/>
      <c r="K293" s="78"/>
      <c r="L293" s="42"/>
    </row>
    <row r="294" spans="1:12" ht="17.100000000000001" customHeight="1">
      <c r="A294" s="42"/>
      <c r="B294" s="216"/>
      <c r="C294" s="44"/>
      <c r="D294" s="42"/>
      <c r="E294" s="42"/>
      <c r="F294" s="44"/>
      <c r="G294" s="42"/>
      <c r="H294" s="44"/>
      <c r="I294" s="42"/>
      <c r="J294" s="42"/>
      <c r="K294" s="78"/>
      <c r="L294" s="42"/>
    </row>
    <row r="295" spans="1:12" ht="17.100000000000001" customHeight="1">
      <c r="A295" s="42"/>
      <c r="B295" s="216"/>
      <c r="C295" s="44"/>
      <c r="D295" s="42"/>
      <c r="E295" s="42"/>
      <c r="F295" s="44"/>
      <c r="G295" s="42"/>
      <c r="H295" s="44"/>
      <c r="I295" s="42"/>
      <c r="J295" s="42"/>
      <c r="K295" s="78"/>
      <c r="L295" s="42"/>
    </row>
    <row r="296" spans="1:12" ht="17.100000000000001" customHeight="1">
      <c r="A296" s="42"/>
      <c r="B296" s="216"/>
      <c r="C296" s="44"/>
      <c r="D296" s="42"/>
      <c r="E296" s="42"/>
      <c r="F296" s="44"/>
      <c r="G296" s="42"/>
      <c r="H296" s="44"/>
      <c r="I296" s="42"/>
      <c r="J296" s="42"/>
      <c r="K296" s="78"/>
      <c r="L296" s="42"/>
    </row>
    <row r="297" spans="1:12" ht="17.100000000000001" customHeight="1">
      <c r="A297" s="42"/>
      <c r="B297" s="216"/>
      <c r="C297" s="44"/>
      <c r="D297" s="42"/>
      <c r="E297" s="42"/>
      <c r="F297" s="44"/>
      <c r="G297" s="42"/>
      <c r="H297" s="44"/>
      <c r="I297" s="42"/>
      <c r="J297" s="42"/>
      <c r="K297" s="78"/>
      <c r="L297" s="42"/>
    </row>
    <row r="298" spans="1:12" ht="17.100000000000001" customHeight="1">
      <c r="A298" s="42"/>
      <c r="B298" s="216"/>
      <c r="C298" s="44"/>
      <c r="D298" s="42"/>
      <c r="E298" s="42"/>
      <c r="F298" s="44"/>
      <c r="G298" s="42"/>
      <c r="H298" s="44"/>
      <c r="I298" s="42"/>
      <c r="J298" s="42"/>
      <c r="K298" s="78"/>
      <c r="L298" s="42"/>
    </row>
    <row r="299" spans="1:12" ht="17.100000000000001" customHeight="1">
      <c r="A299" s="42"/>
      <c r="B299" s="216"/>
      <c r="C299" s="44"/>
      <c r="D299" s="42"/>
      <c r="E299" s="42"/>
      <c r="F299" s="44"/>
      <c r="G299" s="42"/>
      <c r="H299" s="44"/>
      <c r="I299" s="42"/>
      <c r="J299" s="42"/>
      <c r="K299" s="78"/>
      <c r="L299" s="42"/>
    </row>
    <row r="300" spans="1:12" ht="17.100000000000001" customHeight="1">
      <c r="A300" s="42"/>
      <c r="B300" s="216"/>
      <c r="C300" s="44"/>
      <c r="D300" s="42"/>
      <c r="E300" s="42"/>
      <c r="F300" s="44"/>
      <c r="G300" s="42"/>
      <c r="H300" s="44"/>
      <c r="I300" s="42"/>
      <c r="J300" s="42"/>
      <c r="K300" s="78"/>
      <c r="L300" s="42"/>
    </row>
    <row r="301" spans="1:12" ht="17.100000000000001" customHeight="1">
      <c r="A301" s="42"/>
      <c r="B301" s="216"/>
      <c r="C301" s="44"/>
      <c r="D301" s="42"/>
      <c r="E301" s="42"/>
      <c r="F301" s="44"/>
      <c r="G301" s="42"/>
      <c r="H301" s="44"/>
      <c r="I301" s="42"/>
      <c r="J301" s="42"/>
      <c r="K301" s="78"/>
      <c r="L301" s="42"/>
    </row>
    <row r="302" spans="1:12" ht="17.100000000000001" customHeight="1">
      <c r="A302" s="42"/>
      <c r="B302" s="216"/>
      <c r="C302" s="44"/>
      <c r="D302" s="42"/>
      <c r="E302" s="42"/>
      <c r="F302" s="44"/>
      <c r="G302" s="42"/>
      <c r="H302" s="44"/>
      <c r="I302" s="42"/>
      <c r="J302" s="42"/>
      <c r="K302" s="78"/>
      <c r="L302" s="42"/>
    </row>
    <row r="303" spans="1:12" ht="17.100000000000001" customHeight="1">
      <c r="A303" s="42"/>
      <c r="B303" s="216"/>
      <c r="C303" s="44"/>
      <c r="D303" s="42"/>
      <c r="E303" s="42"/>
      <c r="F303" s="44"/>
      <c r="G303" s="42"/>
      <c r="H303" s="44"/>
      <c r="I303" s="42"/>
      <c r="J303" s="42"/>
      <c r="K303" s="78"/>
      <c r="L303" s="42"/>
    </row>
    <row r="304" spans="1:12" ht="17.100000000000001" customHeight="1">
      <c r="A304" s="42"/>
      <c r="B304" s="216"/>
      <c r="C304" s="44"/>
      <c r="D304" s="42"/>
      <c r="E304" s="42"/>
      <c r="F304" s="44"/>
      <c r="G304" s="42"/>
      <c r="H304" s="44"/>
      <c r="I304" s="42"/>
      <c r="J304" s="42"/>
      <c r="K304" s="78"/>
      <c r="L304" s="42"/>
    </row>
    <row r="305" spans="1:12" ht="17.100000000000001" customHeight="1">
      <c r="A305" s="42"/>
      <c r="B305" s="216"/>
      <c r="C305" s="44"/>
      <c r="D305" s="42"/>
      <c r="E305" s="42"/>
      <c r="F305" s="44"/>
      <c r="G305" s="42"/>
      <c r="H305" s="44"/>
      <c r="I305" s="42"/>
      <c r="J305" s="42"/>
      <c r="K305" s="78"/>
      <c r="L305" s="42"/>
    </row>
    <row r="306" spans="1:12" ht="17.100000000000001" customHeight="1">
      <c r="A306" s="42"/>
      <c r="B306" s="216"/>
      <c r="C306" s="44"/>
      <c r="D306" s="42"/>
      <c r="E306" s="42"/>
      <c r="F306" s="44"/>
      <c r="G306" s="42"/>
      <c r="H306" s="44"/>
      <c r="I306" s="42"/>
      <c r="J306" s="42"/>
      <c r="K306" s="78"/>
      <c r="L306" s="42"/>
    </row>
    <row r="307" spans="1:12" ht="17.100000000000001" customHeight="1">
      <c r="A307" s="42"/>
      <c r="B307" s="216"/>
      <c r="C307" s="44"/>
      <c r="D307" s="42"/>
      <c r="E307" s="42"/>
      <c r="F307" s="44"/>
      <c r="G307" s="42"/>
      <c r="H307" s="44"/>
      <c r="I307" s="42"/>
      <c r="J307" s="42"/>
      <c r="K307" s="78"/>
      <c r="L307" s="42"/>
    </row>
    <row r="308" spans="1:12" ht="17.100000000000001" customHeight="1">
      <c r="A308" s="42"/>
      <c r="B308" s="216"/>
      <c r="C308" s="44"/>
      <c r="D308" s="42"/>
      <c r="E308" s="42"/>
      <c r="F308" s="44"/>
      <c r="G308" s="42"/>
      <c r="H308" s="44"/>
      <c r="I308" s="42"/>
      <c r="J308" s="42"/>
      <c r="K308" s="78"/>
      <c r="L308" s="42"/>
    </row>
    <row r="309" spans="1:12" ht="17.100000000000001" customHeight="1">
      <c r="A309" s="42"/>
      <c r="B309" s="216"/>
      <c r="C309" s="44"/>
      <c r="D309" s="42"/>
      <c r="E309" s="42"/>
      <c r="F309" s="44"/>
      <c r="G309" s="42"/>
      <c r="H309" s="44"/>
      <c r="I309" s="42"/>
      <c r="J309" s="42"/>
      <c r="K309" s="78"/>
      <c r="L309" s="42"/>
    </row>
    <row r="310" spans="1:12" ht="17.100000000000001" customHeight="1">
      <c r="A310" s="42"/>
      <c r="B310" s="216"/>
      <c r="C310" s="44"/>
      <c r="D310" s="42"/>
      <c r="E310" s="42"/>
      <c r="F310" s="44"/>
      <c r="G310" s="42"/>
      <c r="H310" s="44"/>
      <c r="I310" s="42"/>
      <c r="J310" s="42"/>
      <c r="K310" s="78"/>
      <c r="L310" s="42"/>
    </row>
    <row r="311" spans="1:12" ht="17.100000000000001" customHeight="1">
      <c r="A311" s="42"/>
      <c r="B311" s="216"/>
      <c r="C311" s="44"/>
      <c r="D311" s="42"/>
      <c r="E311" s="42"/>
      <c r="F311" s="44"/>
      <c r="G311" s="42"/>
      <c r="H311" s="44"/>
      <c r="I311" s="42"/>
      <c r="J311" s="42"/>
      <c r="K311" s="78"/>
      <c r="L311" s="42"/>
    </row>
    <row r="312" spans="1:12" ht="17.100000000000001" customHeight="1">
      <c r="A312" s="42"/>
      <c r="B312" s="216"/>
      <c r="C312" s="44"/>
      <c r="D312" s="42"/>
      <c r="E312" s="42"/>
      <c r="F312" s="44"/>
      <c r="G312" s="42"/>
      <c r="H312" s="44"/>
      <c r="I312" s="42"/>
      <c r="J312" s="42"/>
      <c r="K312" s="78"/>
      <c r="L312" s="42"/>
    </row>
    <row r="313" spans="1:12" ht="17.100000000000001" customHeight="1">
      <c r="A313" s="42"/>
      <c r="B313" s="216"/>
      <c r="C313" s="44"/>
      <c r="D313" s="42"/>
      <c r="E313" s="42"/>
      <c r="F313" s="44"/>
      <c r="G313" s="42"/>
      <c r="H313" s="44"/>
      <c r="I313" s="42"/>
      <c r="J313" s="42"/>
      <c r="K313" s="78"/>
      <c r="L313" s="42"/>
    </row>
    <row r="314" spans="1:12" ht="17.100000000000001" customHeight="1">
      <c r="A314" s="42"/>
      <c r="B314" s="216"/>
      <c r="C314" s="44"/>
      <c r="D314" s="42"/>
      <c r="E314" s="42"/>
      <c r="F314" s="44"/>
      <c r="G314" s="42"/>
      <c r="H314" s="44"/>
      <c r="I314" s="42"/>
      <c r="J314" s="42"/>
      <c r="K314" s="78"/>
      <c r="L314" s="42"/>
    </row>
    <row r="315" spans="1:12" ht="17.100000000000001" customHeight="1">
      <c r="A315" s="42"/>
      <c r="B315" s="216"/>
      <c r="C315" s="44"/>
      <c r="D315" s="42"/>
      <c r="E315" s="42"/>
      <c r="F315" s="44"/>
      <c r="G315" s="42"/>
      <c r="H315" s="44"/>
      <c r="I315" s="42"/>
      <c r="J315" s="42"/>
      <c r="K315" s="78"/>
      <c r="L315" s="42"/>
    </row>
    <row r="316" spans="1:12" ht="17.100000000000001" customHeight="1">
      <c r="A316" s="42"/>
      <c r="B316" s="216"/>
      <c r="C316" s="44"/>
      <c r="D316" s="42"/>
      <c r="E316" s="42"/>
      <c r="F316" s="44"/>
      <c r="G316" s="42"/>
      <c r="H316" s="44"/>
      <c r="I316" s="42"/>
      <c r="J316" s="42"/>
      <c r="K316" s="78"/>
      <c r="L316" s="42"/>
    </row>
    <row r="317" spans="1:12" ht="17.100000000000001" customHeight="1">
      <c r="A317" s="42"/>
      <c r="B317" s="216"/>
      <c r="C317" s="44"/>
      <c r="D317" s="42"/>
      <c r="E317" s="42"/>
      <c r="F317" s="44"/>
      <c r="G317" s="42"/>
      <c r="H317" s="44"/>
      <c r="I317" s="42"/>
      <c r="J317" s="42"/>
      <c r="K317" s="78"/>
      <c r="L317" s="42"/>
    </row>
    <row r="318" spans="1:12" ht="17.100000000000001" customHeight="1">
      <c r="A318" s="42"/>
      <c r="B318" s="216"/>
      <c r="C318" s="44"/>
      <c r="D318" s="42"/>
      <c r="E318" s="42"/>
      <c r="F318" s="44"/>
      <c r="G318" s="42"/>
      <c r="H318" s="44"/>
      <c r="I318" s="42"/>
      <c r="J318" s="42"/>
      <c r="K318" s="78"/>
      <c r="L318" s="42"/>
    </row>
    <row r="319" spans="1:12" ht="17.100000000000001" customHeight="1">
      <c r="A319" s="42"/>
      <c r="B319" s="216"/>
      <c r="C319" s="44"/>
      <c r="D319" s="42"/>
      <c r="E319" s="42"/>
      <c r="F319" s="44"/>
      <c r="G319" s="42"/>
      <c r="H319" s="44"/>
      <c r="I319" s="42"/>
      <c r="J319" s="42"/>
      <c r="K319" s="78"/>
      <c r="L319" s="42"/>
    </row>
    <row r="320" spans="1:12" ht="17.100000000000001" customHeight="1">
      <c r="A320" s="42"/>
      <c r="B320" s="216"/>
      <c r="C320" s="44"/>
      <c r="D320" s="42"/>
      <c r="E320" s="42"/>
      <c r="F320" s="44"/>
      <c r="G320" s="42"/>
      <c r="H320" s="44"/>
      <c r="I320" s="42"/>
      <c r="J320" s="42"/>
      <c r="K320" s="78"/>
      <c r="L320" s="42"/>
    </row>
    <row r="321" spans="1:12" ht="17.100000000000001" customHeight="1">
      <c r="A321" s="42"/>
      <c r="B321" s="216"/>
      <c r="C321" s="44"/>
      <c r="D321" s="42"/>
      <c r="E321" s="42"/>
      <c r="F321" s="44"/>
      <c r="G321" s="42"/>
      <c r="H321" s="44"/>
      <c r="I321" s="42"/>
      <c r="J321" s="42"/>
      <c r="K321" s="78"/>
      <c r="L321" s="42"/>
    </row>
    <row r="322" spans="1:12" ht="17.100000000000001" customHeight="1">
      <c r="A322" s="42"/>
      <c r="B322" s="216"/>
      <c r="C322" s="44"/>
      <c r="D322" s="42"/>
      <c r="E322" s="42"/>
      <c r="F322" s="44"/>
      <c r="G322" s="42"/>
      <c r="H322" s="44"/>
      <c r="I322" s="42"/>
      <c r="J322" s="42"/>
      <c r="K322" s="78"/>
      <c r="L322" s="42"/>
    </row>
    <row r="323" spans="1:12" ht="17.100000000000001" customHeight="1">
      <c r="A323" s="42"/>
      <c r="B323" s="216"/>
      <c r="C323" s="44"/>
      <c r="D323" s="42"/>
      <c r="E323" s="42"/>
      <c r="F323" s="44"/>
      <c r="G323" s="42"/>
      <c r="H323" s="44"/>
      <c r="I323" s="42"/>
      <c r="J323" s="42"/>
      <c r="K323" s="78"/>
      <c r="L323" s="42"/>
    </row>
    <row r="324" spans="1:12" ht="17.100000000000001" customHeight="1">
      <c r="A324" s="42"/>
      <c r="B324" s="216"/>
      <c r="C324" s="44"/>
      <c r="D324" s="42"/>
      <c r="E324" s="42"/>
      <c r="F324" s="44"/>
      <c r="G324" s="42"/>
      <c r="H324" s="44"/>
      <c r="I324" s="42"/>
      <c r="J324" s="42"/>
      <c r="K324" s="78"/>
      <c r="L324" s="42"/>
    </row>
    <row r="325" spans="1:12" ht="17.100000000000001" customHeight="1">
      <c r="A325" s="42"/>
      <c r="B325" s="216"/>
      <c r="C325" s="44"/>
      <c r="D325" s="42"/>
      <c r="E325" s="42"/>
      <c r="F325" s="44"/>
      <c r="G325" s="42"/>
      <c r="H325" s="44"/>
      <c r="I325" s="42"/>
      <c r="J325" s="42"/>
      <c r="K325" s="78"/>
      <c r="L325" s="42"/>
    </row>
    <row r="326" spans="1:12" ht="17.100000000000001" customHeight="1">
      <c r="A326" s="42"/>
      <c r="B326" s="216"/>
      <c r="C326" s="44"/>
      <c r="D326" s="42"/>
      <c r="E326" s="42"/>
      <c r="F326" s="44"/>
      <c r="G326" s="42"/>
      <c r="H326" s="44"/>
      <c r="I326" s="42"/>
      <c r="J326" s="42"/>
      <c r="K326" s="78"/>
      <c r="L326" s="42"/>
    </row>
    <row r="327" spans="1:12" ht="17.100000000000001" customHeight="1">
      <c r="A327" s="42"/>
      <c r="B327" s="216"/>
      <c r="C327" s="44"/>
      <c r="D327" s="42"/>
      <c r="E327" s="42"/>
      <c r="F327" s="44"/>
      <c r="G327" s="42"/>
      <c r="H327" s="44"/>
      <c r="I327" s="42"/>
      <c r="J327" s="42"/>
      <c r="K327" s="78"/>
      <c r="L327" s="42"/>
    </row>
    <row r="328" spans="1:12" ht="17.100000000000001" customHeight="1">
      <c r="A328" s="42"/>
      <c r="B328" s="216"/>
      <c r="C328" s="44"/>
      <c r="D328" s="42"/>
      <c r="E328" s="42"/>
      <c r="F328" s="44"/>
      <c r="G328" s="42"/>
      <c r="H328" s="44"/>
      <c r="I328" s="42"/>
      <c r="J328" s="42"/>
      <c r="K328" s="78"/>
      <c r="L328" s="42"/>
    </row>
    <row r="329" spans="1:12" ht="17.100000000000001" customHeight="1">
      <c r="A329" s="42"/>
      <c r="B329" s="216"/>
      <c r="C329" s="44"/>
      <c r="D329" s="42"/>
      <c r="E329" s="42"/>
      <c r="F329" s="44"/>
      <c r="G329" s="42"/>
      <c r="H329" s="44"/>
      <c r="I329" s="42"/>
      <c r="J329" s="42"/>
      <c r="K329" s="78"/>
      <c r="L329" s="42"/>
    </row>
    <row r="330" spans="1:12" ht="17.100000000000001" customHeight="1">
      <c r="A330" s="42"/>
      <c r="B330" s="216"/>
      <c r="C330" s="44"/>
      <c r="D330" s="42"/>
      <c r="E330" s="42"/>
      <c r="F330" s="44"/>
      <c r="G330" s="42"/>
      <c r="H330" s="44"/>
      <c r="I330" s="42"/>
      <c r="J330" s="42"/>
      <c r="K330" s="78"/>
      <c r="L330" s="42"/>
    </row>
    <row r="331" spans="1:12" ht="17.100000000000001" customHeight="1">
      <c r="A331" s="42"/>
      <c r="B331" s="216"/>
      <c r="C331" s="44"/>
      <c r="D331" s="42"/>
      <c r="E331" s="42"/>
      <c r="F331" s="44"/>
      <c r="G331" s="42"/>
      <c r="H331" s="44"/>
      <c r="I331" s="42"/>
      <c r="J331" s="42"/>
      <c r="K331" s="78"/>
      <c r="L331" s="42"/>
    </row>
    <row r="332" spans="1:12" ht="17.100000000000001" customHeight="1">
      <c r="A332" s="42"/>
      <c r="B332" s="216"/>
      <c r="C332" s="44"/>
      <c r="D332" s="42"/>
      <c r="E332" s="42"/>
      <c r="F332" s="44"/>
      <c r="G332" s="42"/>
      <c r="H332" s="44"/>
      <c r="I332" s="42"/>
      <c r="J332" s="42"/>
      <c r="K332" s="78"/>
      <c r="L332" s="42"/>
    </row>
    <row r="333" spans="1:12" ht="17.100000000000001" customHeight="1">
      <c r="A333" s="42"/>
      <c r="B333" s="216"/>
      <c r="C333" s="44"/>
      <c r="D333" s="42"/>
      <c r="E333" s="42"/>
      <c r="F333" s="44"/>
      <c r="G333" s="42"/>
      <c r="H333" s="44"/>
      <c r="I333" s="42"/>
      <c r="J333" s="42"/>
      <c r="K333" s="78"/>
      <c r="L333" s="42"/>
    </row>
    <row r="334" spans="1:12" ht="17.100000000000001" customHeight="1">
      <c r="A334" s="42"/>
      <c r="B334" s="216"/>
      <c r="C334" s="44"/>
      <c r="D334" s="42"/>
      <c r="E334" s="42"/>
      <c r="F334" s="44"/>
      <c r="G334" s="42"/>
      <c r="H334" s="44"/>
      <c r="I334" s="42"/>
      <c r="J334" s="42"/>
      <c r="K334" s="78"/>
      <c r="L334" s="42"/>
    </row>
    <row r="335" spans="1:12" ht="17.100000000000001" customHeight="1">
      <c r="A335" s="42"/>
      <c r="B335" s="216"/>
      <c r="C335" s="44"/>
      <c r="D335" s="42"/>
      <c r="E335" s="42"/>
      <c r="F335" s="44"/>
      <c r="G335" s="42"/>
      <c r="H335" s="44"/>
      <c r="I335" s="42"/>
      <c r="J335" s="42"/>
      <c r="K335" s="78"/>
      <c r="L335" s="42"/>
    </row>
    <row r="336" spans="1:12" ht="17.100000000000001" customHeight="1">
      <c r="A336" s="42"/>
      <c r="B336" s="216"/>
      <c r="C336" s="44"/>
      <c r="D336" s="42"/>
      <c r="E336" s="42"/>
      <c r="F336" s="44"/>
      <c r="G336" s="42"/>
      <c r="H336" s="44"/>
      <c r="I336" s="42"/>
      <c r="J336" s="42"/>
      <c r="K336" s="78"/>
      <c r="L336" s="42"/>
    </row>
    <row r="337" spans="1:12" ht="17.100000000000001" customHeight="1">
      <c r="A337" s="42"/>
      <c r="B337" s="216"/>
      <c r="C337" s="44"/>
      <c r="D337" s="42"/>
      <c r="E337" s="42"/>
      <c r="F337" s="44"/>
      <c r="G337" s="42"/>
      <c r="H337" s="44"/>
      <c r="I337" s="42"/>
      <c r="J337" s="42"/>
      <c r="K337" s="78"/>
      <c r="L337" s="42"/>
    </row>
    <row r="338" spans="1:12" ht="17.100000000000001" customHeight="1">
      <c r="A338" s="42"/>
      <c r="B338" s="216"/>
      <c r="C338" s="44"/>
      <c r="D338" s="42"/>
      <c r="E338" s="42"/>
      <c r="F338" s="44"/>
      <c r="G338" s="42"/>
      <c r="H338" s="44"/>
      <c r="I338" s="42"/>
      <c r="J338" s="42"/>
      <c r="K338" s="78"/>
      <c r="L338" s="42"/>
    </row>
    <row r="339" spans="1:12" ht="17.100000000000001" customHeight="1">
      <c r="A339" s="42"/>
      <c r="B339" s="216"/>
      <c r="C339" s="44"/>
      <c r="D339" s="42"/>
      <c r="E339" s="42"/>
      <c r="F339" s="44"/>
      <c r="G339" s="42"/>
      <c r="H339" s="44"/>
      <c r="I339" s="42"/>
      <c r="J339" s="42"/>
      <c r="K339" s="78"/>
      <c r="L339" s="42"/>
    </row>
    <row r="340" spans="1:12" ht="17.100000000000001" customHeight="1">
      <c r="A340" s="42"/>
      <c r="B340" s="216"/>
      <c r="C340" s="44"/>
      <c r="D340" s="42"/>
      <c r="E340" s="42"/>
      <c r="F340" s="44"/>
      <c r="G340" s="42"/>
      <c r="H340" s="44"/>
      <c r="I340" s="42"/>
      <c r="J340" s="42"/>
      <c r="K340" s="78"/>
      <c r="L340" s="42"/>
    </row>
    <row r="341" spans="1:12" ht="17.100000000000001" customHeight="1">
      <c r="A341" s="42"/>
      <c r="B341" s="216"/>
      <c r="C341" s="44"/>
      <c r="D341" s="42"/>
      <c r="E341" s="42"/>
      <c r="F341" s="44"/>
      <c r="G341" s="42"/>
      <c r="H341" s="44"/>
      <c r="I341" s="42"/>
      <c r="J341" s="42"/>
      <c r="K341" s="78"/>
      <c r="L341" s="42"/>
    </row>
    <row r="342" spans="1:12" ht="17.100000000000001" customHeight="1">
      <c r="A342" s="42"/>
      <c r="B342" s="216"/>
      <c r="C342" s="44"/>
      <c r="D342" s="42"/>
      <c r="E342" s="42"/>
      <c r="F342" s="44"/>
      <c r="G342" s="42"/>
      <c r="H342" s="44"/>
      <c r="I342" s="42"/>
      <c r="J342" s="42"/>
      <c r="K342" s="78"/>
      <c r="L342" s="42"/>
    </row>
    <row r="343" spans="1:12" ht="17.100000000000001" customHeight="1">
      <c r="A343" s="42"/>
      <c r="B343" s="216"/>
      <c r="C343" s="44"/>
      <c r="D343" s="42"/>
      <c r="E343" s="42"/>
      <c r="F343" s="44"/>
      <c r="G343" s="42"/>
      <c r="H343" s="44"/>
      <c r="I343" s="42"/>
      <c r="J343" s="42"/>
      <c r="K343" s="78"/>
      <c r="L343" s="42"/>
    </row>
    <row r="344" spans="1:12" ht="17.100000000000001" customHeight="1">
      <c r="A344" s="42"/>
      <c r="B344" s="216"/>
      <c r="C344" s="44"/>
      <c r="D344" s="42"/>
      <c r="E344" s="42"/>
      <c r="F344" s="44"/>
      <c r="G344" s="42"/>
      <c r="H344" s="44"/>
      <c r="I344" s="42"/>
      <c r="J344" s="42"/>
      <c r="K344" s="78"/>
      <c r="L344" s="42"/>
    </row>
    <row r="345" spans="1:12" ht="17.100000000000001" customHeight="1">
      <c r="A345" s="42"/>
      <c r="B345" s="216"/>
      <c r="C345" s="44"/>
      <c r="D345" s="42"/>
      <c r="E345" s="42"/>
      <c r="F345" s="44"/>
      <c r="G345" s="42"/>
      <c r="H345" s="44"/>
      <c r="I345" s="42"/>
      <c r="J345" s="42"/>
      <c r="K345" s="78"/>
      <c r="L345" s="42"/>
    </row>
    <row r="346" spans="1:12" ht="17.100000000000001" customHeight="1">
      <c r="A346" s="42"/>
      <c r="B346" s="216"/>
      <c r="C346" s="44"/>
      <c r="D346" s="42"/>
      <c r="E346" s="42"/>
      <c r="F346" s="44"/>
      <c r="G346" s="42"/>
      <c r="H346" s="44"/>
      <c r="I346" s="42"/>
      <c r="J346" s="42"/>
      <c r="K346" s="78"/>
      <c r="L346" s="42"/>
    </row>
    <row r="347" spans="1:12" ht="17.100000000000001" customHeight="1">
      <c r="A347" s="42"/>
      <c r="B347" s="216"/>
      <c r="C347" s="44"/>
      <c r="D347" s="42"/>
      <c r="E347" s="42"/>
      <c r="F347" s="44"/>
      <c r="G347" s="42"/>
      <c r="H347" s="44"/>
      <c r="I347" s="42"/>
      <c r="J347" s="42"/>
      <c r="K347" s="78"/>
      <c r="L347" s="42"/>
    </row>
    <row r="348" spans="1:12" ht="17.100000000000001" customHeight="1">
      <c r="A348" s="42"/>
      <c r="B348" s="216"/>
      <c r="C348" s="44"/>
      <c r="D348" s="42"/>
      <c r="E348" s="42"/>
      <c r="F348" s="44"/>
      <c r="G348" s="42"/>
      <c r="H348" s="44"/>
      <c r="I348" s="42"/>
      <c r="J348" s="42"/>
      <c r="K348" s="78"/>
      <c r="L348" s="42"/>
    </row>
    <row r="349" spans="1:12" ht="17.100000000000001" customHeight="1">
      <c r="A349" s="42"/>
      <c r="B349" s="216"/>
      <c r="C349" s="44"/>
      <c r="D349" s="42"/>
      <c r="E349" s="42"/>
      <c r="F349" s="44"/>
      <c r="G349" s="42"/>
      <c r="H349" s="44"/>
      <c r="I349" s="42"/>
      <c r="J349" s="42"/>
      <c r="K349" s="78"/>
      <c r="L349" s="42"/>
    </row>
    <row r="350" spans="1:12" ht="17.100000000000001" customHeight="1">
      <c r="A350" s="42"/>
      <c r="B350" s="216"/>
      <c r="C350" s="44"/>
      <c r="D350" s="42"/>
      <c r="E350" s="42"/>
      <c r="F350" s="44"/>
      <c r="G350" s="42"/>
      <c r="H350" s="44"/>
      <c r="I350" s="42"/>
      <c r="J350" s="42"/>
      <c r="K350" s="78"/>
      <c r="L350" s="42"/>
    </row>
    <row r="351" spans="1:12" ht="17.100000000000001" customHeight="1">
      <c r="A351" s="42"/>
      <c r="B351" s="216"/>
      <c r="C351" s="44"/>
      <c r="D351" s="42"/>
      <c r="E351" s="42"/>
      <c r="F351" s="44"/>
      <c r="G351" s="42"/>
      <c r="H351" s="44"/>
      <c r="I351" s="42"/>
      <c r="J351" s="42"/>
      <c r="K351" s="78"/>
      <c r="L351" s="42"/>
    </row>
    <row r="352" spans="1:12" ht="17.100000000000001" customHeight="1">
      <c r="A352" s="42"/>
      <c r="B352" s="216"/>
      <c r="C352" s="44"/>
      <c r="D352" s="42"/>
      <c r="E352" s="42"/>
      <c r="F352" s="44"/>
      <c r="G352" s="42"/>
      <c r="H352" s="44"/>
      <c r="I352" s="42"/>
      <c r="J352" s="42"/>
      <c r="K352" s="78"/>
      <c r="L352" s="42"/>
    </row>
    <row r="353" spans="1:12" ht="17.100000000000001" customHeight="1">
      <c r="A353" s="42"/>
      <c r="B353" s="216"/>
      <c r="C353" s="44"/>
      <c r="D353" s="42"/>
      <c r="E353" s="42"/>
      <c r="F353" s="44"/>
      <c r="G353" s="42"/>
      <c r="H353" s="44"/>
      <c r="I353" s="42"/>
      <c r="J353" s="42"/>
      <c r="K353" s="78"/>
      <c r="L353" s="42"/>
    </row>
    <row r="354" spans="1:12" ht="17.100000000000001" customHeight="1">
      <c r="A354" s="42"/>
      <c r="B354" s="216"/>
      <c r="C354" s="44"/>
      <c r="D354" s="42"/>
      <c r="E354" s="42"/>
      <c r="F354" s="44"/>
      <c r="G354" s="42"/>
      <c r="H354" s="44"/>
      <c r="I354" s="42"/>
      <c r="J354" s="42"/>
      <c r="K354" s="78"/>
      <c r="L354" s="42"/>
    </row>
    <row r="355" spans="1:12" ht="17.100000000000001" customHeight="1">
      <c r="A355" s="42"/>
      <c r="B355" s="216"/>
      <c r="C355" s="44"/>
      <c r="D355" s="42"/>
      <c r="E355" s="42"/>
      <c r="F355" s="44"/>
      <c r="G355" s="42"/>
      <c r="H355" s="44"/>
      <c r="I355" s="42"/>
      <c r="J355" s="42"/>
      <c r="K355" s="78"/>
      <c r="L355" s="42"/>
    </row>
    <row r="356" spans="1:12" ht="17.100000000000001" customHeight="1">
      <c r="A356" s="42"/>
      <c r="B356" s="216"/>
      <c r="C356" s="44"/>
      <c r="D356" s="42"/>
      <c r="E356" s="42"/>
      <c r="F356" s="44"/>
      <c r="G356" s="42"/>
      <c r="H356" s="44"/>
      <c r="I356" s="42"/>
      <c r="J356" s="42"/>
      <c r="K356" s="78"/>
      <c r="L356" s="42"/>
    </row>
    <row r="357" spans="1:12" ht="17.100000000000001" customHeight="1">
      <c r="A357" s="42"/>
      <c r="B357" s="216"/>
      <c r="C357" s="44"/>
      <c r="D357" s="42"/>
      <c r="E357" s="42"/>
      <c r="F357" s="44"/>
      <c r="G357" s="42"/>
      <c r="H357" s="44"/>
      <c r="I357" s="42"/>
      <c r="J357" s="42"/>
      <c r="K357" s="78"/>
      <c r="L357" s="42"/>
    </row>
    <row r="358" spans="1:12" ht="17.100000000000001" customHeight="1">
      <c r="A358" s="42"/>
      <c r="B358" s="216"/>
      <c r="C358" s="44"/>
      <c r="D358" s="42"/>
      <c r="E358" s="42"/>
      <c r="F358" s="44"/>
      <c r="G358" s="42"/>
      <c r="H358" s="44"/>
      <c r="I358" s="42"/>
      <c r="J358" s="42"/>
      <c r="K358" s="78"/>
      <c r="L358" s="42"/>
    </row>
    <row r="359" spans="1:12" ht="17.100000000000001" customHeight="1">
      <c r="A359" s="42"/>
      <c r="B359" s="216"/>
      <c r="C359" s="44"/>
      <c r="D359" s="42"/>
      <c r="E359" s="42"/>
      <c r="F359" s="44"/>
      <c r="G359" s="42"/>
      <c r="H359" s="44"/>
      <c r="I359" s="42"/>
      <c r="J359" s="42"/>
      <c r="K359" s="78"/>
      <c r="L359" s="42"/>
    </row>
    <row r="360" spans="1:12" ht="17.100000000000001" customHeight="1">
      <c r="A360" s="42"/>
      <c r="B360" s="216"/>
      <c r="C360" s="44"/>
      <c r="D360" s="42"/>
      <c r="E360" s="42"/>
      <c r="F360" s="44"/>
      <c r="G360" s="42"/>
      <c r="H360" s="44"/>
      <c r="I360" s="42"/>
      <c r="J360" s="42"/>
      <c r="K360" s="78"/>
      <c r="L360" s="42"/>
    </row>
    <row r="361" spans="1:12" ht="17.100000000000001" customHeight="1">
      <c r="A361" s="42"/>
      <c r="B361" s="216"/>
      <c r="C361" s="44"/>
      <c r="D361" s="42"/>
      <c r="E361" s="42"/>
      <c r="F361" s="44"/>
      <c r="G361" s="42"/>
      <c r="H361" s="44"/>
      <c r="I361" s="42"/>
      <c r="J361" s="42"/>
      <c r="K361" s="78"/>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41"/>
  <sheetViews>
    <sheetView showGridLines="0" topLeftCell="E325" workbookViewId="0">
      <selection activeCell="J339" sqref="J339"/>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31.5" style="74" customWidth="1"/>
    <col min="11" max="11" width="53.25" style="74" bestFit="1" customWidth="1"/>
    <col min="12" max="257" width="8.625" style="75" customWidth="1"/>
    <col min="258" max="16384" width="9" style="75"/>
  </cols>
  <sheetData>
    <row r="1" spans="1:11" ht="17.45" customHeight="1">
      <c r="A1" s="42"/>
      <c r="B1" s="44"/>
      <c r="C1" s="677" t="s">
        <v>1321</v>
      </c>
      <c r="D1" s="767"/>
      <c r="E1" s="179"/>
      <c r="F1" s="764"/>
      <c r="G1" s="69"/>
      <c r="H1" s="24" t="s">
        <v>5</v>
      </c>
      <c r="I1" s="76"/>
      <c r="J1" s="180"/>
      <c r="K1" s="42"/>
    </row>
    <row r="2" spans="1:11" ht="17.45" customHeight="1">
      <c r="A2" s="42"/>
      <c r="B2" s="44"/>
      <c r="C2" s="767"/>
      <c r="D2" s="767"/>
      <c r="E2" s="179"/>
      <c r="F2" s="765"/>
      <c r="G2" s="70" t="s">
        <v>6</v>
      </c>
      <c r="H2" s="22">
        <f>COUNTIF(G15:G341,"Not POR")</f>
        <v>18</v>
      </c>
      <c r="I2" s="76"/>
      <c r="J2" s="180"/>
      <c r="K2" s="42"/>
    </row>
    <row r="3" spans="1:11" ht="17.45" customHeight="1">
      <c r="A3" s="42"/>
      <c r="B3" s="44"/>
      <c r="C3" s="767"/>
      <c r="D3" s="767"/>
      <c r="E3" s="179"/>
      <c r="F3" s="765"/>
      <c r="G3" s="31" t="s">
        <v>8</v>
      </c>
      <c r="H3" s="22">
        <f>COUNTIF(G15:G341,"CHN validation")</f>
        <v>0</v>
      </c>
      <c r="I3" s="76"/>
      <c r="J3" s="180"/>
      <c r="K3" s="42"/>
    </row>
    <row r="4" spans="1:11" ht="17.45" customHeight="1">
      <c r="A4" s="42"/>
      <c r="B4" s="44"/>
      <c r="C4" s="767"/>
      <c r="D4" s="767"/>
      <c r="E4" s="179"/>
      <c r="F4" s="765"/>
      <c r="G4" s="32" t="s">
        <v>9</v>
      </c>
      <c r="H4" s="22">
        <f>COUNTIF(G12:G341,"New Item")</f>
        <v>3</v>
      </c>
      <c r="I4" s="76"/>
      <c r="J4" s="180"/>
      <c r="K4" s="42"/>
    </row>
    <row r="5" spans="1:11" ht="17.45" customHeight="1">
      <c r="A5" s="42"/>
      <c r="B5" s="44"/>
      <c r="C5" s="767"/>
      <c r="D5" s="767"/>
      <c r="E5" s="179"/>
      <c r="F5" s="765"/>
      <c r="G5" s="33" t="s">
        <v>7</v>
      </c>
      <c r="H5" s="22">
        <f>COUNTIF(G13:G341,"Pending update")</f>
        <v>0</v>
      </c>
      <c r="I5" s="76"/>
      <c r="J5" s="180"/>
      <c r="K5" s="42"/>
    </row>
    <row r="6" spans="1:11" ht="17.45" customHeight="1">
      <c r="A6" s="42"/>
      <c r="B6" s="44"/>
      <c r="C6" s="767"/>
      <c r="D6" s="767"/>
      <c r="E6" s="179"/>
      <c r="F6" s="765"/>
      <c r="G6" s="71" t="s">
        <v>10</v>
      </c>
      <c r="H6" s="22">
        <f>COUNTIF(G13:G341,"Modified")</f>
        <v>2</v>
      </c>
      <c r="I6" s="76"/>
      <c r="J6" s="180"/>
      <c r="K6" s="42"/>
    </row>
    <row r="7" spans="1:11" ht="17.45" customHeight="1">
      <c r="A7" s="42"/>
      <c r="B7" s="44"/>
      <c r="C7" s="767"/>
      <c r="D7" s="767"/>
      <c r="E7" s="179"/>
      <c r="F7" s="765"/>
      <c r="G7" s="72" t="s">
        <v>11</v>
      </c>
      <c r="H7" s="22">
        <f>COUNTIF(G15:G341,"Ready")</f>
        <v>303</v>
      </c>
      <c r="I7" s="76"/>
      <c r="J7" s="180"/>
      <c r="K7" s="42"/>
    </row>
    <row r="8" spans="1:11" ht="16.5" customHeight="1" thickBot="1">
      <c r="A8" s="89"/>
      <c r="B8" s="97"/>
      <c r="C8" s="768"/>
      <c r="D8" s="768"/>
      <c r="E8" s="247"/>
      <c r="F8" s="766"/>
      <c r="G8" s="248" t="s">
        <v>12</v>
      </c>
      <c r="H8" s="249">
        <f>COUNTIF(G11:G341,"Not ready")</f>
        <v>1</v>
      </c>
      <c r="I8" s="99"/>
      <c r="J8" s="250"/>
      <c r="K8" s="89"/>
    </row>
    <row r="9" spans="1:11" ht="31.5">
      <c r="A9" s="396" t="s">
        <v>13</v>
      </c>
      <c r="B9" s="397" t="s">
        <v>14</v>
      </c>
      <c r="C9" s="397" t="s">
        <v>15</v>
      </c>
      <c r="D9" s="397" t="s">
        <v>16</v>
      </c>
      <c r="E9" s="397" t="s">
        <v>1858</v>
      </c>
      <c r="F9" s="397" t="s">
        <v>1859</v>
      </c>
      <c r="G9" s="397" t="s">
        <v>19</v>
      </c>
      <c r="H9" s="397" t="s">
        <v>1322</v>
      </c>
      <c r="I9" s="397" t="s">
        <v>20</v>
      </c>
      <c r="J9" s="430" t="s">
        <v>23</v>
      </c>
      <c r="K9" s="398" t="s">
        <v>24</v>
      </c>
    </row>
    <row r="10" spans="1:11" ht="16.5" customHeight="1">
      <c r="A10" s="399">
        <v>1</v>
      </c>
      <c r="B10" s="218" t="s">
        <v>25</v>
      </c>
      <c r="C10" s="219" t="s">
        <v>28</v>
      </c>
      <c r="D10" s="220" t="s">
        <v>29</v>
      </c>
      <c r="E10" s="221"/>
      <c r="F10" s="221"/>
      <c r="G10" s="210" t="s">
        <v>11</v>
      </c>
      <c r="H10" s="222"/>
      <c r="I10" s="222"/>
      <c r="J10" s="251"/>
      <c r="K10" s="431"/>
    </row>
    <row r="11" spans="1:11" ht="16.5" customHeight="1">
      <c r="A11" s="416">
        <v>2</v>
      </c>
      <c r="B11" s="218" t="s">
        <v>25</v>
      </c>
      <c r="C11" s="219" t="s">
        <v>28</v>
      </c>
      <c r="D11" s="220" t="s">
        <v>31</v>
      </c>
      <c r="E11" s="221"/>
      <c r="F11" s="221"/>
      <c r="G11" s="210" t="s">
        <v>11</v>
      </c>
      <c r="H11" s="222"/>
      <c r="I11" s="222"/>
      <c r="J11" s="251"/>
      <c r="K11" s="431"/>
    </row>
    <row r="12" spans="1:11" ht="16.5" customHeight="1">
      <c r="A12" s="416">
        <v>3</v>
      </c>
      <c r="B12" s="218" t="s">
        <v>25</v>
      </c>
      <c r="C12" s="219" t="s">
        <v>28</v>
      </c>
      <c r="D12" s="220" t="s">
        <v>36</v>
      </c>
      <c r="E12" s="221"/>
      <c r="F12" s="221"/>
      <c r="G12" s="210" t="s">
        <v>11</v>
      </c>
      <c r="H12" s="222"/>
      <c r="I12" s="222"/>
      <c r="J12" s="251"/>
      <c r="K12" s="431"/>
    </row>
    <row r="13" spans="1:11" ht="16.5" customHeight="1">
      <c r="A13" s="399">
        <v>4</v>
      </c>
      <c r="B13" s="218" t="s">
        <v>25</v>
      </c>
      <c r="C13" s="219" t="s">
        <v>26</v>
      </c>
      <c r="D13" s="252" t="s">
        <v>37</v>
      </c>
      <c r="E13" s="221"/>
      <c r="F13" s="221"/>
      <c r="G13" s="210" t="s">
        <v>11</v>
      </c>
      <c r="H13" s="222"/>
      <c r="I13" s="218" t="s">
        <v>208</v>
      </c>
      <c r="J13" s="224" t="s">
        <v>1695</v>
      </c>
      <c r="K13" s="432"/>
    </row>
    <row r="14" spans="1:11" ht="16.5" customHeight="1">
      <c r="A14" s="399">
        <v>5</v>
      </c>
      <c r="B14" s="218" t="s">
        <v>25</v>
      </c>
      <c r="C14" s="220" t="s">
        <v>182</v>
      </c>
      <c r="D14" s="220" t="s">
        <v>2633</v>
      </c>
      <c r="E14" s="221"/>
      <c r="F14" s="221"/>
      <c r="G14" s="210" t="s">
        <v>11</v>
      </c>
      <c r="H14" s="222"/>
      <c r="I14" s="222"/>
      <c r="J14" s="228" t="s">
        <v>2660</v>
      </c>
      <c r="K14" s="433"/>
    </row>
    <row r="15" spans="1:11" ht="16.5" customHeight="1">
      <c r="A15" s="416">
        <v>6</v>
      </c>
      <c r="B15" s="218" t="s">
        <v>25</v>
      </c>
      <c r="C15" s="219" t="s">
        <v>26</v>
      </c>
      <c r="D15" s="220" t="s">
        <v>27</v>
      </c>
      <c r="E15" s="221"/>
      <c r="F15" s="221"/>
      <c r="G15" s="210" t="s">
        <v>11</v>
      </c>
      <c r="H15" s="222"/>
      <c r="I15" s="222"/>
      <c r="J15" s="224" t="s">
        <v>1409</v>
      </c>
      <c r="K15" s="434"/>
    </row>
    <row r="16" spans="1:11" ht="16.5" customHeight="1">
      <c r="A16" s="416">
        <v>7</v>
      </c>
      <c r="B16" s="218" t="s">
        <v>25</v>
      </c>
      <c r="C16" s="220" t="s">
        <v>182</v>
      </c>
      <c r="D16" s="220" t="s">
        <v>2597</v>
      </c>
      <c r="E16" s="593" t="s">
        <v>2601</v>
      </c>
      <c r="F16" s="593" t="s">
        <v>2601</v>
      </c>
      <c r="G16" s="210" t="s">
        <v>11</v>
      </c>
      <c r="H16" s="594"/>
      <c r="I16" s="594"/>
      <c r="J16" s="595" t="s">
        <v>2598</v>
      </c>
      <c r="K16" s="596"/>
    </row>
    <row r="17" spans="1:11" ht="16.5" customHeight="1">
      <c r="A17" s="399">
        <v>8</v>
      </c>
      <c r="B17" s="218" t="s">
        <v>25</v>
      </c>
      <c r="C17" s="220" t="s">
        <v>182</v>
      </c>
      <c r="D17" s="592" t="s">
        <v>2599</v>
      </c>
      <c r="E17" s="593" t="s">
        <v>2601</v>
      </c>
      <c r="F17" s="593" t="s">
        <v>2601</v>
      </c>
      <c r="G17" s="210" t="s">
        <v>11</v>
      </c>
      <c r="H17" s="594"/>
      <c r="I17" s="594"/>
      <c r="J17" s="773" t="s">
        <v>2641</v>
      </c>
      <c r="K17" s="596"/>
    </row>
    <row r="18" spans="1:11" ht="16.5" customHeight="1">
      <c r="A18" s="399">
        <v>9</v>
      </c>
      <c r="B18" s="218" t="s">
        <v>25</v>
      </c>
      <c r="C18" s="220" t="s">
        <v>182</v>
      </c>
      <c r="D18" s="592" t="s">
        <v>2613</v>
      </c>
      <c r="E18" s="593" t="s">
        <v>2601</v>
      </c>
      <c r="F18" s="593" t="s">
        <v>2601</v>
      </c>
      <c r="G18" s="210" t="s">
        <v>11</v>
      </c>
      <c r="H18" s="594"/>
      <c r="I18" s="594"/>
      <c r="J18" s="774"/>
      <c r="K18" s="596"/>
    </row>
    <row r="19" spans="1:11" ht="16.5" customHeight="1">
      <c r="A19" s="416">
        <v>10</v>
      </c>
      <c r="B19" s="218" t="s">
        <v>25</v>
      </c>
      <c r="C19" s="220" t="s">
        <v>182</v>
      </c>
      <c r="D19" s="592" t="s">
        <v>2612</v>
      </c>
      <c r="E19" s="593" t="s">
        <v>2601</v>
      </c>
      <c r="F19" s="593" t="s">
        <v>2601</v>
      </c>
      <c r="G19" s="210" t="s">
        <v>11</v>
      </c>
      <c r="H19" s="594"/>
      <c r="I19" s="594"/>
      <c r="J19" s="774"/>
      <c r="K19" s="596"/>
    </row>
    <row r="20" spans="1:11" ht="16.5" customHeight="1">
      <c r="A20" s="416">
        <v>11</v>
      </c>
      <c r="B20" s="218" t="s">
        <v>25</v>
      </c>
      <c r="C20" s="220" t="s">
        <v>182</v>
      </c>
      <c r="D20" s="592" t="s">
        <v>2608</v>
      </c>
      <c r="E20" s="593" t="s">
        <v>2601</v>
      </c>
      <c r="F20" s="593" t="s">
        <v>2601</v>
      </c>
      <c r="G20" s="210" t="s">
        <v>11</v>
      </c>
      <c r="H20" s="594"/>
      <c r="I20" s="594"/>
      <c r="J20" s="775"/>
      <c r="K20" s="596"/>
    </row>
    <row r="21" spans="1:11" ht="16.5" customHeight="1">
      <c r="A21" s="399">
        <v>12</v>
      </c>
      <c r="B21" s="218" t="s">
        <v>25</v>
      </c>
      <c r="C21" s="220" t="s">
        <v>182</v>
      </c>
      <c r="D21" s="592" t="s">
        <v>2600</v>
      </c>
      <c r="E21" s="593" t="s">
        <v>2601</v>
      </c>
      <c r="F21" s="593" t="s">
        <v>2601</v>
      </c>
      <c r="G21" s="210" t="s">
        <v>11</v>
      </c>
      <c r="H21" s="594"/>
      <c r="I21" s="594"/>
      <c r="J21" s="773" t="s">
        <v>2642</v>
      </c>
      <c r="K21" s="596"/>
    </row>
    <row r="22" spans="1:11" ht="16.5" customHeight="1">
      <c r="A22" s="399">
        <v>13</v>
      </c>
      <c r="B22" s="218" t="s">
        <v>25</v>
      </c>
      <c r="C22" s="220" t="s">
        <v>182</v>
      </c>
      <c r="D22" s="592" t="s">
        <v>2614</v>
      </c>
      <c r="E22" s="593" t="s">
        <v>2601</v>
      </c>
      <c r="F22" s="593" t="s">
        <v>2601</v>
      </c>
      <c r="G22" s="210" t="s">
        <v>11</v>
      </c>
      <c r="H22" s="594"/>
      <c r="I22" s="594"/>
      <c r="J22" s="774"/>
      <c r="K22" s="596"/>
    </row>
    <row r="23" spans="1:11" ht="16.5" customHeight="1">
      <c r="A23" s="416">
        <v>14</v>
      </c>
      <c r="B23" s="218" t="s">
        <v>25</v>
      </c>
      <c r="C23" s="220" t="s">
        <v>182</v>
      </c>
      <c r="D23" s="592" t="s">
        <v>2609</v>
      </c>
      <c r="E23" s="593" t="s">
        <v>2601</v>
      </c>
      <c r="F23" s="593" t="s">
        <v>2601</v>
      </c>
      <c r="G23" s="210" t="s">
        <v>11</v>
      </c>
      <c r="H23" s="594"/>
      <c r="I23" s="594"/>
      <c r="J23" s="774"/>
      <c r="K23" s="596"/>
    </row>
    <row r="24" spans="1:11" ht="16.5" customHeight="1">
      <c r="A24" s="416">
        <v>15</v>
      </c>
      <c r="B24" s="218" t="s">
        <v>25</v>
      </c>
      <c r="C24" s="220" t="s">
        <v>182</v>
      </c>
      <c r="D24" s="592" t="s">
        <v>2610</v>
      </c>
      <c r="E24" s="593" t="s">
        <v>2601</v>
      </c>
      <c r="F24" s="593" t="s">
        <v>2601</v>
      </c>
      <c r="G24" s="210" t="s">
        <v>11</v>
      </c>
      <c r="H24" s="594"/>
      <c r="I24" s="594"/>
      <c r="J24" s="775"/>
      <c r="K24" s="596"/>
    </row>
    <row r="25" spans="1:11" ht="16.5" customHeight="1">
      <c r="A25" s="399">
        <v>16</v>
      </c>
      <c r="B25" s="218" t="s">
        <v>25</v>
      </c>
      <c r="C25" s="220" t="s">
        <v>182</v>
      </c>
      <c r="D25" s="592" t="s">
        <v>2643</v>
      </c>
      <c r="E25" s="593" t="s">
        <v>2601</v>
      </c>
      <c r="F25" s="593" t="s">
        <v>2601</v>
      </c>
      <c r="G25" s="210" t="s">
        <v>11</v>
      </c>
      <c r="H25" s="594"/>
      <c r="I25" s="594"/>
      <c r="J25" s="773" t="s">
        <v>2686</v>
      </c>
      <c r="K25" s="596"/>
    </row>
    <row r="26" spans="1:11" ht="16.5" customHeight="1">
      <c r="A26" s="399">
        <v>17</v>
      </c>
      <c r="B26" s="218" t="s">
        <v>25</v>
      </c>
      <c r="C26" s="220" t="s">
        <v>182</v>
      </c>
      <c r="D26" s="592" t="s">
        <v>2638</v>
      </c>
      <c r="E26" s="593" t="s">
        <v>2601</v>
      </c>
      <c r="F26" s="593" t="s">
        <v>2601</v>
      </c>
      <c r="G26" s="210" t="s">
        <v>11</v>
      </c>
      <c r="H26" s="594"/>
      <c r="I26" s="594"/>
      <c r="J26" s="774"/>
      <c r="K26" s="596"/>
    </row>
    <row r="27" spans="1:11" ht="16.5" customHeight="1">
      <c r="A27" s="416">
        <v>18</v>
      </c>
      <c r="B27" s="218" t="s">
        <v>25</v>
      </c>
      <c r="C27" s="220" t="s">
        <v>182</v>
      </c>
      <c r="D27" s="592" t="s">
        <v>2639</v>
      </c>
      <c r="E27" s="593" t="s">
        <v>2601</v>
      </c>
      <c r="F27" s="593" t="s">
        <v>2601</v>
      </c>
      <c r="G27" s="210" t="s">
        <v>11</v>
      </c>
      <c r="H27" s="594"/>
      <c r="I27" s="594"/>
      <c r="J27" s="774"/>
      <c r="K27" s="596"/>
    </row>
    <row r="28" spans="1:11" ht="16.5" customHeight="1">
      <c r="A28" s="416">
        <v>19</v>
      </c>
      <c r="B28" s="218" t="s">
        <v>25</v>
      </c>
      <c r="C28" s="220" t="s">
        <v>182</v>
      </c>
      <c r="D28" s="592" t="s">
        <v>2640</v>
      </c>
      <c r="E28" s="593" t="s">
        <v>2601</v>
      </c>
      <c r="F28" s="593" t="s">
        <v>2601</v>
      </c>
      <c r="G28" s="210" t="s">
        <v>11</v>
      </c>
      <c r="H28" s="594"/>
      <c r="I28" s="594"/>
      <c r="J28" s="775"/>
      <c r="K28" s="596"/>
    </row>
    <row r="29" spans="1:11" ht="16.5" customHeight="1">
      <c r="A29" s="399">
        <v>20</v>
      </c>
      <c r="B29" s="218" t="s">
        <v>25</v>
      </c>
      <c r="C29" s="219" t="s">
        <v>26</v>
      </c>
      <c r="D29" s="219" t="s">
        <v>1416</v>
      </c>
      <c r="E29" s="221"/>
      <c r="F29" s="221"/>
      <c r="G29" s="210" t="s">
        <v>11</v>
      </c>
      <c r="H29" s="222"/>
      <c r="I29" s="222"/>
      <c r="J29" s="224" t="s">
        <v>1415</v>
      </c>
      <c r="K29" s="435"/>
    </row>
    <row r="30" spans="1:11" ht="16.5" customHeight="1">
      <c r="A30" s="399">
        <v>21</v>
      </c>
      <c r="B30" s="218" t="s">
        <v>25</v>
      </c>
      <c r="C30" s="219" t="s">
        <v>200</v>
      </c>
      <c r="D30" s="220" t="s">
        <v>1417</v>
      </c>
      <c r="E30" s="221"/>
      <c r="F30" s="221"/>
      <c r="G30" s="210" t="s">
        <v>11</v>
      </c>
      <c r="H30" s="222"/>
      <c r="I30" s="222"/>
      <c r="J30" s="224" t="s">
        <v>2594</v>
      </c>
      <c r="K30" s="435"/>
    </row>
    <row r="31" spans="1:11" ht="16.5" customHeight="1">
      <c r="A31" s="416">
        <v>22</v>
      </c>
      <c r="B31" s="218" t="s">
        <v>25</v>
      </c>
      <c r="C31" s="219" t="s">
        <v>26</v>
      </c>
      <c r="D31" s="220" t="s">
        <v>1419</v>
      </c>
      <c r="E31" s="221"/>
      <c r="F31" s="221"/>
      <c r="G31" s="210" t="s">
        <v>11</v>
      </c>
      <c r="H31" s="222"/>
      <c r="I31" s="221"/>
      <c r="J31" s="251"/>
      <c r="K31" s="431"/>
    </row>
    <row r="32" spans="1:11" ht="16.5" customHeight="1">
      <c r="A32" s="416">
        <v>23</v>
      </c>
      <c r="B32" s="218" t="s">
        <v>25</v>
      </c>
      <c r="C32" s="219" t="s">
        <v>26</v>
      </c>
      <c r="D32" s="252" t="s">
        <v>210</v>
      </c>
      <c r="E32" s="221"/>
      <c r="F32" s="221"/>
      <c r="G32" s="210" t="s">
        <v>11</v>
      </c>
      <c r="H32" s="222"/>
      <c r="I32" s="221"/>
      <c r="J32" s="224" t="s">
        <v>1420</v>
      </c>
      <c r="K32" s="436" t="s">
        <v>2385</v>
      </c>
    </row>
    <row r="33" spans="1:11" ht="16.5" customHeight="1">
      <c r="A33" s="399">
        <v>24</v>
      </c>
      <c r="B33" s="218" t="s">
        <v>25</v>
      </c>
      <c r="C33" s="219" t="s">
        <v>26</v>
      </c>
      <c r="D33" s="220" t="s">
        <v>967</v>
      </c>
      <c r="E33" s="221"/>
      <c r="F33" s="221"/>
      <c r="G33" s="210" t="s">
        <v>11</v>
      </c>
      <c r="H33" s="222"/>
      <c r="I33" s="221"/>
      <c r="J33" s="251"/>
      <c r="K33" s="421"/>
    </row>
    <row r="34" spans="1:11" ht="16.5" customHeight="1">
      <c r="A34" s="399">
        <v>25</v>
      </c>
      <c r="B34" s="218" t="s">
        <v>25</v>
      </c>
      <c r="C34" s="219" t="s">
        <v>26</v>
      </c>
      <c r="D34" s="220" t="s">
        <v>968</v>
      </c>
      <c r="E34" s="221"/>
      <c r="F34" s="221"/>
      <c r="G34" s="210" t="s">
        <v>11</v>
      </c>
      <c r="H34" s="253" t="s">
        <v>264</v>
      </c>
      <c r="I34" s="221"/>
      <c r="J34" s="251" t="s">
        <v>1423</v>
      </c>
      <c r="K34" s="421"/>
    </row>
    <row r="35" spans="1:11" ht="16.5" customHeight="1">
      <c r="A35" s="416">
        <v>26</v>
      </c>
      <c r="B35" s="218" t="s">
        <v>25</v>
      </c>
      <c r="C35" s="219" t="s">
        <v>26</v>
      </c>
      <c r="D35" s="220" t="s">
        <v>969</v>
      </c>
      <c r="E35" s="221"/>
      <c r="F35" s="221"/>
      <c r="G35" s="210" t="s">
        <v>11</v>
      </c>
      <c r="H35" s="253" t="s">
        <v>269</v>
      </c>
      <c r="I35" s="221"/>
      <c r="J35" s="251" t="s">
        <v>1424</v>
      </c>
      <c r="K35" s="421"/>
    </row>
    <row r="36" spans="1:11" ht="18.75" customHeight="1">
      <c r="A36" s="416">
        <v>27</v>
      </c>
      <c r="B36" s="218" t="s">
        <v>25</v>
      </c>
      <c r="C36" s="219" t="s">
        <v>26</v>
      </c>
      <c r="D36" s="220" t="s">
        <v>970</v>
      </c>
      <c r="E36" s="221"/>
      <c r="F36" s="221"/>
      <c r="G36" s="210" t="s">
        <v>11</v>
      </c>
      <c r="H36" s="253" t="s">
        <v>971</v>
      </c>
      <c r="I36" s="221"/>
      <c r="J36" s="251" t="s">
        <v>1425</v>
      </c>
      <c r="K36" s="431"/>
    </row>
    <row r="37" spans="1:11" ht="16.5" customHeight="1">
      <c r="A37" s="399">
        <v>28</v>
      </c>
      <c r="B37" s="218" t="s">
        <v>25</v>
      </c>
      <c r="C37" s="219" t="s">
        <v>219</v>
      </c>
      <c r="D37" s="220" t="s">
        <v>220</v>
      </c>
      <c r="E37" s="218" t="s">
        <v>515</v>
      </c>
      <c r="F37" s="218" t="s">
        <v>515</v>
      </c>
      <c r="G37" s="210" t="s">
        <v>11</v>
      </c>
      <c r="H37" s="222"/>
      <c r="I37" s="221"/>
      <c r="J37" s="224" t="s">
        <v>1426</v>
      </c>
      <c r="K37" s="437"/>
    </row>
    <row r="38" spans="1:11" ht="16.5" customHeight="1">
      <c r="A38" s="399">
        <v>29</v>
      </c>
      <c r="B38" s="218" t="s">
        <v>25</v>
      </c>
      <c r="C38" s="219" t="s">
        <v>219</v>
      </c>
      <c r="D38" s="220" t="s">
        <v>222</v>
      </c>
      <c r="E38" s="218" t="s">
        <v>223</v>
      </c>
      <c r="F38" s="218" t="s">
        <v>223</v>
      </c>
      <c r="G38" s="210" t="s">
        <v>11</v>
      </c>
      <c r="H38" s="222"/>
      <c r="I38" s="221"/>
      <c r="J38" s="224" t="s">
        <v>224</v>
      </c>
      <c r="K38" s="435"/>
    </row>
    <row r="39" spans="1:11" ht="16.5" customHeight="1">
      <c r="A39" s="416">
        <v>30</v>
      </c>
      <c r="B39" s="218" t="s">
        <v>25</v>
      </c>
      <c r="C39" s="219" t="s">
        <v>219</v>
      </c>
      <c r="D39" s="252" t="s">
        <v>2322</v>
      </c>
      <c r="E39" s="221"/>
      <c r="F39" s="221"/>
      <c r="G39" s="210" t="s">
        <v>11</v>
      </c>
      <c r="H39" s="222"/>
      <c r="I39" s="221"/>
      <c r="J39" s="254" t="s">
        <v>2318</v>
      </c>
      <c r="K39" s="438"/>
    </row>
    <row r="40" spans="1:11" ht="16.5" customHeight="1">
      <c r="A40" s="416">
        <v>31</v>
      </c>
      <c r="B40" s="218" t="s">
        <v>25</v>
      </c>
      <c r="C40" s="219" t="s">
        <v>219</v>
      </c>
      <c r="D40" s="220" t="s">
        <v>972</v>
      </c>
      <c r="E40" s="218" t="s">
        <v>227</v>
      </c>
      <c r="F40" s="218" t="s">
        <v>227</v>
      </c>
      <c r="G40" s="210" t="s">
        <v>11</v>
      </c>
      <c r="H40" s="222"/>
      <c r="I40" s="221"/>
      <c r="J40" s="769" t="s">
        <v>1392</v>
      </c>
      <c r="K40" s="676"/>
    </row>
    <row r="41" spans="1:11" ht="16.5" customHeight="1">
      <c r="A41" s="399">
        <v>32</v>
      </c>
      <c r="B41" s="218" t="s">
        <v>25</v>
      </c>
      <c r="C41" s="219" t="s">
        <v>219</v>
      </c>
      <c r="D41" s="220" t="s">
        <v>228</v>
      </c>
      <c r="E41" s="221"/>
      <c r="F41" s="221"/>
      <c r="G41" s="210" t="s">
        <v>11</v>
      </c>
      <c r="H41" s="222"/>
      <c r="I41" s="221"/>
      <c r="J41" s="769"/>
      <c r="K41" s="676"/>
    </row>
    <row r="42" spans="1:11" ht="16.5" customHeight="1">
      <c r="A42" s="399">
        <v>33</v>
      </c>
      <c r="B42" s="218" t="s">
        <v>25</v>
      </c>
      <c r="C42" s="219" t="s">
        <v>219</v>
      </c>
      <c r="D42" s="220" t="s">
        <v>229</v>
      </c>
      <c r="E42" s="221"/>
      <c r="F42" s="221"/>
      <c r="G42" s="210" t="s">
        <v>11</v>
      </c>
      <c r="H42" s="222"/>
      <c r="I42" s="221"/>
      <c r="J42" s="769"/>
      <c r="K42" s="676"/>
    </row>
    <row r="43" spans="1:11" ht="16.5" customHeight="1">
      <c r="A43" s="416">
        <v>34</v>
      </c>
      <c r="B43" s="218" t="s">
        <v>25</v>
      </c>
      <c r="C43" s="219" t="s">
        <v>219</v>
      </c>
      <c r="D43" s="220" t="s">
        <v>230</v>
      </c>
      <c r="E43" s="221"/>
      <c r="F43" s="221"/>
      <c r="G43" s="210" t="s">
        <v>11</v>
      </c>
      <c r="H43" s="222"/>
      <c r="I43" s="221"/>
      <c r="J43" s="769"/>
      <c r="K43" s="676"/>
    </row>
    <row r="44" spans="1:11" ht="16.5" customHeight="1">
      <c r="A44" s="416">
        <v>35</v>
      </c>
      <c r="B44" s="218" t="s">
        <v>25</v>
      </c>
      <c r="C44" s="219" t="s">
        <v>219</v>
      </c>
      <c r="D44" s="220" t="s">
        <v>973</v>
      </c>
      <c r="E44" s="221"/>
      <c r="F44" s="221"/>
      <c r="G44" s="210" t="s">
        <v>11</v>
      </c>
      <c r="H44" s="222"/>
      <c r="I44" s="221"/>
      <c r="J44" s="769"/>
      <c r="K44" s="676"/>
    </row>
    <row r="45" spans="1:11" ht="16.5" customHeight="1">
      <c r="A45" s="399">
        <v>36</v>
      </c>
      <c r="B45" s="218" t="s">
        <v>25</v>
      </c>
      <c r="C45" s="219" t="s">
        <v>219</v>
      </c>
      <c r="D45" s="220" t="s">
        <v>232</v>
      </c>
      <c r="E45" s="221"/>
      <c r="F45" s="221"/>
      <c r="G45" s="210" t="s">
        <v>11</v>
      </c>
      <c r="H45" s="222"/>
      <c r="I45" s="221"/>
      <c r="J45" s="769"/>
      <c r="K45" s="676"/>
    </row>
    <row r="46" spans="1:11" ht="18" customHeight="1">
      <c r="A46" s="399">
        <v>37</v>
      </c>
      <c r="B46" s="218" t="s">
        <v>25</v>
      </c>
      <c r="C46" s="219" t="s">
        <v>296</v>
      </c>
      <c r="D46" s="220" t="s">
        <v>974</v>
      </c>
      <c r="E46" s="221"/>
      <c r="F46" s="221"/>
      <c r="G46" s="210" t="s">
        <v>11</v>
      </c>
      <c r="H46" s="222"/>
      <c r="I46" s="221"/>
      <c r="J46" s="769" t="s">
        <v>1427</v>
      </c>
      <c r="K46" s="435"/>
    </row>
    <row r="47" spans="1:11" ht="18" customHeight="1">
      <c r="A47" s="416">
        <v>38</v>
      </c>
      <c r="B47" s="218" t="s">
        <v>25</v>
      </c>
      <c r="C47" s="219" t="s">
        <v>296</v>
      </c>
      <c r="D47" s="220" t="s">
        <v>1323</v>
      </c>
      <c r="E47" s="221"/>
      <c r="F47" s="221"/>
      <c r="G47" s="210" t="s">
        <v>11</v>
      </c>
      <c r="H47" s="222"/>
      <c r="I47" s="221"/>
      <c r="J47" s="769"/>
      <c r="K47" s="435"/>
    </row>
    <row r="48" spans="1:11" ht="16.5" customHeight="1">
      <c r="A48" s="416">
        <v>39</v>
      </c>
      <c r="B48" s="218" t="s">
        <v>25</v>
      </c>
      <c r="C48" s="219" t="s">
        <v>296</v>
      </c>
      <c r="D48" s="220" t="s">
        <v>1324</v>
      </c>
      <c r="E48" s="221"/>
      <c r="F48" s="221"/>
      <c r="G48" s="210" t="s">
        <v>11</v>
      </c>
      <c r="H48" s="222"/>
      <c r="I48" s="221"/>
      <c r="J48" s="769"/>
      <c r="K48" s="435"/>
    </row>
    <row r="49" spans="1:11" ht="16.5" customHeight="1">
      <c r="A49" s="399">
        <v>40</v>
      </c>
      <c r="B49" s="218" t="s">
        <v>25</v>
      </c>
      <c r="C49" s="219" t="s">
        <v>296</v>
      </c>
      <c r="D49" s="220" t="s">
        <v>1325</v>
      </c>
      <c r="E49" s="221"/>
      <c r="F49" s="221"/>
      <c r="G49" s="210" t="s">
        <v>11</v>
      </c>
      <c r="H49" s="222"/>
      <c r="I49" s="221"/>
      <c r="J49" s="769"/>
      <c r="K49" s="435"/>
    </row>
    <row r="50" spans="1:11" ht="16.5" customHeight="1">
      <c r="A50" s="399">
        <v>41</v>
      </c>
      <c r="B50" s="218" t="s">
        <v>25</v>
      </c>
      <c r="C50" s="219" t="s">
        <v>297</v>
      </c>
      <c r="D50" s="220" t="s">
        <v>1326</v>
      </c>
      <c r="E50" s="221"/>
      <c r="F50" s="221"/>
      <c r="G50" s="210" t="s">
        <v>11</v>
      </c>
      <c r="H50" s="222"/>
      <c r="I50" s="221"/>
      <c r="J50" s="769"/>
      <c r="K50" s="435"/>
    </row>
    <row r="51" spans="1:11" ht="18" customHeight="1">
      <c r="A51" s="416">
        <v>42</v>
      </c>
      <c r="B51" s="218" t="s">
        <v>25</v>
      </c>
      <c r="C51" s="219" t="s">
        <v>296</v>
      </c>
      <c r="D51" s="252" t="s">
        <v>1883</v>
      </c>
      <c r="E51" s="255" t="s">
        <v>1884</v>
      </c>
      <c r="F51" s="255" t="s">
        <v>1884</v>
      </c>
      <c r="G51" s="210" t="s">
        <v>11</v>
      </c>
      <c r="H51" s="222"/>
      <c r="I51" s="221"/>
      <c r="J51" s="769" t="s">
        <v>2178</v>
      </c>
      <c r="K51" s="431"/>
    </row>
    <row r="52" spans="1:11" ht="18" customHeight="1">
      <c r="A52" s="416">
        <v>43</v>
      </c>
      <c r="B52" s="218" t="s">
        <v>25</v>
      </c>
      <c r="C52" s="219" t="s">
        <v>296</v>
      </c>
      <c r="D52" s="252" t="s">
        <v>1327</v>
      </c>
      <c r="E52" s="255" t="s">
        <v>1875</v>
      </c>
      <c r="F52" s="255" t="s">
        <v>1875</v>
      </c>
      <c r="G52" s="210" t="s">
        <v>11</v>
      </c>
      <c r="H52" s="222"/>
      <c r="I52" s="242"/>
      <c r="J52" s="769"/>
      <c r="K52" s="431"/>
    </row>
    <row r="53" spans="1:11" ht="18" customHeight="1">
      <c r="A53" s="399">
        <v>44</v>
      </c>
      <c r="B53" s="218" t="s">
        <v>25</v>
      </c>
      <c r="C53" s="219" t="s">
        <v>296</v>
      </c>
      <c r="D53" s="252" t="s">
        <v>1328</v>
      </c>
      <c r="E53" s="255" t="s">
        <v>1872</v>
      </c>
      <c r="F53" s="255" t="s">
        <v>1872</v>
      </c>
      <c r="G53" s="210" t="s">
        <v>11</v>
      </c>
      <c r="H53" s="222"/>
      <c r="I53" s="221"/>
      <c r="J53" s="769"/>
      <c r="K53" s="431"/>
    </row>
    <row r="54" spans="1:11" ht="18" customHeight="1">
      <c r="A54" s="399">
        <v>45</v>
      </c>
      <c r="B54" s="218" t="s">
        <v>25</v>
      </c>
      <c r="C54" s="219" t="s">
        <v>296</v>
      </c>
      <c r="D54" s="252" t="s">
        <v>1329</v>
      </c>
      <c r="E54" s="255" t="s">
        <v>1874</v>
      </c>
      <c r="F54" s="255" t="s">
        <v>1874</v>
      </c>
      <c r="G54" s="210" t="s">
        <v>11</v>
      </c>
      <c r="H54" s="222"/>
      <c r="I54" s="221"/>
      <c r="J54" s="769"/>
      <c r="K54" s="431"/>
    </row>
    <row r="55" spans="1:11" ht="18" customHeight="1">
      <c r="A55" s="416">
        <v>46</v>
      </c>
      <c r="B55" s="218" t="s">
        <v>25</v>
      </c>
      <c r="C55" s="219" t="s">
        <v>296</v>
      </c>
      <c r="D55" s="252" t="s">
        <v>1330</v>
      </c>
      <c r="E55" s="255" t="s">
        <v>1877</v>
      </c>
      <c r="F55" s="255" t="s">
        <v>1877</v>
      </c>
      <c r="G55" s="210" t="s">
        <v>11</v>
      </c>
      <c r="H55" s="222"/>
      <c r="I55" s="221"/>
      <c r="J55" s="769"/>
      <c r="K55" s="431"/>
    </row>
    <row r="56" spans="1:11" ht="18" customHeight="1">
      <c r="A56" s="416">
        <v>47</v>
      </c>
      <c r="B56" s="218" t="s">
        <v>25</v>
      </c>
      <c r="C56" s="219" t="s">
        <v>296</v>
      </c>
      <c r="D56" s="252" t="s">
        <v>1331</v>
      </c>
      <c r="E56" s="255" t="s">
        <v>1879</v>
      </c>
      <c r="F56" s="255" t="s">
        <v>1879</v>
      </c>
      <c r="G56" s="210" t="s">
        <v>11</v>
      </c>
      <c r="H56" s="222"/>
      <c r="I56" s="221"/>
      <c r="J56" s="769"/>
      <c r="K56" s="431"/>
    </row>
    <row r="57" spans="1:11" ht="18" customHeight="1">
      <c r="A57" s="399">
        <v>48</v>
      </c>
      <c r="B57" s="218" t="s">
        <v>25</v>
      </c>
      <c r="C57" s="219" t="s">
        <v>296</v>
      </c>
      <c r="D57" s="252" t="s">
        <v>1332</v>
      </c>
      <c r="E57" s="255" t="s">
        <v>1876</v>
      </c>
      <c r="F57" s="255" t="s">
        <v>1876</v>
      </c>
      <c r="G57" s="210" t="s">
        <v>11</v>
      </c>
      <c r="H57" s="222"/>
      <c r="I57" s="221"/>
      <c r="J57" s="769"/>
      <c r="K57" s="431"/>
    </row>
    <row r="58" spans="1:11" ht="18" customHeight="1">
      <c r="A58" s="399">
        <v>49</v>
      </c>
      <c r="B58" s="218" t="s">
        <v>25</v>
      </c>
      <c r="C58" s="219" t="s">
        <v>296</v>
      </c>
      <c r="D58" s="252" t="s">
        <v>1333</v>
      </c>
      <c r="E58" s="255" t="s">
        <v>1878</v>
      </c>
      <c r="F58" s="255" t="s">
        <v>1878</v>
      </c>
      <c r="G58" s="210" t="s">
        <v>11</v>
      </c>
      <c r="H58" s="222"/>
      <c r="I58" s="221"/>
      <c r="J58" s="769"/>
      <c r="K58" s="431"/>
    </row>
    <row r="59" spans="1:11" ht="18" customHeight="1">
      <c r="A59" s="416">
        <v>50</v>
      </c>
      <c r="B59" s="218" t="s">
        <v>25</v>
      </c>
      <c r="C59" s="219" t="s">
        <v>296</v>
      </c>
      <c r="D59" s="252" t="s">
        <v>1334</v>
      </c>
      <c r="E59" s="255" t="s">
        <v>2263</v>
      </c>
      <c r="F59" s="255" t="s">
        <v>2263</v>
      </c>
      <c r="G59" s="210" t="s">
        <v>11</v>
      </c>
      <c r="H59" s="222"/>
      <c r="I59" s="221"/>
      <c r="J59" s="769"/>
      <c r="K59" s="431"/>
    </row>
    <row r="60" spans="1:11" ht="18" customHeight="1">
      <c r="A60" s="416">
        <v>51</v>
      </c>
      <c r="B60" s="218" t="s">
        <v>25</v>
      </c>
      <c r="C60" s="219" t="s">
        <v>296</v>
      </c>
      <c r="D60" s="252" t="s">
        <v>1335</v>
      </c>
      <c r="E60" s="255" t="s">
        <v>1876</v>
      </c>
      <c r="F60" s="255" t="s">
        <v>1876</v>
      </c>
      <c r="G60" s="210" t="s">
        <v>11</v>
      </c>
      <c r="H60" s="222"/>
      <c r="I60" s="221"/>
      <c r="J60" s="769"/>
      <c r="K60" s="431"/>
    </row>
    <row r="61" spans="1:11" ht="18" customHeight="1">
      <c r="A61" s="399">
        <v>52</v>
      </c>
      <c r="B61" s="218" t="s">
        <v>25</v>
      </c>
      <c r="C61" s="219" t="s">
        <v>296</v>
      </c>
      <c r="D61" s="252" t="s">
        <v>1336</v>
      </c>
      <c r="E61" s="255" t="s">
        <v>2264</v>
      </c>
      <c r="F61" s="255" t="s">
        <v>2264</v>
      </c>
      <c r="G61" s="210" t="s">
        <v>11</v>
      </c>
      <c r="H61" s="222"/>
      <c r="I61" s="221"/>
      <c r="J61" s="769"/>
      <c r="K61" s="431"/>
    </row>
    <row r="62" spans="1:11" ht="18" customHeight="1">
      <c r="A62" s="399">
        <v>53</v>
      </c>
      <c r="B62" s="218" t="s">
        <v>25</v>
      </c>
      <c r="C62" s="219" t="s">
        <v>296</v>
      </c>
      <c r="D62" s="252" t="s">
        <v>1337</v>
      </c>
      <c r="E62" s="255" t="s">
        <v>2264</v>
      </c>
      <c r="F62" s="255" t="s">
        <v>2264</v>
      </c>
      <c r="G62" s="210" t="s">
        <v>11</v>
      </c>
      <c r="H62" s="222"/>
      <c r="I62" s="221"/>
      <c r="J62" s="769"/>
      <c r="K62" s="431"/>
    </row>
    <row r="63" spans="1:11" ht="18" customHeight="1">
      <c r="A63" s="416">
        <v>54</v>
      </c>
      <c r="B63" s="218" t="s">
        <v>25</v>
      </c>
      <c r="C63" s="219" t="s">
        <v>296</v>
      </c>
      <c r="D63" s="252" t="s">
        <v>1338</v>
      </c>
      <c r="E63" s="255" t="s">
        <v>1876</v>
      </c>
      <c r="F63" s="255" t="s">
        <v>1876</v>
      </c>
      <c r="G63" s="210" t="s">
        <v>11</v>
      </c>
      <c r="H63" s="222"/>
      <c r="I63" s="221"/>
      <c r="J63" s="769"/>
      <c r="K63" s="431"/>
    </row>
    <row r="64" spans="1:11" ht="18" customHeight="1">
      <c r="A64" s="416">
        <v>55</v>
      </c>
      <c r="B64" s="218" t="s">
        <v>25</v>
      </c>
      <c r="C64" s="219" t="s">
        <v>296</v>
      </c>
      <c r="D64" s="252" t="s">
        <v>1339</v>
      </c>
      <c r="E64" s="255" t="s">
        <v>2264</v>
      </c>
      <c r="F64" s="255" t="s">
        <v>2264</v>
      </c>
      <c r="G64" s="210" t="s">
        <v>11</v>
      </c>
      <c r="H64" s="222"/>
      <c r="I64" s="221"/>
      <c r="J64" s="769"/>
      <c r="K64" s="431"/>
    </row>
    <row r="65" spans="1:11" ht="18" customHeight="1">
      <c r="A65" s="399">
        <v>56</v>
      </c>
      <c r="B65" s="218" t="s">
        <v>25</v>
      </c>
      <c r="C65" s="219" t="s">
        <v>296</v>
      </c>
      <c r="D65" s="252" t="s">
        <v>1340</v>
      </c>
      <c r="E65" s="255" t="s">
        <v>1876</v>
      </c>
      <c r="F65" s="255" t="s">
        <v>1876</v>
      </c>
      <c r="G65" s="210" t="s">
        <v>11</v>
      </c>
      <c r="H65" s="222"/>
      <c r="I65" s="221"/>
      <c r="J65" s="769"/>
      <c r="K65" s="431"/>
    </row>
    <row r="66" spans="1:11" ht="18" customHeight="1">
      <c r="A66" s="399">
        <v>57</v>
      </c>
      <c r="B66" s="218" t="s">
        <v>25</v>
      </c>
      <c r="C66" s="219" t="s">
        <v>296</v>
      </c>
      <c r="D66" s="252" t="s">
        <v>1881</v>
      </c>
      <c r="E66" s="255" t="s">
        <v>1876</v>
      </c>
      <c r="F66" s="255" t="s">
        <v>1876</v>
      </c>
      <c r="G66" s="210" t="s">
        <v>11</v>
      </c>
      <c r="H66" s="222"/>
      <c r="I66" s="221"/>
      <c r="J66" s="769"/>
      <c r="K66" s="431"/>
    </row>
    <row r="67" spans="1:11" ht="18" customHeight="1">
      <c r="A67" s="416">
        <v>58</v>
      </c>
      <c r="B67" s="218" t="s">
        <v>25</v>
      </c>
      <c r="C67" s="219" t="s">
        <v>296</v>
      </c>
      <c r="D67" s="252" t="s">
        <v>1341</v>
      </c>
      <c r="E67" s="255" t="s">
        <v>2265</v>
      </c>
      <c r="F67" s="255" t="s">
        <v>2265</v>
      </c>
      <c r="G67" s="210" t="s">
        <v>11</v>
      </c>
      <c r="H67" s="222"/>
      <c r="I67" s="221"/>
      <c r="J67" s="769"/>
      <c r="K67" s="431"/>
    </row>
    <row r="68" spans="1:11" ht="18" customHeight="1">
      <c r="A68" s="416">
        <v>59</v>
      </c>
      <c r="B68" s="218" t="s">
        <v>25</v>
      </c>
      <c r="C68" s="219" t="s">
        <v>296</v>
      </c>
      <c r="D68" s="252" t="s">
        <v>1342</v>
      </c>
      <c r="E68" s="255" t="s">
        <v>1885</v>
      </c>
      <c r="F68" s="255" t="s">
        <v>1885</v>
      </c>
      <c r="G68" s="210" t="s">
        <v>11</v>
      </c>
      <c r="H68" s="222"/>
      <c r="I68" s="221"/>
      <c r="J68" s="769"/>
      <c r="K68" s="431"/>
    </row>
    <row r="69" spans="1:11" ht="18" customHeight="1">
      <c r="A69" s="399">
        <v>60</v>
      </c>
      <c r="B69" s="218" t="s">
        <v>25</v>
      </c>
      <c r="C69" s="219" t="s">
        <v>296</v>
      </c>
      <c r="D69" s="252" t="s">
        <v>1343</v>
      </c>
      <c r="E69" s="255" t="s">
        <v>1880</v>
      </c>
      <c r="F69" s="255" t="s">
        <v>1880</v>
      </c>
      <c r="G69" s="210" t="s">
        <v>11</v>
      </c>
      <c r="H69" s="222"/>
      <c r="I69" s="221"/>
      <c r="J69" s="769"/>
      <c r="K69" s="431"/>
    </row>
    <row r="70" spans="1:11" ht="18" customHeight="1">
      <c r="A70" s="399">
        <v>61</v>
      </c>
      <c r="B70" s="218" t="s">
        <v>25</v>
      </c>
      <c r="C70" s="219" t="s">
        <v>296</v>
      </c>
      <c r="D70" s="252" t="s">
        <v>1890</v>
      </c>
      <c r="E70" s="255" t="s">
        <v>1876</v>
      </c>
      <c r="F70" s="255" t="s">
        <v>1876</v>
      </c>
      <c r="G70" s="210" t="s">
        <v>11</v>
      </c>
      <c r="H70" s="222"/>
      <c r="I70" s="221"/>
      <c r="J70" s="769"/>
      <c r="K70" s="431"/>
    </row>
    <row r="71" spans="1:11" ht="18" customHeight="1">
      <c r="A71" s="416">
        <v>62</v>
      </c>
      <c r="B71" s="218" t="s">
        <v>25</v>
      </c>
      <c r="C71" s="219" t="s">
        <v>296</v>
      </c>
      <c r="D71" s="252" t="s">
        <v>1882</v>
      </c>
      <c r="E71" s="255" t="s">
        <v>1876</v>
      </c>
      <c r="F71" s="255" t="s">
        <v>1876</v>
      </c>
      <c r="G71" s="210" t="s">
        <v>11</v>
      </c>
      <c r="H71" s="222"/>
      <c r="I71" s="221"/>
      <c r="J71" s="769"/>
      <c r="K71" s="431"/>
    </row>
    <row r="72" spans="1:11" ht="18" customHeight="1">
      <c r="A72" s="416">
        <v>63</v>
      </c>
      <c r="B72" s="218" t="s">
        <v>25</v>
      </c>
      <c r="C72" s="219" t="s">
        <v>296</v>
      </c>
      <c r="D72" s="252" t="s">
        <v>1344</v>
      </c>
      <c r="E72" s="255" t="s">
        <v>1873</v>
      </c>
      <c r="F72" s="255" t="s">
        <v>1873</v>
      </c>
      <c r="G72" s="210" t="s">
        <v>11</v>
      </c>
      <c r="H72" s="222"/>
      <c r="I72" s="221"/>
      <c r="J72" s="769"/>
      <c r="K72" s="431"/>
    </row>
    <row r="73" spans="1:11" ht="18" customHeight="1">
      <c r="A73" s="399">
        <v>64</v>
      </c>
      <c r="B73" s="218" t="s">
        <v>25</v>
      </c>
      <c r="C73" s="219" t="s">
        <v>296</v>
      </c>
      <c r="D73" s="252" t="s">
        <v>1345</v>
      </c>
      <c r="E73" s="255" t="s">
        <v>2266</v>
      </c>
      <c r="F73" s="255" t="s">
        <v>2266</v>
      </c>
      <c r="G73" s="210" t="s">
        <v>11</v>
      </c>
      <c r="H73" s="222"/>
      <c r="I73" s="221"/>
      <c r="J73" s="769"/>
      <c r="K73" s="431"/>
    </row>
    <row r="74" spans="1:11" ht="18" customHeight="1">
      <c r="A74" s="399">
        <v>65</v>
      </c>
      <c r="B74" s="218" t="s">
        <v>25</v>
      </c>
      <c r="C74" s="219" t="s">
        <v>296</v>
      </c>
      <c r="D74" s="252" t="s">
        <v>1346</v>
      </c>
      <c r="E74" s="255" t="s">
        <v>2266</v>
      </c>
      <c r="F74" s="255" t="s">
        <v>2266</v>
      </c>
      <c r="G74" s="210" t="s">
        <v>11</v>
      </c>
      <c r="H74" s="222"/>
      <c r="I74" s="221"/>
      <c r="J74" s="769"/>
      <c r="K74" s="431"/>
    </row>
    <row r="75" spans="1:11" ht="18" customHeight="1">
      <c r="A75" s="416">
        <v>66</v>
      </c>
      <c r="B75" s="218" t="s">
        <v>25</v>
      </c>
      <c r="C75" s="219" t="s">
        <v>296</v>
      </c>
      <c r="D75" s="252" t="s">
        <v>980</v>
      </c>
      <c r="E75" s="218" t="s">
        <v>981</v>
      </c>
      <c r="F75" s="218" t="s">
        <v>981</v>
      </c>
      <c r="G75" s="210" t="s">
        <v>11</v>
      </c>
      <c r="H75" s="222"/>
      <c r="I75" s="221"/>
      <c r="J75" s="769"/>
      <c r="K75" s="431"/>
    </row>
    <row r="76" spans="1:11" ht="18" customHeight="1">
      <c r="A76" s="416">
        <v>67</v>
      </c>
      <c r="B76" s="218" t="s">
        <v>25</v>
      </c>
      <c r="C76" s="219" t="s">
        <v>296</v>
      </c>
      <c r="D76" s="252" t="s">
        <v>982</v>
      </c>
      <c r="E76" s="218" t="s">
        <v>983</v>
      </c>
      <c r="F76" s="218" t="s">
        <v>983</v>
      </c>
      <c r="G76" s="210" t="s">
        <v>11</v>
      </c>
      <c r="H76" s="222"/>
      <c r="I76" s="221"/>
      <c r="J76" s="769"/>
      <c r="K76" s="431"/>
    </row>
    <row r="77" spans="1:11" ht="18" customHeight="1">
      <c r="A77" s="399">
        <v>68</v>
      </c>
      <c r="B77" s="218" t="s">
        <v>25</v>
      </c>
      <c r="C77" s="219" t="s">
        <v>296</v>
      </c>
      <c r="D77" s="252" t="s">
        <v>984</v>
      </c>
      <c r="E77" s="218" t="s">
        <v>985</v>
      </c>
      <c r="F77" s="218" t="s">
        <v>985</v>
      </c>
      <c r="G77" s="210" t="s">
        <v>11</v>
      </c>
      <c r="H77" s="222"/>
      <c r="I77" s="221"/>
      <c r="J77" s="769"/>
      <c r="K77" s="431"/>
    </row>
    <row r="78" spans="1:11" ht="18" customHeight="1">
      <c r="A78" s="399">
        <v>69</v>
      </c>
      <c r="B78" s="218" t="s">
        <v>25</v>
      </c>
      <c r="C78" s="219" t="s">
        <v>296</v>
      </c>
      <c r="D78" s="252" t="s">
        <v>986</v>
      </c>
      <c r="E78" s="218" t="s">
        <v>987</v>
      </c>
      <c r="F78" s="218" t="s">
        <v>987</v>
      </c>
      <c r="G78" s="210" t="s">
        <v>11</v>
      </c>
      <c r="H78" s="222"/>
      <c r="I78" s="221"/>
      <c r="J78" s="769"/>
      <c r="K78" s="431"/>
    </row>
    <row r="79" spans="1:11" ht="18" customHeight="1">
      <c r="A79" s="416">
        <v>70</v>
      </c>
      <c r="B79" s="218" t="s">
        <v>25</v>
      </c>
      <c r="C79" s="219" t="s">
        <v>296</v>
      </c>
      <c r="D79" s="252" t="s">
        <v>988</v>
      </c>
      <c r="E79" s="221"/>
      <c r="F79" s="221"/>
      <c r="G79" s="210" t="s">
        <v>11</v>
      </c>
      <c r="H79" s="222"/>
      <c r="I79" s="221"/>
      <c r="J79" s="769"/>
      <c r="K79" s="431"/>
    </row>
    <row r="80" spans="1:11" ht="18" customHeight="1">
      <c r="A80" s="416">
        <v>71</v>
      </c>
      <c r="B80" s="218" t="s">
        <v>25</v>
      </c>
      <c r="C80" s="219" t="s">
        <v>296</v>
      </c>
      <c r="D80" s="252" t="s">
        <v>989</v>
      </c>
      <c r="E80" s="221"/>
      <c r="F80" s="221"/>
      <c r="G80" s="210" t="s">
        <v>11</v>
      </c>
      <c r="H80" s="222"/>
      <c r="I80" s="218" t="s">
        <v>988</v>
      </c>
      <c r="J80" s="769"/>
      <c r="K80" s="431"/>
    </row>
    <row r="81" spans="1:11" ht="18" customHeight="1">
      <c r="A81" s="399">
        <v>72</v>
      </c>
      <c r="B81" s="218" t="s">
        <v>25</v>
      </c>
      <c r="C81" s="219" t="s">
        <v>296</v>
      </c>
      <c r="D81" s="252" t="s">
        <v>1347</v>
      </c>
      <c r="E81" s="221"/>
      <c r="F81" s="221"/>
      <c r="G81" s="210" t="s">
        <v>11</v>
      </c>
      <c r="H81" s="222"/>
      <c r="I81" s="221"/>
      <c r="J81" s="769"/>
      <c r="K81" s="431"/>
    </row>
    <row r="82" spans="1:11" ht="18" customHeight="1">
      <c r="A82" s="399">
        <v>73</v>
      </c>
      <c r="B82" s="218" t="s">
        <v>25</v>
      </c>
      <c r="C82" s="219" t="s">
        <v>296</v>
      </c>
      <c r="D82" s="220" t="s">
        <v>990</v>
      </c>
      <c r="E82" s="221"/>
      <c r="F82" s="221"/>
      <c r="G82" s="210" t="s">
        <v>11</v>
      </c>
      <c r="H82" s="222"/>
      <c r="I82" s="221"/>
      <c r="J82" s="224" t="s">
        <v>1428</v>
      </c>
      <c r="K82" s="435"/>
    </row>
    <row r="83" spans="1:11" ht="18" customHeight="1">
      <c r="A83" s="416">
        <v>74</v>
      </c>
      <c r="B83" s="218" t="s">
        <v>25</v>
      </c>
      <c r="C83" s="219" t="s">
        <v>296</v>
      </c>
      <c r="D83" s="220" t="s">
        <v>991</v>
      </c>
      <c r="E83" s="256" t="s">
        <v>2146</v>
      </c>
      <c r="F83" s="218" t="s">
        <v>992</v>
      </c>
      <c r="G83" s="210" t="s">
        <v>11</v>
      </c>
      <c r="H83" s="222"/>
      <c r="I83" s="221"/>
      <c r="J83" s="769" t="s">
        <v>993</v>
      </c>
      <c r="K83" s="760"/>
    </row>
    <row r="84" spans="1:11" ht="18" customHeight="1">
      <c r="A84" s="416">
        <v>75</v>
      </c>
      <c r="B84" s="218" t="s">
        <v>25</v>
      </c>
      <c r="C84" s="219" t="s">
        <v>296</v>
      </c>
      <c r="D84" s="220" t="s">
        <v>994</v>
      </c>
      <c r="E84" s="256" t="s">
        <v>2147</v>
      </c>
      <c r="F84" s="218" t="s">
        <v>422</v>
      </c>
      <c r="G84" s="210" t="s">
        <v>11</v>
      </c>
      <c r="H84" s="222"/>
      <c r="I84" s="221"/>
      <c r="J84" s="769"/>
      <c r="K84" s="760"/>
    </row>
    <row r="85" spans="1:11" ht="18" customHeight="1">
      <c r="A85" s="399">
        <v>76</v>
      </c>
      <c r="B85" s="218" t="s">
        <v>25</v>
      </c>
      <c r="C85" s="219" t="s">
        <v>296</v>
      </c>
      <c r="D85" s="220" t="s">
        <v>995</v>
      </c>
      <c r="E85" s="256" t="s">
        <v>2148</v>
      </c>
      <c r="F85" s="218" t="s">
        <v>93</v>
      </c>
      <c r="G85" s="210" t="s">
        <v>11</v>
      </c>
      <c r="H85" s="222"/>
      <c r="I85" s="221"/>
      <c r="J85" s="769"/>
      <c r="K85" s="760"/>
    </row>
    <row r="86" spans="1:11" ht="18" customHeight="1">
      <c r="A86" s="399">
        <v>77</v>
      </c>
      <c r="B86" s="218" t="s">
        <v>25</v>
      </c>
      <c r="C86" s="219" t="s">
        <v>296</v>
      </c>
      <c r="D86" s="220" t="s">
        <v>2347</v>
      </c>
      <c r="E86" s="605" t="s">
        <v>2687</v>
      </c>
      <c r="F86" s="605" t="s">
        <v>2687</v>
      </c>
      <c r="G86" s="210" t="s">
        <v>11</v>
      </c>
      <c r="H86" s="221"/>
      <c r="I86" s="221"/>
      <c r="J86" s="769"/>
      <c r="K86" s="760"/>
    </row>
    <row r="87" spans="1:11" ht="18" customHeight="1">
      <c r="A87" s="416">
        <v>78</v>
      </c>
      <c r="B87" s="218" t="s">
        <v>25</v>
      </c>
      <c r="C87" s="219" t="s">
        <v>296</v>
      </c>
      <c r="D87" s="220" t="s">
        <v>2183</v>
      </c>
      <c r="E87" s="606" t="s">
        <v>2156</v>
      </c>
      <c r="F87" s="606" t="s">
        <v>2156</v>
      </c>
      <c r="G87" s="210" t="s">
        <v>11</v>
      </c>
      <c r="H87" s="222"/>
      <c r="I87" s="221"/>
      <c r="J87" s="769"/>
      <c r="K87" s="760"/>
    </row>
    <row r="88" spans="1:11" ht="18" customHeight="1">
      <c r="A88" s="416">
        <v>79</v>
      </c>
      <c r="B88" s="218" t="s">
        <v>25</v>
      </c>
      <c r="C88" s="219" t="s">
        <v>296</v>
      </c>
      <c r="D88" s="220" t="s">
        <v>996</v>
      </c>
      <c r="E88" s="256" t="s">
        <v>2149</v>
      </c>
      <c r="F88" s="218" t="s">
        <v>997</v>
      </c>
      <c r="G88" s="210" t="s">
        <v>11</v>
      </c>
      <c r="H88" s="222"/>
      <c r="I88" s="221"/>
      <c r="J88" s="769"/>
      <c r="K88" s="760"/>
    </row>
    <row r="89" spans="1:11" ht="18" customHeight="1">
      <c r="A89" s="399">
        <v>80</v>
      </c>
      <c r="B89" s="218" t="s">
        <v>25</v>
      </c>
      <c r="C89" s="219" t="s">
        <v>296</v>
      </c>
      <c r="D89" s="220" t="s">
        <v>998</v>
      </c>
      <c r="E89" s="256" t="s">
        <v>93</v>
      </c>
      <c r="F89" s="218" t="s">
        <v>93</v>
      </c>
      <c r="G89" s="210" t="s">
        <v>11</v>
      </c>
      <c r="H89" s="222"/>
      <c r="I89" s="221"/>
      <c r="J89" s="769"/>
      <c r="K89" s="760"/>
    </row>
    <row r="90" spans="1:11" ht="18" customHeight="1">
      <c r="A90" s="399">
        <v>81</v>
      </c>
      <c r="B90" s="218" t="s">
        <v>25</v>
      </c>
      <c r="C90" s="219" t="s">
        <v>296</v>
      </c>
      <c r="D90" s="220" t="s">
        <v>999</v>
      </c>
      <c r="E90" s="256" t="s">
        <v>93</v>
      </c>
      <c r="F90" s="218" t="s">
        <v>93</v>
      </c>
      <c r="G90" s="210" t="s">
        <v>11</v>
      </c>
      <c r="H90" s="222"/>
      <c r="I90" s="221"/>
      <c r="J90" s="769"/>
      <c r="K90" s="760"/>
    </row>
    <row r="91" spans="1:11" ht="18" customHeight="1">
      <c r="A91" s="416">
        <v>82</v>
      </c>
      <c r="B91" s="218" t="s">
        <v>25</v>
      </c>
      <c r="C91" s="219" t="s">
        <v>296</v>
      </c>
      <c r="D91" s="220" t="s">
        <v>1000</v>
      </c>
      <c r="E91" s="256" t="s">
        <v>75</v>
      </c>
      <c r="F91" s="218" t="s">
        <v>75</v>
      </c>
      <c r="G91" s="210" t="s">
        <v>11</v>
      </c>
      <c r="H91" s="222"/>
      <c r="I91" s="221"/>
      <c r="J91" s="769"/>
      <c r="K91" s="760"/>
    </row>
    <row r="92" spans="1:11" ht="18" customHeight="1">
      <c r="A92" s="416">
        <v>83</v>
      </c>
      <c r="B92" s="218" t="s">
        <v>25</v>
      </c>
      <c r="C92" s="219" t="s">
        <v>296</v>
      </c>
      <c r="D92" s="220" t="s">
        <v>1001</v>
      </c>
      <c r="E92" s="256" t="s">
        <v>93</v>
      </c>
      <c r="F92" s="218" t="s">
        <v>93</v>
      </c>
      <c r="G92" s="210" t="s">
        <v>11</v>
      </c>
      <c r="H92" s="222"/>
      <c r="I92" s="221"/>
      <c r="J92" s="769"/>
      <c r="K92" s="760"/>
    </row>
    <row r="93" spans="1:11" ht="18" customHeight="1">
      <c r="A93" s="399">
        <v>84</v>
      </c>
      <c r="B93" s="218" t="s">
        <v>25</v>
      </c>
      <c r="C93" s="219" t="s">
        <v>296</v>
      </c>
      <c r="D93" s="220" t="s">
        <v>1002</v>
      </c>
      <c r="E93" s="256" t="s">
        <v>2148</v>
      </c>
      <c r="F93" s="218" t="s">
        <v>93</v>
      </c>
      <c r="G93" s="210" t="s">
        <v>11</v>
      </c>
      <c r="H93" s="222"/>
      <c r="I93" s="221"/>
      <c r="J93" s="769"/>
      <c r="K93" s="760"/>
    </row>
    <row r="94" spans="1:11" ht="18" customHeight="1">
      <c r="A94" s="399">
        <v>85</v>
      </c>
      <c r="B94" s="218" t="s">
        <v>25</v>
      </c>
      <c r="C94" s="219" t="s">
        <v>296</v>
      </c>
      <c r="D94" s="220" t="s">
        <v>1003</v>
      </c>
      <c r="E94" s="256" t="s">
        <v>2150</v>
      </c>
      <c r="F94" s="218" t="s">
        <v>75</v>
      </c>
      <c r="G94" s="210" t="s">
        <v>11</v>
      </c>
      <c r="H94" s="222"/>
      <c r="I94" s="221"/>
      <c r="J94" s="769"/>
      <c r="K94" s="760"/>
    </row>
    <row r="95" spans="1:11" ht="18" customHeight="1">
      <c r="A95" s="416">
        <v>86</v>
      </c>
      <c r="B95" s="218" t="s">
        <v>25</v>
      </c>
      <c r="C95" s="219" t="s">
        <v>296</v>
      </c>
      <c r="D95" s="220" t="s">
        <v>1004</v>
      </c>
      <c r="E95" s="256" t="s">
        <v>93</v>
      </c>
      <c r="F95" s="218" t="s">
        <v>93</v>
      </c>
      <c r="G95" s="210" t="s">
        <v>11</v>
      </c>
      <c r="H95" s="222"/>
      <c r="I95" s="221"/>
      <c r="J95" s="769"/>
      <c r="K95" s="760"/>
    </row>
    <row r="96" spans="1:11" ht="18" customHeight="1">
      <c r="A96" s="416">
        <v>87</v>
      </c>
      <c r="B96" s="218" t="s">
        <v>25</v>
      </c>
      <c r="C96" s="219" t="s">
        <v>296</v>
      </c>
      <c r="D96" s="220" t="s">
        <v>1005</v>
      </c>
      <c r="E96" s="256" t="s">
        <v>2148</v>
      </c>
      <c r="F96" s="218" t="s">
        <v>93</v>
      </c>
      <c r="G96" s="210" t="s">
        <v>11</v>
      </c>
      <c r="H96" s="222"/>
      <c r="I96" s="221"/>
      <c r="J96" s="769"/>
      <c r="K96" s="760"/>
    </row>
    <row r="97" spans="1:11" ht="18" customHeight="1">
      <c r="A97" s="399">
        <v>88</v>
      </c>
      <c r="B97" s="218" t="s">
        <v>25</v>
      </c>
      <c r="C97" s="219" t="s">
        <v>296</v>
      </c>
      <c r="D97" s="220" t="s">
        <v>1006</v>
      </c>
      <c r="E97" s="256" t="s">
        <v>2150</v>
      </c>
      <c r="F97" s="218" t="s">
        <v>75</v>
      </c>
      <c r="G97" s="210" t="s">
        <v>11</v>
      </c>
      <c r="H97" s="222"/>
      <c r="I97" s="221"/>
      <c r="J97" s="769"/>
      <c r="K97" s="760"/>
    </row>
    <row r="98" spans="1:11" ht="18" customHeight="1">
      <c r="A98" s="399">
        <v>89</v>
      </c>
      <c r="B98" s="218" t="s">
        <v>25</v>
      </c>
      <c r="C98" s="219" t="s">
        <v>296</v>
      </c>
      <c r="D98" s="220" t="s">
        <v>1007</v>
      </c>
      <c r="E98" s="256" t="s">
        <v>2151</v>
      </c>
      <c r="F98" s="218" t="s">
        <v>102</v>
      </c>
      <c r="G98" s="210" t="s">
        <v>11</v>
      </c>
      <c r="H98" s="222"/>
      <c r="I98" s="221"/>
      <c r="J98" s="769"/>
      <c r="K98" s="760"/>
    </row>
    <row r="99" spans="1:11" ht="18" customHeight="1">
      <c r="A99" s="416">
        <v>90</v>
      </c>
      <c r="B99" s="218" t="s">
        <v>25</v>
      </c>
      <c r="C99" s="219" t="s">
        <v>296</v>
      </c>
      <c r="D99" s="220" t="s">
        <v>1008</v>
      </c>
      <c r="E99" s="256" t="s">
        <v>2148</v>
      </c>
      <c r="F99" s="218" t="s">
        <v>93</v>
      </c>
      <c r="G99" s="210" t="s">
        <v>11</v>
      </c>
      <c r="H99" s="222"/>
      <c r="I99" s="221"/>
      <c r="J99" s="769"/>
      <c r="K99" s="760"/>
    </row>
    <row r="100" spans="1:11" ht="18" customHeight="1">
      <c r="A100" s="416">
        <v>91</v>
      </c>
      <c r="B100" s="218" t="s">
        <v>25</v>
      </c>
      <c r="C100" s="219" t="s">
        <v>296</v>
      </c>
      <c r="D100" s="220" t="s">
        <v>1009</v>
      </c>
      <c r="E100" s="257" t="s">
        <v>2152</v>
      </c>
      <c r="F100" s="218" t="s">
        <v>1010</v>
      </c>
      <c r="G100" s="210" t="s">
        <v>11</v>
      </c>
      <c r="H100" s="222"/>
      <c r="I100" s="221"/>
      <c r="J100" s="769"/>
      <c r="K100" s="760"/>
    </row>
    <row r="101" spans="1:11" ht="18" customHeight="1">
      <c r="A101" s="399">
        <v>92</v>
      </c>
      <c r="B101" s="218" t="s">
        <v>25</v>
      </c>
      <c r="C101" s="219" t="s">
        <v>296</v>
      </c>
      <c r="D101" s="220" t="s">
        <v>1011</v>
      </c>
      <c r="E101" s="257" t="s">
        <v>2148</v>
      </c>
      <c r="F101" s="218" t="s">
        <v>93</v>
      </c>
      <c r="G101" s="210" t="s">
        <v>11</v>
      </c>
      <c r="H101" s="222"/>
      <c r="I101" s="221"/>
      <c r="J101" s="769"/>
      <c r="K101" s="760"/>
    </row>
    <row r="102" spans="1:11" ht="18" customHeight="1">
      <c r="A102" s="399">
        <v>93</v>
      </c>
      <c r="B102" s="218" t="s">
        <v>25</v>
      </c>
      <c r="C102" s="219" t="s">
        <v>296</v>
      </c>
      <c r="D102" s="220" t="s">
        <v>1012</v>
      </c>
      <c r="E102" s="257" t="s">
        <v>2148</v>
      </c>
      <c r="F102" s="218" t="s">
        <v>93</v>
      </c>
      <c r="G102" s="210" t="s">
        <v>11</v>
      </c>
      <c r="H102" s="222"/>
      <c r="I102" s="221"/>
      <c r="J102" s="769"/>
      <c r="K102" s="760"/>
    </row>
    <row r="103" spans="1:11" ht="18" customHeight="1">
      <c r="A103" s="416">
        <v>94</v>
      </c>
      <c r="B103" s="218" t="s">
        <v>25</v>
      </c>
      <c r="C103" s="219" t="s">
        <v>296</v>
      </c>
      <c r="D103" s="220" t="s">
        <v>1013</v>
      </c>
      <c r="E103" s="257" t="s">
        <v>75</v>
      </c>
      <c r="F103" s="218" t="s">
        <v>75</v>
      </c>
      <c r="G103" s="210" t="s">
        <v>11</v>
      </c>
      <c r="H103" s="222"/>
      <c r="I103" s="221"/>
      <c r="J103" s="769"/>
      <c r="K103" s="760"/>
    </row>
    <row r="104" spans="1:11" ht="18" customHeight="1">
      <c r="A104" s="416">
        <v>95</v>
      </c>
      <c r="B104" s="218" t="s">
        <v>25</v>
      </c>
      <c r="C104" s="219" t="s">
        <v>296</v>
      </c>
      <c r="D104" s="220" t="s">
        <v>1014</v>
      </c>
      <c r="E104" s="257" t="s">
        <v>2151</v>
      </c>
      <c r="F104" s="218" t="s">
        <v>102</v>
      </c>
      <c r="G104" s="210" t="s">
        <v>11</v>
      </c>
      <c r="H104" s="222"/>
      <c r="I104" s="221"/>
      <c r="J104" s="769"/>
      <c r="K104" s="760"/>
    </row>
    <row r="105" spans="1:11" ht="18" customHeight="1">
      <c r="A105" s="399">
        <v>96</v>
      </c>
      <c r="B105" s="218" t="s">
        <v>25</v>
      </c>
      <c r="C105" s="219" t="s">
        <v>296</v>
      </c>
      <c r="D105" s="220" t="s">
        <v>1015</v>
      </c>
      <c r="E105" s="257" t="s">
        <v>2148</v>
      </c>
      <c r="F105" s="218" t="s">
        <v>93</v>
      </c>
      <c r="G105" s="210" t="s">
        <v>11</v>
      </c>
      <c r="H105" s="222"/>
      <c r="I105" s="221"/>
      <c r="J105" s="769"/>
      <c r="K105" s="760"/>
    </row>
    <row r="106" spans="1:11" ht="18" customHeight="1">
      <c r="A106" s="399">
        <v>97</v>
      </c>
      <c r="B106" s="218" t="s">
        <v>25</v>
      </c>
      <c r="C106" s="219" t="s">
        <v>296</v>
      </c>
      <c r="D106" s="220" t="s">
        <v>1016</v>
      </c>
      <c r="E106" s="257" t="s">
        <v>2150</v>
      </c>
      <c r="F106" s="218" t="s">
        <v>75</v>
      </c>
      <c r="G106" s="210" t="s">
        <v>11</v>
      </c>
      <c r="H106" s="222"/>
      <c r="I106" s="221"/>
      <c r="J106" s="769"/>
      <c r="K106" s="760"/>
    </row>
    <row r="107" spans="1:11" ht="18" customHeight="1">
      <c r="A107" s="416">
        <v>98</v>
      </c>
      <c r="B107" s="218" t="s">
        <v>25</v>
      </c>
      <c r="C107" s="219" t="s">
        <v>296</v>
      </c>
      <c r="D107" s="220" t="s">
        <v>1017</v>
      </c>
      <c r="E107" s="257" t="s">
        <v>75</v>
      </c>
      <c r="F107" s="218" t="s">
        <v>75</v>
      </c>
      <c r="G107" s="210" t="s">
        <v>11</v>
      </c>
      <c r="H107" s="222"/>
      <c r="I107" s="221"/>
      <c r="J107" s="769"/>
      <c r="K107" s="760"/>
    </row>
    <row r="108" spans="1:11" ht="18" customHeight="1">
      <c r="A108" s="416">
        <v>99</v>
      </c>
      <c r="B108" s="218" t="s">
        <v>25</v>
      </c>
      <c r="C108" s="219" t="s">
        <v>296</v>
      </c>
      <c r="D108" s="220" t="s">
        <v>1018</v>
      </c>
      <c r="E108" s="257" t="s">
        <v>75</v>
      </c>
      <c r="F108" s="218" t="s">
        <v>75</v>
      </c>
      <c r="G108" s="210" t="s">
        <v>11</v>
      </c>
      <c r="H108" s="222"/>
      <c r="I108" s="221"/>
      <c r="J108" s="769"/>
      <c r="K108" s="760"/>
    </row>
    <row r="109" spans="1:11" ht="18" customHeight="1">
      <c r="A109" s="399">
        <v>100</v>
      </c>
      <c r="B109" s="218" t="s">
        <v>25</v>
      </c>
      <c r="C109" s="219" t="s">
        <v>296</v>
      </c>
      <c r="D109" s="220" t="s">
        <v>1019</v>
      </c>
      <c r="E109" s="257" t="s">
        <v>2153</v>
      </c>
      <c r="F109" s="218" t="s">
        <v>1020</v>
      </c>
      <c r="G109" s="210" t="s">
        <v>11</v>
      </c>
      <c r="H109" s="222"/>
      <c r="I109" s="221"/>
      <c r="J109" s="769"/>
      <c r="K109" s="760"/>
    </row>
    <row r="110" spans="1:11" ht="18" customHeight="1">
      <c r="A110" s="399">
        <v>101</v>
      </c>
      <c r="B110" s="218" t="s">
        <v>25</v>
      </c>
      <c r="C110" s="219" t="s">
        <v>296</v>
      </c>
      <c r="D110" s="220" t="s">
        <v>2184</v>
      </c>
      <c r="E110" s="606" t="s">
        <v>2155</v>
      </c>
      <c r="F110" s="606" t="s">
        <v>2155</v>
      </c>
      <c r="G110" s="210" t="s">
        <v>11</v>
      </c>
      <c r="H110" s="222"/>
      <c r="I110" s="221"/>
      <c r="J110" s="769"/>
      <c r="K110" s="760"/>
    </row>
    <row r="111" spans="1:11" ht="18" customHeight="1">
      <c r="A111" s="416">
        <v>102</v>
      </c>
      <c r="B111" s="218" t="s">
        <v>25</v>
      </c>
      <c r="C111" s="219" t="s">
        <v>296</v>
      </c>
      <c r="D111" s="220" t="s">
        <v>1021</v>
      </c>
      <c r="E111" s="257" t="s">
        <v>2154</v>
      </c>
      <c r="F111" s="218" t="s">
        <v>87</v>
      </c>
      <c r="G111" s="210" t="s">
        <v>11</v>
      </c>
      <c r="H111" s="222"/>
      <c r="I111" s="221"/>
      <c r="J111" s="769"/>
      <c r="K111" s="760"/>
    </row>
    <row r="112" spans="1:11" ht="18" customHeight="1">
      <c r="A112" s="416">
        <v>103</v>
      </c>
      <c r="B112" s="218" t="s">
        <v>25</v>
      </c>
      <c r="C112" s="219" t="s">
        <v>296</v>
      </c>
      <c r="D112" s="220" t="s">
        <v>1022</v>
      </c>
      <c r="E112" s="257" t="s">
        <v>2148</v>
      </c>
      <c r="F112" s="218" t="s">
        <v>93</v>
      </c>
      <c r="G112" s="210" t="s">
        <v>11</v>
      </c>
      <c r="H112" s="222"/>
      <c r="I112" s="221"/>
      <c r="J112" s="769"/>
      <c r="K112" s="760"/>
    </row>
    <row r="113" spans="1:11" ht="18" customHeight="1">
      <c r="A113" s="399">
        <v>104</v>
      </c>
      <c r="B113" s="218" t="s">
        <v>25</v>
      </c>
      <c r="C113" s="219" t="s">
        <v>296</v>
      </c>
      <c r="D113" s="220" t="s">
        <v>1023</v>
      </c>
      <c r="E113" s="257" t="s">
        <v>75</v>
      </c>
      <c r="F113" s="218" t="s">
        <v>75</v>
      </c>
      <c r="G113" s="210" t="s">
        <v>11</v>
      </c>
      <c r="H113" s="222"/>
      <c r="I113" s="221"/>
      <c r="J113" s="769"/>
      <c r="K113" s="760"/>
    </row>
    <row r="114" spans="1:11" ht="18" customHeight="1">
      <c r="A114" s="399">
        <v>105</v>
      </c>
      <c r="B114" s="218" t="s">
        <v>25</v>
      </c>
      <c r="C114" s="219" t="s">
        <v>296</v>
      </c>
      <c r="D114" s="220" t="s">
        <v>1024</v>
      </c>
      <c r="E114" s="221"/>
      <c r="F114" s="221"/>
      <c r="G114" s="210" t="s">
        <v>11</v>
      </c>
      <c r="H114" s="222"/>
      <c r="I114" s="221"/>
      <c r="J114" s="769"/>
      <c r="K114" s="760"/>
    </row>
    <row r="115" spans="1:11" ht="18" customHeight="1">
      <c r="A115" s="416">
        <v>106</v>
      </c>
      <c r="B115" s="218" t="s">
        <v>25</v>
      </c>
      <c r="C115" s="219" t="s">
        <v>296</v>
      </c>
      <c r="D115" s="220" t="s">
        <v>1025</v>
      </c>
      <c r="E115" s="221"/>
      <c r="F115" s="221"/>
      <c r="G115" s="210" t="s">
        <v>11</v>
      </c>
      <c r="H115" s="222"/>
      <c r="I115" s="221"/>
      <c r="J115" s="769"/>
      <c r="K115" s="760"/>
    </row>
    <row r="116" spans="1:11" ht="18" customHeight="1">
      <c r="A116" s="416">
        <v>107</v>
      </c>
      <c r="B116" s="218" t="s">
        <v>25</v>
      </c>
      <c r="C116" s="219" t="s">
        <v>296</v>
      </c>
      <c r="D116" s="220" t="s">
        <v>1026</v>
      </c>
      <c r="E116" s="221"/>
      <c r="F116" s="221"/>
      <c r="G116" s="210" t="s">
        <v>11</v>
      </c>
      <c r="H116" s="222"/>
      <c r="I116" s="221"/>
      <c r="J116" s="769"/>
      <c r="K116" s="760"/>
    </row>
    <row r="117" spans="1:11" ht="18" customHeight="1">
      <c r="A117" s="399">
        <v>108</v>
      </c>
      <c r="B117" s="218" t="s">
        <v>25</v>
      </c>
      <c r="C117" s="219" t="s">
        <v>296</v>
      </c>
      <c r="D117" s="220" t="s">
        <v>1027</v>
      </c>
      <c r="E117" s="221"/>
      <c r="F117" s="221"/>
      <c r="G117" s="210" t="s">
        <v>11</v>
      </c>
      <c r="H117" s="222"/>
      <c r="I117" s="221"/>
      <c r="J117" s="769"/>
      <c r="K117" s="760"/>
    </row>
    <row r="118" spans="1:11" ht="18" customHeight="1">
      <c r="A118" s="399">
        <v>109</v>
      </c>
      <c r="B118" s="218" t="s">
        <v>25</v>
      </c>
      <c r="C118" s="219" t="s">
        <v>296</v>
      </c>
      <c r="D118" s="220" t="s">
        <v>1028</v>
      </c>
      <c r="E118" s="221"/>
      <c r="F118" s="221"/>
      <c r="G118" s="210" t="s">
        <v>11</v>
      </c>
      <c r="H118" s="222"/>
      <c r="I118" s="221"/>
      <c r="J118" s="769"/>
      <c r="K118" s="760"/>
    </row>
    <row r="119" spans="1:11" ht="18" customHeight="1">
      <c r="A119" s="416">
        <v>110</v>
      </c>
      <c r="B119" s="218" t="s">
        <v>25</v>
      </c>
      <c r="C119" s="219" t="s">
        <v>296</v>
      </c>
      <c r="D119" s="220" t="s">
        <v>1029</v>
      </c>
      <c r="E119" s="221"/>
      <c r="F119" s="221"/>
      <c r="G119" s="210" t="s">
        <v>11</v>
      </c>
      <c r="H119" s="222"/>
      <c r="I119" s="221"/>
      <c r="J119" s="769"/>
      <c r="K119" s="760"/>
    </row>
    <row r="120" spans="1:11" ht="18" customHeight="1">
      <c r="A120" s="416">
        <v>111</v>
      </c>
      <c r="B120" s="218" t="s">
        <v>25</v>
      </c>
      <c r="C120" s="219" t="s">
        <v>296</v>
      </c>
      <c r="D120" s="220" t="s">
        <v>1030</v>
      </c>
      <c r="E120" s="221"/>
      <c r="F120" s="221"/>
      <c r="G120" s="210" t="s">
        <v>11</v>
      </c>
      <c r="H120" s="222"/>
      <c r="I120" s="218" t="s">
        <v>2327</v>
      </c>
      <c r="J120" s="769"/>
      <c r="K120" s="760"/>
    </row>
    <row r="121" spans="1:11" ht="18" customHeight="1">
      <c r="A121" s="399">
        <v>112</v>
      </c>
      <c r="B121" s="218" t="s">
        <v>25</v>
      </c>
      <c r="C121" s="219" t="s">
        <v>296</v>
      </c>
      <c r="D121" s="220" t="s">
        <v>1031</v>
      </c>
      <c r="E121" s="221"/>
      <c r="F121" s="221"/>
      <c r="G121" s="210" t="s">
        <v>11</v>
      </c>
      <c r="H121" s="222"/>
      <c r="I121" s="221"/>
      <c r="J121" s="224" t="s">
        <v>1428</v>
      </c>
      <c r="K121" s="435"/>
    </row>
    <row r="122" spans="1:11" ht="18" customHeight="1">
      <c r="A122" s="399">
        <v>113</v>
      </c>
      <c r="B122" s="218" t="s">
        <v>25</v>
      </c>
      <c r="C122" s="219" t="s">
        <v>296</v>
      </c>
      <c r="D122" s="220" t="s">
        <v>1429</v>
      </c>
      <c r="E122" s="221"/>
      <c r="F122" s="221"/>
      <c r="G122" s="258" t="s">
        <v>11</v>
      </c>
      <c r="H122" s="222"/>
      <c r="I122" s="221"/>
      <c r="J122" s="224" t="s">
        <v>1960</v>
      </c>
      <c r="K122" s="435"/>
    </row>
    <row r="123" spans="1:11" ht="16.5" customHeight="1">
      <c r="A123" s="416">
        <v>114</v>
      </c>
      <c r="B123" s="218" t="s">
        <v>25</v>
      </c>
      <c r="C123" s="219" t="s">
        <v>296</v>
      </c>
      <c r="D123" s="220" t="s">
        <v>291</v>
      </c>
      <c r="E123" s="221"/>
      <c r="F123" s="221"/>
      <c r="G123" s="258" t="s">
        <v>11</v>
      </c>
      <c r="H123" s="222"/>
      <c r="I123" s="221"/>
      <c r="J123" s="224" t="s">
        <v>1430</v>
      </c>
      <c r="K123" s="435"/>
    </row>
    <row r="124" spans="1:11" ht="16.5" customHeight="1">
      <c r="A124" s="416">
        <v>115</v>
      </c>
      <c r="B124" s="218" t="s">
        <v>25</v>
      </c>
      <c r="C124" s="219" t="s">
        <v>296</v>
      </c>
      <c r="D124" s="220" t="s">
        <v>1032</v>
      </c>
      <c r="E124" s="221"/>
      <c r="F124" s="221"/>
      <c r="G124" s="258" t="s">
        <v>11</v>
      </c>
      <c r="H124" s="222"/>
      <c r="I124" s="218" t="s">
        <v>291</v>
      </c>
      <c r="J124" s="224"/>
      <c r="K124" s="435"/>
    </row>
    <row r="125" spans="1:11" ht="16.5" customHeight="1">
      <c r="A125" s="399">
        <v>116</v>
      </c>
      <c r="B125" s="218" t="s">
        <v>25</v>
      </c>
      <c r="C125" s="219" t="s">
        <v>296</v>
      </c>
      <c r="D125" s="220" t="s">
        <v>1033</v>
      </c>
      <c r="E125" s="221"/>
      <c r="F125" s="221"/>
      <c r="G125" s="258" t="s">
        <v>11</v>
      </c>
      <c r="H125" s="222"/>
      <c r="I125" s="218" t="s">
        <v>1033</v>
      </c>
      <c r="J125" s="224" t="s">
        <v>1959</v>
      </c>
      <c r="K125" s="435"/>
    </row>
    <row r="126" spans="1:11" ht="16.5" customHeight="1">
      <c r="A126" s="399">
        <v>117</v>
      </c>
      <c r="B126" s="218" t="s">
        <v>25</v>
      </c>
      <c r="C126" s="219" t="s">
        <v>296</v>
      </c>
      <c r="D126" s="220" t="s">
        <v>1348</v>
      </c>
      <c r="E126" s="259" t="s">
        <v>1034</v>
      </c>
      <c r="F126" s="218" t="s">
        <v>1034</v>
      </c>
      <c r="G126" s="258" t="s">
        <v>11</v>
      </c>
      <c r="H126" s="222"/>
      <c r="I126" s="221"/>
      <c r="J126" s="769" t="s">
        <v>1961</v>
      </c>
      <c r="K126" s="435"/>
    </row>
    <row r="127" spans="1:11" ht="16.5" customHeight="1">
      <c r="A127" s="416">
        <v>118</v>
      </c>
      <c r="B127" s="218" t="s">
        <v>25</v>
      </c>
      <c r="C127" s="219" t="s">
        <v>296</v>
      </c>
      <c r="D127" s="220" t="s">
        <v>1349</v>
      </c>
      <c r="E127" s="259" t="s">
        <v>2157</v>
      </c>
      <c r="F127" s="218" t="s">
        <v>1035</v>
      </c>
      <c r="G127" s="258" t="s">
        <v>11</v>
      </c>
      <c r="H127" s="222"/>
      <c r="I127" s="221"/>
      <c r="J127" s="769"/>
      <c r="K127" s="435"/>
    </row>
    <row r="128" spans="1:11" ht="16.5" customHeight="1">
      <c r="A128" s="416">
        <v>119</v>
      </c>
      <c r="B128" s="218" t="s">
        <v>25</v>
      </c>
      <c r="C128" s="219" t="s">
        <v>296</v>
      </c>
      <c r="D128" s="220" t="s">
        <v>1350</v>
      </c>
      <c r="E128" s="260" t="s">
        <v>2158</v>
      </c>
      <c r="F128" s="218" t="s">
        <v>1036</v>
      </c>
      <c r="G128" s="258" t="s">
        <v>11</v>
      </c>
      <c r="H128" s="222"/>
      <c r="I128" s="221"/>
      <c r="J128" s="769"/>
      <c r="K128" s="435"/>
    </row>
    <row r="129" spans="1:11" ht="16.5" customHeight="1">
      <c r="A129" s="399">
        <v>120</v>
      </c>
      <c r="B129" s="218" t="s">
        <v>25</v>
      </c>
      <c r="C129" s="219" t="s">
        <v>296</v>
      </c>
      <c r="D129" s="220" t="s">
        <v>1351</v>
      </c>
      <c r="E129" s="259" t="s">
        <v>2159</v>
      </c>
      <c r="F129" s="218" t="s">
        <v>1034</v>
      </c>
      <c r="G129" s="258" t="s">
        <v>11</v>
      </c>
      <c r="H129" s="222"/>
      <c r="I129" s="221"/>
      <c r="J129" s="769"/>
      <c r="K129" s="435"/>
    </row>
    <row r="130" spans="1:11" ht="16.5" customHeight="1">
      <c r="A130" s="399">
        <v>121</v>
      </c>
      <c r="B130" s="218" t="s">
        <v>25</v>
      </c>
      <c r="C130" s="219" t="s">
        <v>296</v>
      </c>
      <c r="D130" s="220" t="s">
        <v>1352</v>
      </c>
      <c r="E130" s="259" t="s">
        <v>977</v>
      </c>
      <c r="F130" s="218" t="s">
        <v>977</v>
      </c>
      <c r="G130" s="258" t="s">
        <v>11</v>
      </c>
      <c r="H130" s="222"/>
      <c r="I130" s="221"/>
      <c r="J130" s="769"/>
      <c r="K130" s="435"/>
    </row>
    <row r="131" spans="1:11" ht="16.5" customHeight="1">
      <c r="A131" s="416">
        <v>122</v>
      </c>
      <c r="B131" s="218" t="s">
        <v>25</v>
      </c>
      <c r="C131" s="219" t="s">
        <v>296</v>
      </c>
      <c r="D131" s="220" t="s">
        <v>1353</v>
      </c>
      <c r="E131" s="259" t="s">
        <v>2160</v>
      </c>
      <c r="F131" s="218" t="s">
        <v>1036</v>
      </c>
      <c r="G131" s="258" t="s">
        <v>11</v>
      </c>
      <c r="H131" s="222"/>
      <c r="I131" s="221"/>
      <c r="J131" s="769"/>
      <c r="K131" s="435"/>
    </row>
    <row r="132" spans="1:11" ht="16.5" customHeight="1">
      <c r="A132" s="416">
        <v>123</v>
      </c>
      <c r="B132" s="218" t="s">
        <v>25</v>
      </c>
      <c r="C132" s="219" t="s">
        <v>296</v>
      </c>
      <c r="D132" s="220" t="s">
        <v>1354</v>
      </c>
      <c r="E132" s="259" t="s">
        <v>2161</v>
      </c>
      <c r="F132" s="218" t="s">
        <v>1037</v>
      </c>
      <c r="G132" s="258" t="s">
        <v>11</v>
      </c>
      <c r="H132" s="222"/>
      <c r="I132" s="221"/>
      <c r="J132" s="769"/>
      <c r="K132" s="435"/>
    </row>
    <row r="133" spans="1:11" ht="16.5" customHeight="1">
      <c r="A133" s="399">
        <v>124</v>
      </c>
      <c r="B133" s="218" t="s">
        <v>25</v>
      </c>
      <c r="C133" s="219" t="s">
        <v>296</v>
      </c>
      <c r="D133" s="220" t="s">
        <v>1355</v>
      </c>
      <c r="E133" s="259" t="s">
        <v>978</v>
      </c>
      <c r="F133" s="218" t="s">
        <v>978</v>
      </c>
      <c r="G133" s="258" t="s">
        <v>11</v>
      </c>
      <c r="H133" s="222"/>
      <c r="I133" s="221"/>
      <c r="J133" s="769"/>
      <c r="K133" s="435"/>
    </row>
    <row r="134" spans="1:11" ht="16.5" customHeight="1">
      <c r="A134" s="399">
        <v>125</v>
      </c>
      <c r="B134" s="218" t="s">
        <v>25</v>
      </c>
      <c r="C134" s="219" t="s">
        <v>296</v>
      </c>
      <c r="D134" s="220" t="s">
        <v>1356</v>
      </c>
      <c r="E134" s="259" t="s">
        <v>2162</v>
      </c>
      <c r="F134" s="218" t="s">
        <v>979</v>
      </c>
      <c r="G134" s="258" t="s">
        <v>11</v>
      </c>
      <c r="H134" s="222"/>
      <c r="I134" s="221"/>
      <c r="J134" s="769"/>
      <c r="K134" s="435"/>
    </row>
    <row r="135" spans="1:11" ht="16.5" customHeight="1">
      <c r="A135" s="416">
        <v>126</v>
      </c>
      <c r="B135" s="218" t="s">
        <v>25</v>
      </c>
      <c r="C135" s="219" t="s">
        <v>296</v>
      </c>
      <c r="D135" s="220" t="s">
        <v>1357</v>
      </c>
      <c r="E135" s="259" t="s">
        <v>976</v>
      </c>
      <c r="F135" s="218" t="s">
        <v>976</v>
      </c>
      <c r="G135" s="258" t="s">
        <v>11</v>
      </c>
      <c r="H135" s="222"/>
      <c r="I135" s="221"/>
      <c r="J135" s="769"/>
      <c r="K135" s="435"/>
    </row>
    <row r="136" spans="1:11" ht="16.5" customHeight="1">
      <c r="A136" s="416">
        <v>127</v>
      </c>
      <c r="B136" s="218" t="s">
        <v>25</v>
      </c>
      <c r="C136" s="219" t="s">
        <v>296</v>
      </c>
      <c r="D136" s="220" t="s">
        <v>1358</v>
      </c>
      <c r="E136" s="259" t="s">
        <v>1038</v>
      </c>
      <c r="F136" s="218" t="s">
        <v>1038</v>
      </c>
      <c r="G136" s="258" t="s">
        <v>11</v>
      </c>
      <c r="H136" s="222"/>
      <c r="I136" s="221"/>
      <c r="J136" s="769"/>
      <c r="K136" s="435"/>
    </row>
    <row r="137" spans="1:11" ht="16.5" customHeight="1">
      <c r="A137" s="399">
        <v>128</v>
      </c>
      <c r="B137" s="218" t="s">
        <v>25</v>
      </c>
      <c r="C137" s="219" t="s">
        <v>296</v>
      </c>
      <c r="D137" s="220" t="s">
        <v>1359</v>
      </c>
      <c r="E137" s="259" t="s">
        <v>1039</v>
      </c>
      <c r="F137" s="218" t="s">
        <v>1039</v>
      </c>
      <c r="G137" s="258" t="s">
        <v>11</v>
      </c>
      <c r="H137" s="222"/>
      <c r="I137" s="221"/>
      <c r="J137" s="769"/>
      <c r="K137" s="435"/>
    </row>
    <row r="138" spans="1:11" ht="16.5" customHeight="1">
      <c r="A138" s="399">
        <v>129</v>
      </c>
      <c r="B138" s="218" t="s">
        <v>25</v>
      </c>
      <c r="C138" s="219" t="s">
        <v>296</v>
      </c>
      <c r="D138" s="220" t="s">
        <v>1360</v>
      </c>
      <c r="E138" s="259" t="s">
        <v>1039</v>
      </c>
      <c r="F138" s="218" t="s">
        <v>1039</v>
      </c>
      <c r="G138" s="258" t="s">
        <v>11</v>
      </c>
      <c r="H138" s="222"/>
      <c r="I138" s="221"/>
      <c r="J138" s="769"/>
      <c r="K138" s="435"/>
    </row>
    <row r="139" spans="1:11" ht="16.5" customHeight="1">
      <c r="A139" s="416">
        <v>130</v>
      </c>
      <c r="B139" s="218" t="s">
        <v>25</v>
      </c>
      <c r="C139" s="219" t="s">
        <v>296</v>
      </c>
      <c r="D139" s="220" t="s">
        <v>1361</v>
      </c>
      <c r="E139" s="259" t="s">
        <v>975</v>
      </c>
      <c r="F139" s="218" t="s">
        <v>975</v>
      </c>
      <c r="G139" s="258" t="s">
        <v>11</v>
      </c>
      <c r="H139" s="222"/>
      <c r="I139" s="221"/>
      <c r="J139" s="769"/>
      <c r="K139" s="435"/>
    </row>
    <row r="140" spans="1:11" ht="16.5" customHeight="1">
      <c r="A140" s="416">
        <v>131</v>
      </c>
      <c r="B140" s="218" t="s">
        <v>25</v>
      </c>
      <c r="C140" s="219" t="s">
        <v>296</v>
      </c>
      <c r="D140" s="220" t="s">
        <v>1362</v>
      </c>
      <c r="E140" s="259" t="s">
        <v>977</v>
      </c>
      <c r="F140" s="218" t="s">
        <v>977</v>
      </c>
      <c r="G140" s="258" t="s">
        <v>11</v>
      </c>
      <c r="H140" s="222"/>
      <c r="I140" s="221"/>
      <c r="J140" s="769"/>
      <c r="K140" s="435"/>
    </row>
    <row r="141" spans="1:11" ht="16.5" customHeight="1">
      <c r="A141" s="399">
        <v>132</v>
      </c>
      <c r="B141" s="218" t="s">
        <v>25</v>
      </c>
      <c r="C141" s="219" t="s">
        <v>296</v>
      </c>
      <c r="D141" s="220" t="s">
        <v>1363</v>
      </c>
      <c r="E141" s="259" t="s">
        <v>1038</v>
      </c>
      <c r="F141" s="218" t="s">
        <v>1038</v>
      </c>
      <c r="G141" s="258" t="s">
        <v>11</v>
      </c>
      <c r="H141" s="222"/>
      <c r="I141" s="221"/>
      <c r="J141" s="769"/>
      <c r="K141" s="435"/>
    </row>
    <row r="142" spans="1:11" ht="16.5" customHeight="1">
      <c r="A142" s="399">
        <v>133</v>
      </c>
      <c r="B142" s="218" t="s">
        <v>25</v>
      </c>
      <c r="C142" s="219" t="s">
        <v>296</v>
      </c>
      <c r="D142" s="220" t="s">
        <v>1364</v>
      </c>
      <c r="E142" s="259" t="s">
        <v>1039</v>
      </c>
      <c r="F142" s="218" t="s">
        <v>1039</v>
      </c>
      <c r="G142" s="258" t="s">
        <v>11</v>
      </c>
      <c r="H142" s="222"/>
      <c r="I142" s="221"/>
      <c r="J142" s="769"/>
      <c r="K142" s="435"/>
    </row>
    <row r="143" spans="1:11" ht="16.5" customHeight="1">
      <c r="A143" s="416">
        <v>134</v>
      </c>
      <c r="B143" s="218" t="s">
        <v>25</v>
      </c>
      <c r="C143" s="219" t="s">
        <v>296</v>
      </c>
      <c r="D143" s="220" t="s">
        <v>1040</v>
      </c>
      <c r="E143" s="221"/>
      <c r="F143" s="221"/>
      <c r="G143" s="258" t="s">
        <v>11</v>
      </c>
      <c r="H143" s="222"/>
      <c r="I143" s="221"/>
      <c r="J143" s="224" t="s">
        <v>2334</v>
      </c>
      <c r="K143" s="439"/>
    </row>
    <row r="144" spans="1:11" ht="16.5" customHeight="1">
      <c r="A144" s="416">
        <v>135</v>
      </c>
      <c r="B144" s="218" t="s">
        <v>25</v>
      </c>
      <c r="C144" s="219" t="s">
        <v>296</v>
      </c>
      <c r="D144" s="220" t="s">
        <v>2344</v>
      </c>
      <c r="E144" s="221" t="s">
        <v>2335</v>
      </c>
      <c r="F144" s="221" t="s">
        <v>2335</v>
      </c>
      <c r="G144" s="258" t="s">
        <v>11</v>
      </c>
      <c r="H144" s="222"/>
      <c r="I144" s="221"/>
      <c r="J144" s="273" t="s">
        <v>2337</v>
      </c>
      <c r="K144" s="439"/>
    </row>
    <row r="145" spans="1:11" ht="16.5" customHeight="1">
      <c r="A145" s="399">
        <v>136</v>
      </c>
      <c r="B145" s="218" t="s">
        <v>25</v>
      </c>
      <c r="C145" s="219" t="s">
        <v>296</v>
      </c>
      <c r="D145" s="220" t="s">
        <v>2341</v>
      </c>
      <c r="E145" s="221" t="s">
        <v>2335</v>
      </c>
      <c r="F145" s="221" t="s">
        <v>2335</v>
      </c>
      <c r="G145" s="258" t="s">
        <v>11</v>
      </c>
      <c r="H145" s="222"/>
      <c r="I145" s="221"/>
      <c r="J145" s="273" t="s">
        <v>2338</v>
      </c>
      <c r="K145" s="439"/>
    </row>
    <row r="146" spans="1:11" ht="16.5" customHeight="1">
      <c r="A146" s="399">
        <v>137</v>
      </c>
      <c r="B146" s="218" t="s">
        <v>25</v>
      </c>
      <c r="C146" s="219" t="s">
        <v>296</v>
      </c>
      <c r="D146" s="220" t="s">
        <v>2345</v>
      </c>
      <c r="E146" s="218" t="s">
        <v>1041</v>
      </c>
      <c r="F146" s="218" t="s">
        <v>1041</v>
      </c>
      <c r="G146" s="258" t="s">
        <v>11</v>
      </c>
      <c r="H146" s="222"/>
      <c r="I146" s="221"/>
      <c r="J146" s="273" t="s">
        <v>2336</v>
      </c>
      <c r="K146" s="435"/>
    </row>
    <row r="147" spans="1:11" ht="16.5" customHeight="1">
      <c r="A147" s="416">
        <v>138</v>
      </c>
      <c r="B147" s="218" t="s">
        <v>25</v>
      </c>
      <c r="C147" s="219" t="s">
        <v>296</v>
      </c>
      <c r="D147" s="220" t="s">
        <v>2342</v>
      </c>
      <c r="E147" s="218" t="s">
        <v>1042</v>
      </c>
      <c r="F147" s="218" t="s">
        <v>1042</v>
      </c>
      <c r="G147" s="258" t="s">
        <v>11</v>
      </c>
      <c r="H147" s="222"/>
      <c r="I147" s="221"/>
      <c r="J147" s="273" t="s">
        <v>2411</v>
      </c>
      <c r="K147" s="435"/>
    </row>
    <row r="148" spans="1:11" ht="16.5" customHeight="1">
      <c r="A148" s="416">
        <v>139</v>
      </c>
      <c r="B148" s="218" t="s">
        <v>25</v>
      </c>
      <c r="C148" s="219" t="s">
        <v>296</v>
      </c>
      <c r="D148" s="220" t="s">
        <v>2343</v>
      </c>
      <c r="E148" s="218" t="s">
        <v>1043</v>
      </c>
      <c r="F148" s="218" t="s">
        <v>1043</v>
      </c>
      <c r="G148" s="258" t="s">
        <v>11</v>
      </c>
      <c r="H148" s="221"/>
      <c r="I148" s="221"/>
      <c r="J148" s="273" t="s">
        <v>2315</v>
      </c>
      <c r="K148" s="435" t="s">
        <v>2386</v>
      </c>
    </row>
    <row r="149" spans="1:11" ht="16.5" customHeight="1">
      <c r="A149" s="399">
        <v>140</v>
      </c>
      <c r="B149" s="218" t="s">
        <v>25</v>
      </c>
      <c r="C149" s="219" t="s">
        <v>296</v>
      </c>
      <c r="D149" s="220" t="s">
        <v>2346</v>
      </c>
      <c r="E149" s="218" t="s">
        <v>1042</v>
      </c>
      <c r="F149" s="218" t="s">
        <v>1042</v>
      </c>
      <c r="G149" s="258" t="s">
        <v>11</v>
      </c>
      <c r="H149" s="221"/>
      <c r="I149" s="221"/>
      <c r="J149" s="273" t="s">
        <v>2339</v>
      </c>
      <c r="K149" s="435" t="s">
        <v>2387</v>
      </c>
    </row>
    <row r="150" spans="1:11" ht="16.5" customHeight="1">
      <c r="A150" s="399">
        <v>141</v>
      </c>
      <c r="B150" s="218" t="s">
        <v>25</v>
      </c>
      <c r="C150" s="219" t="s">
        <v>296</v>
      </c>
      <c r="D150" s="220" t="s">
        <v>1044</v>
      </c>
      <c r="E150" s="221"/>
      <c r="F150" s="221"/>
      <c r="G150" s="258" t="s">
        <v>11</v>
      </c>
      <c r="H150" s="222"/>
      <c r="I150" s="221"/>
      <c r="J150" s="224" t="s">
        <v>2704</v>
      </c>
      <c r="K150" s="435"/>
    </row>
    <row r="151" spans="1:11" ht="16.5" customHeight="1">
      <c r="A151" s="416">
        <v>142</v>
      </c>
      <c r="B151" s="218" t="s">
        <v>25</v>
      </c>
      <c r="C151" s="219" t="s">
        <v>66</v>
      </c>
      <c r="D151" s="220" t="s">
        <v>2223</v>
      </c>
      <c r="E151" s="221"/>
      <c r="F151" s="221"/>
      <c r="G151" s="258" t="s">
        <v>11</v>
      </c>
      <c r="H151" s="222"/>
      <c r="I151" s="221"/>
      <c r="J151" s="224" t="s">
        <v>2340</v>
      </c>
      <c r="K151" s="435" t="s">
        <v>2257</v>
      </c>
    </row>
    <row r="152" spans="1:11" ht="18" customHeight="1">
      <c r="A152" s="416">
        <v>143</v>
      </c>
      <c r="B152" s="218" t="s">
        <v>25</v>
      </c>
      <c r="C152" s="219" t="s">
        <v>66</v>
      </c>
      <c r="D152" s="220" t="s">
        <v>1045</v>
      </c>
      <c r="E152" s="218" t="s">
        <v>1046</v>
      </c>
      <c r="F152" s="218" t="s">
        <v>1046</v>
      </c>
      <c r="G152" s="258" t="s">
        <v>11</v>
      </c>
      <c r="H152" s="222"/>
      <c r="I152" s="221"/>
      <c r="J152" s="772" t="s">
        <v>2462</v>
      </c>
      <c r="K152" s="760"/>
    </row>
    <row r="153" spans="1:11" ht="18" customHeight="1">
      <c r="A153" s="399">
        <v>144</v>
      </c>
      <c r="B153" s="218" t="s">
        <v>25</v>
      </c>
      <c r="C153" s="219" t="s">
        <v>66</v>
      </c>
      <c r="D153" s="220" t="s">
        <v>1047</v>
      </c>
      <c r="E153" s="218" t="s">
        <v>1048</v>
      </c>
      <c r="F153" s="218" t="s">
        <v>1048</v>
      </c>
      <c r="G153" s="258" t="s">
        <v>11</v>
      </c>
      <c r="H153" s="222"/>
      <c r="I153" s="221"/>
      <c r="J153" s="772"/>
      <c r="K153" s="760"/>
    </row>
    <row r="154" spans="1:11" ht="18" customHeight="1">
      <c r="A154" s="399">
        <v>145</v>
      </c>
      <c r="B154" s="218" t="s">
        <v>25</v>
      </c>
      <c r="C154" s="219" t="s">
        <v>66</v>
      </c>
      <c r="D154" s="220" t="s">
        <v>1049</v>
      </c>
      <c r="E154" s="218" t="s">
        <v>1048</v>
      </c>
      <c r="F154" s="218" t="s">
        <v>1048</v>
      </c>
      <c r="G154" s="258" t="s">
        <v>11</v>
      </c>
      <c r="H154" s="222"/>
      <c r="I154" s="221"/>
      <c r="J154" s="772"/>
      <c r="K154" s="760"/>
    </row>
    <row r="155" spans="1:11" ht="18" customHeight="1">
      <c r="A155" s="416">
        <v>146</v>
      </c>
      <c r="B155" s="218" t="s">
        <v>25</v>
      </c>
      <c r="C155" s="219" t="s">
        <v>66</v>
      </c>
      <c r="D155" s="220" t="s">
        <v>1050</v>
      </c>
      <c r="E155" s="218" t="s">
        <v>1051</v>
      </c>
      <c r="F155" s="218" t="s">
        <v>1051</v>
      </c>
      <c r="G155" s="258" t="s">
        <v>11</v>
      </c>
      <c r="H155" s="222"/>
      <c r="I155" s="221"/>
      <c r="J155" s="772"/>
      <c r="K155" s="760"/>
    </row>
    <row r="156" spans="1:11" ht="18" customHeight="1">
      <c r="A156" s="416">
        <v>147</v>
      </c>
      <c r="B156" s="218" t="s">
        <v>25</v>
      </c>
      <c r="C156" s="219" t="s">
        <v>66</v>
      </c>
      <c r="D156" s="220" t="s">
        <v>1052</v>
      </c>
      <c r="E156" s="218" t="s">
        <v>1053</v>
      </c>
      <c r="F156" s="218" t="s">
        <v>1053</v>
      </c>
      <c r="G156" s="258" t="s">
        <v>11</v>
      </c>
      <c r="H156" s="222"/>
      <c r="I156" s="221"/>
      <c r="J156" s="772"/>
      <c r="K156" s="760"/>
    </row>
    <row r="157" spans="1:11" ht="18" customHeight="1">
      <c r="A157" s="399">
        <v>148</v>
      </c>
      <c r="B157" s="218" t="s">
        <v>25</v>
      </c>
      <c r="C157" s="219" t="s">
        <v>66</v>
      </c>
      <c r="D157" s="220" t="s">
        <v>1054</v>
      </c>
      <c r="E157" s="218" t="s">
        <v>1053</v>
      </c>
      <c r="F157" s="218" t="s">
        <v>1053</v>
      </c>
      <c r="G157" s="258" t="s">
        <v>11</v>
      </c>
      <c r="H157" s="222"/>
      <c r="I157" s="221"/>
      <c r="J157" s="772"/>
      <c r="K157" s="760"/>
    </row>
    <row r="158" spans="1:11" ht="18" customHeight="1">
      <c r="A158" s="399">
        <v>149</v>
      </c>
      <c r="B158" s="218" t="s">
        <v>25</v>
      </c>
      <c r="C158" s="219" t="s">
        <v>66</v>
      </c>
      <c r="D158" s="220" t="s">
        <v>1055</v>
      </c>
      <c r="E158" s="218" t="s">
        <v>72</v>
      </c>
      <c r="F158" s="218" t="s">
        <v>72</v>
      </c>
      <c r="G158" s="258" t="s">
        <v>11</v>
      </c>
      <c r="H158" s="222"/>
      <c r="I158" s="221"/>
      <c r="J158" s="772"/>
      <c r="K158" s="760"/>
    </row>
    <row r="159" spans="1:11" ht="18" customHeight="1">
      <c r="A159" s="416">
        <v>150</v>
      </c>
      <c r="B159" s="218" t="s">
        <v>25</v>
      </c>
      <c r="C159" s="219" t="s">
        <v>66</v>
      </c>
      <c r="D159" s="220" t="s">
        <v>1056</v>
      </c>
      <c r="E159" s="218" t="s">
        <v>1057</v>
      </c>
      <c r="F159" s="218" t="s">
        <v>1057</v>
      </c>
      <c r="G159" s="258" t="s">
        <v>11</v>
      </c>
      <c r="H159" s="222"/>
      <c r="I159" s="221"/>
      <c r="J159" s="772"/>
      <c r="K159" s="760"/>
    </row>
    <row r="160" spans="1:11" ht="18" customHeight="1">
      <c r="A160" s="416">
        <v>151</v>
      </c>
      <c r="B160" s="218" t="s">
        <v>25</v>
      </c>
      <c r="C160" s="219" t="s">
        <v>66</v>
      </c>
      <c r="D160" s="220" t="s">
        <v>1058</v>
      </c>
      <c r="E160" s="218" t="s">
        <v>1048</v>
      </c>
      <c r="F160" s="218" t="s">
        <v>1048</v>
      </c>
      <c r="G160" s="258" t="s">
        <v>11</v>
      </c>
      <c r="H160" s="222"/>
      <c r="I160" s="221"/>
      <c r="J160" s="772"/>
      <c r="K160" s="760"/>
    </row>
    <row r="161" spans="1:11" ht="18" customHeight="1">
      <c r="A161" s="399">
        <v>152</v>
      </c>
      <c r="B161" s="218" t="s">
        <v>25</v>
      </c>
      <c r="C161" s="219" t="s">
        <v>66</v>
      </c>
      <c r="D161" s="220" t="s">
        <v>1059</v>
      </c>
      <c r="E161" s="218" t="s">
        <v>1060</v>
      </c>
      <c r="F161" s="218" t="s">
        <v>1060</v>
      </c>
      <c r="G161" s="258" t="s">
        <v>11</v>
      </c>
      <c r="H161" s="222"/>
      <c r="I161" s="221"/>
      <c r="J161" s="772"/>
      <c r="K161" s="760"/>
    </row>
    <row r="162" spans="1:11" ht="18" customHeight="1">
      <c r="A162" s="399">
        <v>153</v>
      </c>
      <c r="B162" s="218" t="s">
        <v>25</v>
      </c>
      <c r="C162" s="219" t="s">
        <v>66</v>
      </c>
      <c r="D162" s="220" t="s">
        <v>1061</v>
      </c>
      <c r="E162" s="218" t="s">
        <v>1053</v>
      </c>
      <c r="F162" s="218" t="s">
        <v>1053</v>
      </c>
      <c r="G162" s="258" t="s">
        <v>11</v>
      </c>
      <c r="H162" s="222"/>
      <c r="I162" s="221"/>
      <c r="J162" s="772"/>
      <c r="K162" s="760"/>
    </row>
    <row r="163" spans="1:11" ht="18" customHeight="1">
      <c r="A163" s="416">
        <v>154</v>
      </c>
      <c r="B163" s="218" t="s">
        <v>25</v>
      </c>
      <c r="C163" s="219" t="s">
        <v>66</v>
      </c>
      <c r="D163" s="220" t="s">
        <v>1062</v>
      </c>
      <c r="E163" s="218" t="s">
        <v>1053</v>
      </c>
      <c r="F163" s="218" t="s">
        <v>1053</v>
      </c>
      <c r="G163" s="258" t="s">
        <v>11</v>
      </c>
      <c r="H163" s="222"/>
      <c r="I163" s="221"/>
      <c r="J163" s="772"/>
      <c r="K163" s="760"/>
    </row>
    <row r="164" spans="1:11" ht="18" customHeight="1">
      <c r="A164" s="416">
        <v>155</v>
      </c>
      <c r="B164" s="218" t="s">
        <v>25</v>
      </c>
      <c r="C164" s="219" t="s">
        <v>66</v>
      </c>
      <c r="D164" s="220" t="s">
        <v>1063</v>
      </c>
      <c r="E164" s="218" t="s">
        <v>72</v>
      </c>
      <c r="F164" s="218" t="s">
        <v>72</v>
      </c>
      <c r="G164" s="258" t="s">
        <v>11</v>
      </c>
      <c r="H164" s="222"/>
      <c r="I164" s="221"/>
      <c r="J164" s="772"/>
      <c r="K164" s="760"/>
    </row>
    <row r="165" spans="1:11" ht="18" customHeight="1">
      <c r="A165" s="399">
        <v>156</v>
      </c>
      <c r="B165" s="218" t="s">
        <v>25</v>
      </c>
      <c r="C165" s="219" t="s">
        <v>66</v>
      </c>
      <c r="D165" s="220" t="s">
        <v>1064</v>
      </c>
      <c r="E165" s="218" t="s">
        <v>1057</v>
      </c>
      <c r="F165" s="218" t="s">
        <v>1057</v>
      </c>
      <c r="G165" s="258" t="s">
        <v>11</v>
      </c>
      <c r="H165" s="222"/>
      <c r="I165" s="221"/>
      <c r="J165" s="772"/>
      <c r="K165" s="760"/>
    </row>
    <row r="166" spans="1:11" ht="18" customHeight="1">
      <c r="A166" s="399">
        <v>157</v>
      </c>
      <c r="B166" s="218" t="s">
        <v>25</v>
      </c>
      <c r="C166" s="219" t="s">
        <v>66</v>
      </c>
      <c r="D166" s="220" t="s">
        <v>1065</v>
      </c>
      <c r="E166" s="218" t="s">
        <v>1057</v>
      </c>
      <c r="F166" s="218" t="s">
        <v>1057</v>
      </c>
      <c r="G166" s="258" t="s">
        <v>11</v>
      </c>
      <c r="H166" s="222"/>
      <c r="I166" s="221"/>
      <c r="J166" s="772"/>
      <c r="K166" s="760"/>
    </row>
    <row r="167" spans="1:11" ht="18" customHeight="1">
      <c r="A167" s="416">
        <v>158</v>
      </c>
      <c r="B167" s="218" t="s">
        <v>25</v>
      </c>
      <c r="C167" s="219" t="s">
        <v>66</v>
      </c>
      <c r="D167" s="220" t="s">
        <v>1066</v>
      </c>
      <c r="E167" s="218" t="s">
        <v>1057</v>
      </c>
      <c r="F167" s="218" t="s">
        <v>1057</v>
      </c>
      <c r="G167" s="258" t="s">
        <v>11</v>
      </c>
      <c r="H167" s="222"/>
      <c r="I167" s="221"/>
      <c r="J167" s="772"/>
      <c r="K167" s="760"/>
    </row>
    <row r="168" spans="1:11" ht="18" customHeight="1">
      <c r="A168" s="416">
        <v>159</v>
      </c>
      <c r="B168" s="218" t="s">
        <v>25</v>
      </c>
      <c r="C168" s="219" t="s">
        <v>66</v>
      </c>
      <c r="D168" s="220" t="s">
        <v>1067</v>
      </c>
      <c r="E168" s="218" t="s">
        <v>1057</v>
      </c>
      <c r="F168" s="218" t="s">
        <v>1057</v>
      </c>
      <c r="G168" s="258" t="s">
        <v>11</v>
      </c>
      <c r="H168" s="222"/>
      <c r="I168" s="221"/>
      <c r="J168" s="772"/>
      <c r="K168" s="760"/>
    </row>
    <row r="169" spans="1:11" ht="18" customHeight="1">
      <c r="A169" s="399">
        <v>160</v>
      </c>
      <c r="B169" s="218" t="s">
        <v>25</v>
      </c>
      <c r="C169" s="219" t="s">
        <v>66</v>
      </c>
      <c r="D169" s="220" t="s">
        <v>1068</v>
      </c>
      <c r="E169" s="218" t="s">
        <v>1053</v>
      </c>
      <c r="F169" s="218" t="s">
        <v>1053</v>
      </c>
      <c r="G169" s="258" t="s">
        <v>11</v>
      </c>
      <c r="H169" s="222"/>
      <c r="I169" s="221"/>
      <c r="J169" s="772"/>
      <c r="K169" s="760"/>
    </row>
    <row r="170" spans="1:11" ht="18" customHeight="1">
      <c r="A170" s="399">
        <v>161</v>
      </c>
      <c r="B170" s="218" t="s">
        <v>25</v>
      </c>
      <c r="C170" s="219" t="s">
        <v>66</v>
      </c>
      <c r="D170" s="220" t="s">
        <v>1069</v>
      </c>
      <c r="E170" s="218" t="s">
        <v>72</v>
      </c>
      <c r="F170" s="218" t="s">
        <v>72</v>
      </c>
      <c r="G170" s="258" t="s">
        <v>11</v>
      </c>
      <c r="H170" s="222"/>
      <c r="I170" s="221"/>
      <c r="J170" s="772"/>
      <c r="K170" s="760"/>
    </row>
    <row r="171" spans="1:11" ht="18" customHeight="1">
      <c r="A171" s="416">
        <v>162</v>
      </c>
      <c r="B171" s="218" t="s">
        <v>25</v>
      </c>
      <c r="C171" s="219" t="s">
        <v>66</v>
      </c>
      <c r="D171" s="220" t="s">
        <v>1070</v>
      </c>
      <c r="E171" s="218" t="s">
        <v>1071</v>
      </c>
      <c r="F171" s="218" t="s">
        <v>1071</v>
      </c>
      <c r="G171" s="258" t="s">
        <v>11</v>
      </c>
      <c r="H171" s="222"/>
      <c r="I171" s="221"/>
      <c r="J171" s="772"/>
      <c r="K171" s="760"/>
    </row>
    <row r="172" spans="1:11" ht="18" customHeight="1">
      <c r="A172" s="416">
        <v>163</v>
      </c>
      <c r="B172" s="218" t="s">
        <v>25</v>
      </c>
      <c r="C172" s="219" t="s">
        <v>66</v>
      </c>
      <c r="D172" s="220" t="s">
        <v>1072</v>
      </c>
      <c r="E172" s="218" t="s">
        <v>1053</v>
      </c>
      <c r="F172" s="218" t="s">
        <v>1053</v>
      </c>
      <c r="G172" s="258" t="s">
        <v>11</v>
      </c>
      <c r="H172" s="222"/>
      <c r="I172" s="221"/>
      <c r="J172" s="772"/>
      <c r="K172" s="760"/>
    </row>
    <row r="173" spans="1:11" ht="18" customHeight="1">
      <c r="A173" s="399">
        <v>164</v>
      </c>
      <c r="B173" s="218" t="s">
        <v>25</v>
      </c>
      <c r="C173" s="219" t="s">
        <v>66</v>
      </c>
      <c r="D173" s="220" t="s">
        <v>1073</v>
      </c>
      <c r="E173" s="218" t="s">
        <v>72</v>
      </c>
      <c r="F173" s="218" t="s">
        <v>72</v>
      </c>
      <c r="G173" s="258" t="s">
        <v>11</v>
      </c>
      <c r="H173" s="222"/>
      <c r="I173" s="221"/>
      <c r="J173" s="772"/>
      <c r="K173" s="760"/>
    </row>
    <row r="174" spans="1:11" ht="18" customHeight="1">
      <c r="A174" s="399">
        <v>165</v>
      </c>
      <c r="B174" s="218" t="s">
        <v>25</v>
      </c>
      <c r="C174" s="219" t="s">
        <v>66</v>
      </c>
      <c r="D174" s="220" t="s">
        <v>1074</v>
      </c>
      <c r="E174" s="218" t="s">
        <v>1053</v>
      </c>
      <c r="F174" s="218" t="s">
        <v>1053</v>
      </c>
      <c r="G174" s="258" t="s">
        <v>11</v>
      </c>
      <c r="H174" s="222"/>
      <c r="I174" s="221"/>
      <c r="J174" s="772"/>
      <c r="K174" s="760"/>
    </row>
    <row r="175" spans="1:11" ht="18" customHeight="1">
      <c r="A175" s="416">
        <v>166</v>
      </c>
      <c r="B175" s="218" t="s">
        <v>25</v>
      </c>
      <c r="C175" s="219" t="s">
        <v>66</v>
      </c>
      <c r="D175" s="220" t="s">
        <v>1075</v>
      </c>
      <c r="E175" s="218" t="s">
        <v>1053</v>
      </c>
      <c r="F175" s="218" t="s">
        <v>1053</v>
      </c>
      <c r="G175" s="258" t="s">
        <v>11</v>
      </c>
      <c r="H175" s="222"/>
      <c r="I175" s="221"/>
      <c r="J175" s="772"/>
      <c r="K175" s="760"/>
    </row>
    <row r="176" spans="1:11" ht="18" customHeight="1">
      <c r="A176" s="416">
        <v>167</v>
      </c>
      <c r="B176" s="218" t="s">
        <v>25</v>
      </c>
      <c r="C176" s="219" t="s">
        <v>66</v>
      </c>
      <c r="D176" s="220" t="s">
        <v>1076</v>
      </c>
      <c r="E176" s="218" t="s">
        <v>72</v>
      </c>
      <c r="F176" s="218" t="s">
        <v>72</v>
      </c>
      <c r="G176" s="258" t="s">
        <v>11</v>
      </c>
      <c r="H176" s="222"/>
      <c r="I176" s="221"/>
      <c r="J176" s="772"/>
      <c r="K176" s="760"/>
    </row>
    <row r="177" spans="1:11" ht="18" customHeight="1">
      <c r="A177" s="399">
        <v>168</v>
      </c>
      <c r="B177" s="218" t="s">
        <v>25</v>
      </c>
      <c r="C177" s="219" t="s">
        <v>66</v>
      </c>
      <c r="D177" s="220" t="s">
        <v>1077</v>
      </c>
      <c r="E177" s="218" t="s">
        <v>1078</v>
      </c>
      <c r="F177" s="218" t="s">
        <v>1078</v>
      </c>
      <c r="G177" s="258" t="s">
        <v>11</v>
      </c>
      <c r="H177" s="222"/>
      <c r="I177" s="221"/>
      <c r="J177" s="772"/>
      <c r="K177" s="760"/>
    </row>
    <row r="178" spans="1:11" ht="18" customHeight="1">
      <c r="A178" s="399">
        <v>169</v>
      </c>
      <c r="B178" s="218" t="s">
        <v>25</v>
      </c>
      <c r="C178" s="219" t="s">
        <v>66</v>
      </c>
      <c r="D178" s="220" t="s">
        <v>1079</v>
      </c>
      <c r="E178" s="218" t="s">
        <v>1080</v>
      </c>
      <c r="F178" s="218" t="s">
        <v>1080</v>
      </c>
      <c r="G178" s="258" t="s">
        <v>11</v>
      </c>
      <c r="H178" s="222"/>
      <c r="I178" s="221"/>
      <c r="J178" s="772"/>
      <c r="K178" s="760"/>
    </row>
    <row r="179" spans="1:11" ht="18" customHeight="1">
      <c r="A179" s="416">
        <v>170</v>
      </c>
      <c r="B179" s="218" t="s">
        <v>25</v>
      </c>
      <c r="C179" s="219" t="s">
        <v>66</v>
      </c>
      <c r="D179" s="338" t="s">
        <v>2465</v>
      </c>
      <c r="E179" s="303"/>
      <c r="F179" s="303"/>
      <c r="G179" s="258" t="s">
        <v>11</v>
      </c>
      <c r="H179" s="401"/>
      <c r="I179" s="339"/>
      <c r="J179" s="568" t="s">
        <v>2464</v>
      </c>
      <c r="K179" s="569"/>
    </row>
    <row r="180" spans="1:11" ht="16.5" customHeight="1">
      <c r="A180" s="416">
        <v>171</v>
      </c>
      <c r="B180" s="218" t="s">
        <v>25</v>
      </c>
      <c r="C180" s="219" t="s">
        <v>66</v>
      </c>
      <c r="D180" s="220" t="s">
        <v>2508</v>
      </c>
      <c r="E180" s="221"/>
      <c r="F180" s="221"/>
      <c r="G180" s="258" t="s">
        <v>11</v>
      </c>
      <c r="H180" s="222"/>
      <c r="I180" s="262" t="s">
        <v>2507</v>
      </c>
      <c r="J180" s="224" t="s">
        <v>2461</v>
      </c>
      <c r="K180" s="440"/>
    </row>
    <row r="181" spans="1:11" ht="16.5" customHeight="1">
      <c r="A181" s="399">
        <v>172</v>
      </c>
      <c r="B181" s="218" t="s">
        <v>25</v>
      </c>
      <c r="C181" s="219" t="s">
        <v>296</v>
      </c>
      <c r="D181" s="220" t="s">
        <v>1081</v>
      </c>
      <c r="E181" s="221"/>
      <c r="F181" s="221"/>
      <c r="G181" s="258" t="s">
        <v>11</v>
      </c>
      <c r="H181" s="222"/>
      <c r="I181" s="221"/>
      <c r="J181" s="284" t="s">
        <v>2114</v>
      </c>
      <c r="K181" s="441"/>
    </row>
    <row r="182" spans="1:11" ht="16.5" customHeight="1">
      <c r="A182" s="399">
        <v>173</v>
      </c>
      <c r="B182" s="218" t="s">
        <v>25</v>
      </c>
      <c r="C182" s="219" t="s">
        <v>296</v>
      </c>
      <c r="D182" s="220" t="s">
        <v>1082</v>
      </c>
      <c r="E182" s="264" t="s">
        <v>2163</v>
      </c>
      <c r="F182" s="264" t="s">
        <v>2163</v>
      </c>
      <c r="G182" s="258" t="s">
        <v>11</v>
      </c>
      <c r="H182" s="222"/>
      <c r="I182" s="221"/>
      <c r="J182" s="769" t="s">
        <v>1954</v>
      </c>
      <c r="K182" s="441"/>
    </row>
    <row r="183" spans="1:11" ht="16.5" customHeight="1">
      <c r="A183" s="416">
        <v>174</v>
      </c>
      <c r="B183" s="218" t="s">
        <v>25</v>
      </c>
      <c r="C183" s="219" t="s">
        <v>296</v>
      </c>
      <c r="D183" s="220" t="s">
        <v>1365</v>
      </c>
      <c r="E183" s="256" t="s">
        <v>2151</v>
      </c>
      <c r="F183" s="256" t="s">
        <v>2151</v>
      </c>
      <c r="G183" s="258" t="s">
        <v>11</v>
      </c>
      <c r="H183" s="222"/>
      <c r="I183" s="221"/>
      <c r="J183" s="769"/>
      <c r="K183" s="441"/>
    </row>
    <row r="184" spans="1:11" ht="16.5" customHeight="1">
      <c r="A184" s="416">
        <v>175</v>
      </c>
      <c r="B184" s="218" t="s">
        <v>25</v>
      </c>
      <c r="C184" s="219" t="s">
        <v>296</v>
      </c>
      <c r="D184" s="220" t="s">
        <v>1366</v>
      </c>
      <c r="E184" s="256" t="s">
        <v>2164</v>
      </c>
      <c r="F184" s="256" t="s">
        <v>2164</v>
      </c>
      <c r="G184" s="258" t="s">
        <v>11</v>
      </c>
      <c r="H184" s="222"/>
      <c r="I184" s="221"/>
      <c r="J184" s="769"/>
      <c r="K184" s="441"/>
    </row>
    <row r="185" spans="1:11" ht="16.5" customHeight="1">
      <c r="A185" s="399">
        <v>176</v>
      </c>
      <c r="B185" s="218" t="s">
        <v>25</v>
      </c>
      <c r="C185" s="219" t="s">
        <v>296</v>
      </c>
      <c r="D185" s="220" t="s">
        <v>1367</v>
      </c>
      <c r="E185" s="256" t="s">
        <v>2165</v>
      </c>
      <c r="F185" s="256" t="s">
        <v>2165</v>
      </c>
      <c r="G185" s="258" t="s">
        <v>11</v>
      </c>
      <c r="H185" s="222"/>
      <c r="I185" s="221"/>
      <c r="J185" s="769"/>
      <c r="K185" s="441"/>
    </row>
    <row r="186" spans="1:11" ht="16.5" customHeight="1">
      <c r="A186" s="399">
        <v>177</v>
      </c>
      <c r="B186" s="218" t="s">
        <v>25</v>
      </c>
      <c r="C186" s="219" t="s">
        <v>296</v>
      </c>
      <c r="D186" s="220" t="s">
        <v>1368</v>
      </c>
      <c r="E186" s="256" t="s">
        <v>2166</v>
      </c>
      <c r="F186" s="256" t="s">
        <v>2166</v>
      </c>
      <c r="G186" s="258" t="s">
        <v>11</v>
      </c>
      <c r="H186" s="222"/>
      <c r="I186" s="221"/>
      <c r="J186" s="769"/>
      <c r="K186" s="441"/>
    </row>
    <row r="187" spans="1:11" ht="16.5" customHeight="1">
      <c r="A187" s="416">
        <v>178</v>
      </c>
      <c r="B187" s="218" t="s">
        <v>25</v>
      </c>
      <c r="C187" s="219" t="s">
        <v>296</v>
      </c>
      <c r="D187" s="220" t="s">
        <v>1369</v>
      </c>
      <c r="E187" s="264" t="s">
        <v>2167</v>
      </c>
      <c r="F187" s="264" t="s">
        <v>2167</v>
      </c>
      <c r="G187" s="258" t="s">
        <v>11</v>
      </c>
      <c r="H187" s="222"/>
      <c r="I187" s="221"/>
      <c r="J187" s="769"/>
      <c r="K187" s="441"/>
    </row>
    <row r="188" spans="1:11" ht="16.5" customHeight="1">
      <c r="A188" s="416">
        <v>179</v>
      </c>
      <c r="B188" s="218" t="s">
        <v>25</v>
      </c>
      <c r="C188" s="219" t="s">
        <v>296</v>
      </c>
      <c r="D188" s="220" t="s">
        <v>1370</v>
      </c>
      <c r="E188" s="264" t="s">
        <v>2163</v>
      </c>
      <c r="F188" s="264" t="s">
        <v>2163</v>
      </c>
      <c r="G188" s="258" t="s">
        <v>11</v>
      </c>
      <c r="H188" s="222"/>
      <c r="I188" s="221"/>
      <c r="J188" s="769"/>
      <c r="K188" s="441"/>
    </row>
    <row r="189" spans="1:11" ht="16.5" customHeight="1">
      <c r="A189" s="399">
        <v>180</v>
      </c>
      <c r="B189" s="218" t="s">
        <v>25</v>
      </c>
      <c r="C189" s="219" t="s">
        <v>296</v>
      </c>
      <c r="D189" s="220" t="s">
        <v>2185</v>
      </c>
      <c r="E189" s="606" t="s">
        <v>2173</v>
      </c>
      <c r="F189" s="606" t="s">
        <v>2173</v>
      </c>
      <c r="G189" s="258" t="s">
        <v>11</v>
      </c>
      <c r="H189" s="222"/>
      <c r="I189" s="221"/>
      <c r="J189" s="769"/>
      <c r="K189" s="441"/>
    </row>
    <row r="190" spans="1:11" ht="16.5" customHeight="1">
      <c r="A190" s="399">
        <v>181</v>
      </c>
      <c r="B190" s="218" t="s">
        <v>25</v>
      </c>
      <c r="C190" s="219" t="s">
        <v>296</v>
      </c>
      <c r="D190" s="220" t="s">
        <v>1371</v>
      </c>
      <c r="E190" s="256" t="s">
        <v>2149</v>
      </c>
      <c r="F190" s="256" t="s">
        <v>2149</v>
      </c>
      <c r="G190" s="258" t="s">
        <v>11</v>
      </c>
      <c r="H190" s="222"/>
      <c r="I190" s="221"/>
      <c r="J190" s="769"/>
      <c r="K190" s="441"/>
    </row>
    <row r="191" spans="1:11" ht="16.5" customHeight="1">
      <c r="A191" s="416">
        <v>182</v>
      </c>
      <c r="B191" s="218" t="s">
        <v>25</v>
      </c>
      <c r="C191" s="219" t="s">
        <v>296</v>
      </c>
      <c r="D191" s="220" t="s">
        <v>1372</v>
      </c>
      <c r="E191" s="256" t="s">
        <v>2148</v>
      </c>
      <c r="F191" s="256" t="s">
        <v>2148</v>
      </c>
      <c r="G191" s="258" t="s">
        <v>11</v>
      </c>
      <c r="H191" s="222"/>
      <c r="I191" s="221"/>
      <c r="J191" s="769"/>
      <c r="K191" s="441"/>
    </row>
    <row r="192" spans="1:11" ht="16.5" customHeight="1">
      <c r="A192" s="416">
        <v>183</v>
      </c>
      <c r="B192" s="218" t="s">
        <v>25</v>
      </c>
      <c r="C192" s="219" t="s">
        <v>296</v>
      </c>
      <c r="D192" s="220" t="s">
        <v>1373</v>
      </c>
      <c r="E192" s="257" t="s">
        <v>2150</v>
      </c>
      <c r="F192" s="257" t="s">
        <v>2150</v>
      </c>
      <c r="G192" s="258" t="s">
        <v>11</v>
      </c>
      <c r="H192" s="222"/>
      <c r="I192" s="221"/>
      <c r="J192" s="769"/>
      <c r="K192" s="441"/>
    </row>
    <row r="193" spans="1:11" ht="16.5" customHeight="1">
      <c r="A193" s="399">
        <v>184</v>
      </c>
      <c r="B193" s="218" t="s">
        <v>25</v>
      </c>
      <c r="C193" s="219" t="s">
        <v>296</v>
      </c>
      <c r="D193" s="220" t="s">
        <v>1374</v>
      </c>
      <c r="E193" s="257" t="s">
        <v>2147</v>
      </c>
      <c r="F193" s="257" t="s">
        <v>2147</v>
      </c>
      <c r="G193" s="258" t="s">
        <v>11</v>
      </c>
      <c r="H193" s="222"/>
      <c r="I193" s="221"/>
      <c r="J193" s="769"/>
      <c r="K193" s="441"/>
    </row>
    <row r="194" spans="1:11" ht="16.5" customHeight="1">
      <c r="A194" s="399">
        <v>185</v>
      </c>
      <c r="B194" s="218" t="s">
        <v>25</v>
      </c>
      <c r="C194" s="219" t="s">
        <v>296</v>
      </c>
      <c r="D194" s="220" t="s">
        <v>1375</v>
      </c>
      <c r="E194" s="257" t="s">
        <v>2148</v>
      </c>
      <c r="F194" s="257" t="s">
        <v>2148</v>
      </c>
      <c r="G194" s="258" t="s">
        <v>11</v>
      </c>
      <c r="H194" s="222"/>
      <c r="I194" s="221"/>
      <c r="J194" s="769"/>
      <c r="K194" s="441"/>
    </row>
    <row r="195" spans="1:11" ht="16.5" customHeight="1">
      <c r="A195" s="416">
        <v>186</v>
      </c>
      <c r="B195" s="218" t="s">
        <v>25</v>
      </c>
      <c r="C195" s="219" t="s">
        <v>296</v>
      </c>
      <c r="D195" s="220" t="s">
        <v>1376</v>
      </c>
      <c r="E195" s="257" t="s">
        <v>2150</v>
      </c>
      <c r="F195" s="257" t="s">
        <v>2150</v>
      </c>
      <c r="G195" s="258" t="s">
        <v>11</v>
      </c>
      <c r="H195" s="222"/>
      <c r="I195" s="221"/>
      <c r="J195" s="769"/>
      <c r="K195" s="441"/>
    </row>
    <row r="196" spans="1:11" ht="16.5" customHeight="1">
      <c r="A196" s="416">
        <v>187</v>
      </c>
      <c r="B196" s="218" t="s">
        <v>25</v>
      </c>
      <c r="C196" s="219" t="s">
        <v>296</v>
      </c>
      <c r="D196" s="220" t="s">
        <v>1377</v>
      </c>
      <c r="E196" s="257" t="s">
        <v>2147</v>
      </c>
      <c r="F196" s="257" t="s">
        <v>2147</v>
      </c>
      <c r="G196" s="258" t="s">
        <v>11</v>
      </c>
      <c r="H196" s="222"/>
      <c r="I196" s="221"/>
      <c r="J196" s="769"/>
      <c r="K196" s="441"/>
    </row>
    <row r="197" spans="1:11" ht="16.5" customHeight="1">
      <c r="A197" s="399">
        <v>188</v>
      </c>
      <c r="B197" s="218" t="s">
        <v>25</v>
      </c>
      <c r="C197" s="219" t="s">
        <v>296</v>
      </c>
      <c r="D197" s="220" t="s">
        <v>1378</v>
      </c>
      <c r="E197" s="257" t="s">
        <v>2148</v>
      </c>
      <c r="F197" s="257" t="s">
        <v>2148</v>
      </c>
      <c r="G197" s="258" t="s">
        <v>11</v>
      </c>
      <c r="H197" s="222"/>
      <c r="I197" s="221"/>
      <c r="J197" s="769"/>
      <c r="K197" s="441"/>
    </row>
    <row r="198" spans="1:11" ht="16.5" customHeight="1">
      <c r="A198" s="399">
        <v>189</v>
      </c>
      <c r="B198" s="218" t="s">
        <v>25</v>
      </c>
      <c r="C198" s="219" t="s">
        <v>296</v>
      </c>
      <c r="D198" s="220" t="s">
        <v>1379</v>
      </c>
      <c r="E198" s="257" t="s">
        <v>2168</v>
      </c>
      <c r="F198" s="257" t="s">
        <v>2168</v>
      </c>
      <c r="G198" s="258" t="s">
        <v>11</v>
      </c>
      <c r="H198" s="222"/>
      <c r="I198" s="221"/>
      <c r="J198" s="769"/>
      <c r="K198" s="441"/>
    </row>
    <row r="199" spans="1:11" ht="16.5" customHeight="1">
      <c r="A199" s="416">
        <v>190</v>
      </c>
      <c r="B199" s="218" t="s">
        <v>25</v>
      </c>
      <c r="C199" s="219" t="s">
        <v>296</v>
      </c>
      <c r="D199" s="220" t="s">
        <v>1380</v>
      </c>
      <c r="E199" s="257" t="s">
        <v>2150</v>
      </c>
      <c r="F199" s="257" t="s">
        <v>2150</v>
      </c>
      <c r="G199" s="258" t="s">
        <v>11</v>
      </c>
      <c r="H199" s="222"/>
      <c r="I199" s="221"/>
      <c r="J199" s="769"/>
      <c r="K199" s="441"/>
    </row>
    <row r="200" spans="1:11" ht="16.5" customHeight="1">
      <c r="A200" s="416">
        <v>191</v>
      </c>
      <c r="B200" s="218" t="s">
        <v>25</v>
      </c>
      <c r="C200" s="219" t="s">
        <v>296</v>
      </c>
      <c r="D200" s="220" t="s">
        <v>1381</v>
      </c>
      <c r="E200" s="265" t="s">
        <v>2148</v>
      </c>
      <c r="F200" s="265" t="s">
        <v>2148</v>
      </c>
      <c r="G200" s="258" t="s">
        <v>11</v>
      </c>
      <c r="H200" s="222"/>
      <c r="I200" s="221"/>
      <c r="J200" s="769"/>
      <c r="K200" s="441"/>
    </row>
    <row r="201" spans="1:11" ht="16.5" customHeight="1">
      <c r="A201" s="399">
        <v>192</v>
      </c>
      <c r="B201" s="218" t="s">
        <v>25</v>
      </c>
      <c r="C201" s="219" t="s">
        <v>296</v>
      </c>
      <c r="D201" s="220" t="s">
        <v>1382</v>
      </c>
      <c r="E201" s="257" t="s">
        <v>2169</v>
      </c>
      <c r="F201" s="257" t="s">
        <v>2169</v>
      </c>
      <c r="G201" s="258" t="s">
        <v>11</v>
      </c>
      <c r="H201" s="222"/>
      <c r="I201" s="221"/>
      <c r="J201" s="769"/>
      <c r="K201" s="441"/>
    </row>
    <row r="202" spans="1:11" ht="16.5" customHeight="1">
      <c r="A202" s="399">
        <v>193</v>
      </c>
      <c r="B202" s="218" t="s">
        <v>25</v>
      </c>
      <c r="C202" s="219" t="s">
        <v>296</v>
      </c>
      <c r="D202" s="220" t="s">
        <v>1383</v>
      </c>
      <c r="E202" s="257" t="s">
        <v>2170</v>
      </c>
      <c r="F202" s="257" t="s">
        <v>2170</v>
      </c>
      <c r="G202" s="258" t="s">
        <v>11</v>
      </c>
      <c r="H202" s="222"/>
      <c r="I202" s="221"/>
      <c r="J202" s="769"/>
      <c r="K202" s="441"/>
    </row>
    <row r="203" spans="1:11" ht="16.5" customHeight="1">
      <c r="A203" s="416">
        <v>194</v>
      </c>
      <c r="B203" s="218" t="s">
        <v>25</v>
      </c>
      <c r="C203" s="219" t="s">
        <v>296</v>
      </c>
      <c r="D203" s="220" t="s">
        <v>1384</v>
      </c>
      <c r="E203" s="257" t="s">
        <v>2171</v>
      </c>
      <c r="F203" s="257" t="s">
        <v>2171</v>
      </c>
      <c r="G203" s="258" t="s">
        <v>11</v>
      </c>
      <c r="H203" s="222"/>
      <c r="I203" s="221"/>
      <c r="J203" s="769"/>
      <c r="K203" s="441"/>
    </row>
    <row r="204" spans="1:11" ht="16.5" customHeight="1">
      <c r="A204" s="416">
        <v>195</v>
      </c>
      <c r="B204" s="218" t="s">
        <v>25</v>
      </c>
      <c r="C204" s="219" t="s">
        <v>296</v>
      </c>
      <c r="D204" s="220" t="s">
        <v>1385</v>
      </c>
      <c r="E204" s="257" t="s">
        <v>2172</v>
      </c>
      <c r="F204" s="257" t="s">
        <v>2172</v>
      </c>
      <c r="G204" s="258" t="s">
        <v>11</v>
      </c>
      <c r="H204" s="222"/>
      <c r="I204" s="221"/>
      <c r="J204" s="769"/>
      <c r="K204" s="441"/>
    </row>
    <row r="205" spans="1:11" ht="16.5" customHeight="1">
      <c r="A205" s="399">
        <v>196</v>
      </c>
      <c r="B205" s="218" t="s">
        <v>25</v>
      </c>
      <c r="C205" s="219" t="s">
        <v>296</v>
      </c>
      <c r="D205" s="220" t="s">
        <v>1386</v>
      </c>
      <c r="E205" s="257" t="s">
        <v>2170</v>
      </c>
      <c r="F205" s="257" t="s">
        <v>2170</v>
      </c>
      <c r="G205" s="258" t="s">
        <v>11</v>
      </c>
      <c r="H205" s="222"/>
      <c r="I205" s="221"/>
      <c r="J205" s="769"/>
      <c r="K205" s="441"/>
    </row>
    <row r="206" spans="1:11" ht="16.5" customHeight="1">
      <c r="A206" s="399">
        <v>197</v>
      </c>
      <c r="B206" s="218" t="s">
        <v>25</v>
      </c>
      <c r="C206" s="219" t="s">
        <v>296</v>
      </c>
      <c r="D206" s="220" t="s">
        <v>1387</v>
      </c>
      <c r="E206" s="257" t="s">
        <v>2154</v>
      </c>
      <c r="F206" s="257" t="s">
        <v>2154</v>
      </c>
      <c r="G206" s="258" t="s">
        <v>11</v>
      </c>
      <c r="H206" s="222"/>
      <c r="I206" s="221"/>
      <c r="J206" s="769"/>
      <c r="K206" s="441"/>
    </row>
    <row r="207" spans="1:11" ht="16.5" customHeight="1">
      <c r="A207" s="416">
        <v>198</v>
      </c>
      <c r="B207" s="218" t="s">
        <v>25</v>
      </c>
      <c r="C207" s="219" t="s">
        <v>296</v>
      </c>
      <c r="D207" s="220" t="s">
        <v>1388</v>
      </c>
      <c r="E207" s="257" t="s">
        <v>2148</v>
      </c>
      <c r="F207" s="257" t="s">
        <v>2148</v>
      </c>
      <c r="G207" s="258" t="s">
        <v>11</v>
      </c>
      <c r="H207" s="222"/>
      <c r="I207" s="221"/>
      <c r="J207" s="769"/>
      <c r="K207" s="441"/>
    </row>
    <row r="208" spans="1:11" ht="16.5" customHeight="1">
      <c r="A208" s="416">
        <v>199</v>
      </c>
      <c r="B208" s="218" t="s">
        <v>25</v>
      </c>
      <c r="C208" s="219" t="s">
        <v>296</v>
      </c>
      <c r="D208" s="220" t="s">
        <v>2186</v>
      </c>
      <c r="E208" s="605" t="s">
        <v>2174</v>
      </c>
      <c r="F208" s="605" t="s">
        <v>2174</v>
      </c>
      <c r="G208" s="258" t="s">
        <v>11</v>
      </c>
      <c r="H208" s="222"/>
      <c r="I208" s="221"/>
      <c r="J208" s="769"/>
      <c r="K208" s="441"/>
    </row>
    <row r="209" spans="1:11" ht="16.5" customHeight="1">
      <c r="A209" s="399">
        <v>200</v>
      </c>
      <c r="B209" s="218" t="s">
        <v>25</v>
      </c>
      <c r="C209" s="219" t="s">
        <v>297</v>
      </c>
      <c r="D209" s="220" t="s">
        <v>2128</v>
      </c>
      <c r="E209" s="221"/>
      <c r="F209" s="221"/>
      <c r="G209" s="258" t="s">
        <v>11</v>
      </c>
      <c r="H209" s="222"/>
      <c r="I209" s="221"/>
      <c r="J209" s="266" t="s">
        <v>2217</v>
      </c>
      <c r="K209" s="442" t="s">
        <v>2388</v>
      </c>
    </row>
    <row r="210" spans="1:11" s="192" customFormat="1" ht="16.5" customHeight="1">
      <c r="A210" s="399">
        <v>201</v>
      </c>
      <c r="B210" s="256" t="s">
        <v>2042</v>
      </c>
      <c r="C210" s="240" t="s">
        <v>2043</v>
      </c>
      <c r="D210" s="267" t="s">
        <v>2044</v>
      </c>
      <c r="E210" s="257" t="s">
        <v>2251</v>
      </c>
      <c r="F210" s="257" t="s">
        <v>2251</v>
      </c>
      <c r="G210" s="258" t="s">
        <v>11</v>
      </c>
      <c r="H210" s="268"/>
      <c r="I210" s="269"/>
      <c r="J210" s="778" t="s">
        <v>2086</v>
      </c>
      <c r="K210" s="443"/>
    </row>
    <row r="211" spans="1:11" s="192" customFormat="1" ht="16.5" customHeight="1">
      <c r="A211" s="416">
        <v>202</v>
      </c>
      <c r="B211" s="256" t="s">
        <v>2042</v>
      </c>
      <c r="C211" s="240" t="s">
        <v>2043</v>
      </c>
      <c r="D211" s="267" t="s">
        <v>2045</v>
      </c>
      <c r="E211" s="257" t="s">
        <v>2252</v>
      </c>
      <c r="F211" s="257" t="s">
        <v>2252</v>
      </c>
      <c r="G211" s="258" t="s">
        <v>11</v>
      </c>
      <c r="H211" s="268"/>
      <c r="I211" s="269"/>
      <c r="J211" s="778"/>
      <c r="K211" s="443"/>
    </row>
    <row r="212" spans="1:11" s="192" customFormat="1" ht="16.5" customHeight="1">
      <c r="A212" s="416">
        <v>203</v>
      </c>
      <c r="B212" s="256" t="s">
        <v>2042</v>
      </c>
      <c r="C212" s="240" t="s">
        <v>2043</v>
      </c>
      <c r="D212" s="267" t="s">
        <v>2046</v>
      </c>
      <c r="E212" s="257" t="s">
        <v>2253</v>
      </c>
      <c r="F212" s="257" t="s">
        <v>2253</v>
      </c>
      <c r="G212" s="258" t="s">
        <v>11</v>
      </c>
      <c r="H212" s="268"/>
      <c r="I212" s="269"/>
      <c r="J212" s="270" t="s">
        <v>2065</v>
      </c>
      <c r="K212" s="443"/>
    </row>
    <row r="213" spans="1:11" s="192" customFormat="1" ht="16.5" customHeight="1">
      <c r="A213" s="399">
        <v>204</v>
      </c>
      <c r="B213" s="256" t="s">
        <v>2042</v>
      </c>
      <c r="C213" s="240" t="s">
        <v>2714</v>
      </c>
      <c r="D213" s="267" t="s">
        <v>2713</v>
      </c>
      <c r="E213" s="607" t="s">
        <v>2712</v>
      </c>
      <c r="F213" s="607" t="s">
        <v>2712</v>
      </c>
      <c r="G213" s="71" t="s">
        <v>10</v>
      </c>
      <c r="H213" s="268"/>
      <c r="I213" s="269"/>
      <c r="J213" s="270" t="s">
        <v>2066</v>
      </c>
      <c r="K213" s="443"/>
    </row>
    <row r="214" spans="1:11" s="192" customFormat="1" ht="16.5" customHeight="1">
      <c r="A214" s="399">
        <v>205</v>
      </c>
      <c r="B214" s="256" t="s">
        <v>2042</v>
      </c>
      <c r="C214" s="240" t="s">
        <v>2043</v>
      </c>
      <c r="D214" s="267" t="s">
        <v>2047</v>
      </c>
      <c r="E214" s="605" t="s">
        <v>2254</v>
      </c>
      <c r="F214" s="605" t="s">
        <v>2254</v>
      </c>
      <c r="G214" s="258" t="s">
        <v>11</v>
      </c>
      <c r="H214" s="268"/>
      <c r="I214" s="269"/>
      <c r="J214" s="270" t="s">
        <v>2067</v>
      </c>
      <c r="K214" s="443"/>
    </row>
    <row r="215" spans="1:11" s="192" customFormat="1" ht="16.5" customHeight="1">
      <c r="A215" s="416">
        <v>206</v>
      </c>
      <c r="B215" s="256" t="s">
        <v>2042</v>
      </c>
      <c r="C215" s="240" t="s">
        <v>2043</v>
      </c>
      <c r="D215" s="267" t="s">
        <v>2048</v>
      </c>
      <c r="E215" s="606" t="s">
        <v>2241</v>
      </c>
      <c r="F215" s="606" t="s">
        <v>2241</v>
      </c>
      <c r="G215" s="258" t="s">
        <v>11</v>
      </c>
      <c r="H215" s="268"/>
      <c r="I215" s="269"/>
      <c r="J215" s="270" t="s">
        <v>2068</v>
      </c>
      <c r="K215" s="443"/>
    </row>
    <row r="216" spans="1:11" s="192" customFormat="1" ht="16.5" customHeight="1">
      <c r="A216" s="416">
        <v>207</v>
      </c>
      <c r="B216" s="256" t="s">
        <v>2042</v>
      </c>
      <c r="C216" s="240" t="s">
        <v>2043</v>
      </c>
      <c r="D216" s="267" t="s">
        <v>2049</v>
      </c>
      <c r="E216" s="605" t="s">
        <v>2050</v>
      </c>
      <c r="F216" s="605" t="s">
        <v>2050</v>
      </c>
      <c r="G216" s="258" t="s">
        <v>11</v>
      </c>
      <c r="H216" s="268"/>
      <c r="I216" s="269"/>
      <c r="J216" s="270" t="s">
        <v>2069</v>
      </c>
      <c r="K216" s="443"/>
    </row>
    <row r="217" spans="1:11" s="192" customFormat="1" ht="16.5" customHeight="1">
      <c r="A217" s="399">
        <v>208</v>
      </c>
      <c r="B217" s="256" t="s">
        <v>2042</v>
      </c>
      <c r="C217" s="240" t="s">
        <v>2043</v>
      </c>
      <c r="D217" s="267" t="s">
        <v>2051</v>
      </c>
      <c r="E217" s="606" t="s">
        <v>2242</v>
      </c>
      <c r="F217" s="606" t="s">
        <v>2242</v>
      </c>
      <c r="G217" s="258" t="s">
        <v>11</v>
      </c>
      <c r="H217" s="256"/>
      <c r="I217" s="269"/>
      <c r="J217" s="270" t="s">
        <v>2070</v>
      </c>
      <c r="K217" s="443"/>
    </row>
    <row r="218" spans="1:11" s="192" customFormat="1" ht="16.5" customHeight="1">
      <c r="A218" s="399">
        <v>209</v>
      </c>
      <c r="B218" s="256" t="s">
        <v>2042</v>
      </c>
      <c r="C218" s="240" t="s">
        <v>2043</v>
      </c>
      <c r="D218" s="267" t="s">
        <v>2052</v>
      </c>
      <c r="E218" s="606" t="s">
        <v>2243</v>
      </c>
      <c r="F218" s="606" t="s">
        <v>2243</v>
      </c>
      <c r="G218" s="258" t="s">
        <v>11</v>
      </c>
      <c r="H218" s="268"/>
      <c r="I218" s="269"/>
      <c r="J218" s="270" t="s">
        <v>2071</v>
      </c>
      <c r="K218" s="443"/>
    </row>
    <row r="219" spans="1:11" s="192" customFormat="1" ht="16.5" customHeight="1">
      <c r="A219" s="416">
        <v>210</v>
      </c>
      <c r="B219" s="256" t="s">
        <v>2042</v>
      </c>
      <c r="C219" s="240" t="s">
        <v>2043</v>
      </c>
      <c r="D219" s="267" t="s">
        <v>2053</v>
      </c>
      <c r="E219" s="605" t="s">
        <v>2244</v>
      </c>
      <c r="F219" s="605" t="s">
        <v>2244</v>
      </c>
      <c r="G219" s="258" t="s">
        <v>11</v>
      </c>
      <c r="H219" s="268"/>
      <c r="I219" s="269"/>
      <c r="J219" s="270" t="s">
        <v>2072</v>
      </c>
      <c r="K219" s="443"/>
    </row>
    <row r="220" spans="1:11" s="192" customFormat="1" ht="16.5" customHeight="1">
      <c r="A220" s="416">
        <v>211</v>
      </c>
      <c r="B220" s="256" t="s">
        <v>2042</v>
      </c>
      <c r="C220" s="240" t="s">
        <v>2043</v>
      </c>
      <c r="D220" s="267" t="s">
        <v>2054</v>
      </c>
      <c r="E220" s="606" t="s">
        <v>2245</v>
      </c>
      <c r="F220" s="606" t="s">
        <v>2245</v>
      </c>
      <c r="G220" s="258" t="s">
        <v>11</v>
      </c>
      <c r="H220" s="268"/>
      <c r="I220" s="269"/>
      <c r="J220" s="270" t="s">
        <v>2073</v>
      </c>
      <c r="K220" s="443"/>
    </row>
    <row r="221" spans="1:11" s="192" customFormat="1" ht="16.5" customHeight="1">
      <c r="A221" s="399">
        <v>212</v>
      </c>
      <c r="B221" s="256" t="s">
        <v>2042</v>
      </c>
      <c r="C221" s="240" t="s">
        <v>2043</v>
      </c>
      <c r="D221" s="267" t="s">
        <v>2055</v>
      </c>
      <c r="E221" s="606" t="s">
        <v>2688</v>
      </c>
      <c r="F221" s="606" t="s">
        <v>2688</v>
      </c>
      <c r="G221" s="258" t="s">
        <v>11</v>
      </c>
      <c r="H221" s="268"/>
      <c r="I221" s="269"/>
      <c r="J221" s="270" t="s">
        <v>2074</v>
      </c>
      <c r="K221" s="443"/>
    </row>
    <row r="222" spans="1:11" s="192" customFormat="1" ht="16.5" customHeight="1">
      <c r="A222" s="399">
        <v>213</v>
      </c>
      <c r="B222" s="256" t="s">
        <v>2042</v>
      </c>
      <c r="C222" s="240" t="s">
        <v>2043</v>
      </c>
      <c r="D222" s="267" t="s">
        <v>2056</v>
      </c>
      <c r="E222" s="605" t="s">
        <v>2255</v>
      </c>
      <c r="F222" s="605" t="s">
        <v>2255</v>
      </c>
      <c r="G222" s="258" t="s">
        <v>11</v>
      </c>
      <c r="H222" s="268"/>
      <c r="I222" s="269"/>
      <c r="J222" s="270" t="s">
        <v>2075</v>
      </c>
      <c r="K222" s="443"/>
    </row>
    <row r="223" spans="1:11" s="192" customFormat="1" ht="16.5" customHeight="1">
      <c r="A223" s="416">
        <v>214</v>
      </c>
      <c r="B223" s="256" t="s">
        <v>2042</v>
      </c>
      <c r="C223" s="240" t="s">
        <v>2043</v>
      </c>
      <c r="D223" s="267" t="s">
        <v>2057</v>
      </c>
      <c r="E223" s="605" t="s">
        <v>2689</v>
      </c>
      <c r="F223" s="605" t="s">
        <v>2689</v>
      </c>
      <c r="G223" s="258" t="s">
        <v>11</v>
      </c>
      <c r="H223" s="268"/>
      <c r="I223" s="269"/>
      <c r="J223" s="270" t="s">
        <v>2076</v>
      </c>
      <c r="K223" s="443"/>
    </row>
    <row r="224" spans="1:11" s="192" customFormat="1" ht="16.5" customHeight="1">
      <c r="A224" s="416">
        <v>215</v>
      </c>
      <c r="B224" s="256" t="s">
        <v>2042</v>
      </c>
      <c r="C224" s="240" t="s">
        <v>2043</v>
      </c>
      <c r="D224" s="267" t="s">
        <v>2058</v>
      </c>
      <c r="E224" s="605" t="s">
        <v>2246</v>
      </c>
      <c r="F224" s="605" t="s">
        <v>2246</v>
      </c>
      <c r="G224" s="258" t="s">
        <v>11</v>
      </c>
      <c r="H224" s="268"/>
      <c r="I224" s="269"/>
      <c r="J224" s="270" t="s">
        <v>2077</v>
      </c>
      <c r="K224" s="443"/>
    </row>
    <row r="225" spans="1:11" s="192" customFormat="1" ht="16.5" customHeight="1">
      <c r="A225" s="399">
        <v>216</v>
      </c>
      <c r="B225" s="256" t="s">
        <v>2042</v>
      </c>
      <c r="C225" s="240" t="s">
        <v>2043</v>
      </c>
      <c r="D225" s="267" t="s">
        <v>2059</v>
      </c>
      <c r="E225" s="605" t="s">
        <v>2690</v>
      </c>
      <c r="F225" s="605" t="s">
        <v>2690</v>
      </c>
      <c r="G225" s="258" t="s">
        <v>11</v>
      </c>
      <c r="H225" s="268"/>
      <c r="I225" s="269"/>
      <c r="J225" s="270" t="s">
        <v>2078</v>
      </c>
      <c r="K225" s="443"/>
    </row>
    <row r="226" spans="1:11" s="192" customFormat="1" ht="16.5" customHeight="1">
      <c r="A226" s="399">
        <v>217</v>
      </c>
      <c r="B226" s="256" t="s">
        <v>2042</v>
      </c>
      <c r="C226" s="240" t="s">
        <v>2043</v>
      </c>
      <c r="D226" s="267" t="s">
        <v>2060</v>
      </c>
      <c r="E226" s="605" t="s">
        <v>2247</v>
      </c>
      <c r="F226" s="605" t="s">
        <v>2247</v>
      </c>
      <c r="G226" s="258" t="s">
        <v>11</v>
      </c>
      <c r="H226" s="268"/>
      <c r="I226" s="269"/>
      <c r="J226" s="270" t="s">
        <v>2079</v>
      </c>
      <c r="K226" s="443"/>
    </row>
    <row r="227" spans="1:11" s="192" customFormat="1" ht="16.5" customHeight="1">
      <c r="A227" s="416">
        <v>218</v>
      </c>
      <c r="B227" s="256" t="s">
        <v>2042</v>
      </c>
      <c r="C227" s="240" t="s">
        <v>2043</v>
      </c>
      <c r="D227" s="267" t="s">
        <v>2061</v>
      </c>
      <c r="E227" s="605" t="s">
        <v>2248</v>
      </c>
      <c r="F227" s="605" t="s">
        <v>2248</v>
      </c>
      <c r="G227" s="258" t="s">
        <v>11</v>
      </c>
      <c r="H227" s="268"/>
      <c r="I227" s="269"/>
      <c r="J227" s="270" t="s">
        <v>2080</v>
      </c>
      <c r="K227" s="443"/>
    </row>
    <row r="228" spans="1:11" s="192" customFormat="1" ht="16.5" customHeight="1">
      <c r="A228" s="416">
        <v>219</v>
      </c>
      <c r="B228" s="256" t="s">
        <v>2042</v>
      </c>
      <c r="C228" s="240" t="s">
        <v>2043</v>
      </c>
      <c r="D228" s="267" t="s">
        <v>2062</v>
      </c>
      <c r="E228" s="605" t="s">
        <v>2247</v>
      </c>
      <c r="F228" s="605" t="s">
        <v>2247</v>
      </c>
      <c r="G228" s="258" t="s">
        <v>11</v>
      </c>
      <c r="H228" s="268"/>
      <c r="I228" s="269"/>
      <c r="J228" s="270" t="s">
        <v>2081</v>
      </c>
      <c r="K228" s="443"/>
    </row>
    <row r="229" spans="1:11" s="192" customFormat="1" ht="16.5" customHeight="1">
      <c r="A229" s="399">
        <v>220</v>
      </c>
      <c r="B229" s="256" t="s">
        <v>2042</v>
      </c>
      <c r="C229" s="240" t="s">
        <v>2043</v>
      </c>
      <c r="D229" s="267" t="s">
        <v>2249</v>
      </c>
      <c r="E229" s="605" t="s">
        <v>2691</v>
      </c>
      <c r="F229" s="605" t="s">
        <v>2691</v>
      </c>
      <c r="G229" s="258" t="s">
        <v>11</v>
      </c>
      <c r="H229" s="268"/>
      <c r="I229" s="269"/>
      <c r="J229" s="270" t="s">
        <v>2250</v>
      </c>
      <c r="K229" s="443"/>
    </row>
    <row r="230" spans="1:11" s="192" customFormat="1" ht="16.5" customHeight="1">
      <c r="A230" s="399">
        <v>221</v>
      </c>
      <c r="B230" s="256" t="s">
        <v>2042</v>
      </c>
      <c r="C230" s="240" t="s">
        <v>2043</v>
      </c>
      <c r="D230" s="267" t="s">
        <v>2063</v>
      </c>
      <c r="E230" s="256" t="s">
        <v>2064</v>
      </c>
      <c r="F230" s="256" t="s">
        <v>2064</v>
      </c>
      <c r="G230" s="258" t="s">
        <v>11</v>
      </c>
      <c r="H230" s="268"/>
      <c r="I230" s="269"/>
      <c r="J230" s="270" t="s">
        <v>2082</v>
      </c>
      <c r="K230" s="443"/>
    </row>
    <row r="231" spans="1:11" ht="16.5" customHeight="1">
      <c r="A231" s="416">
        <v>222</v>
      </c>
      <c r="B231" s="218" t="s">
        <v>25</v>
      </c>
      <c r="C231" s="219" t="s">
        <v>66</v>
      </c>
      <c r="D231" s="220" t="s">
        <v>67</v>
      </c>
      <c r="E231" s="218" t="s">
        <v>68</v>
      </c>
      <c r="F231" s="218" t="s">
        <v>68</v>
      </c>
      <c r="G231" s="261" t="s">
        <v>6</v>
      </c>
      <c r="H231" s="222"/>
      <c r="I231" s="221"/>
      <c r="J231" s="224" t="s">
        <v>1812</v>
      </c>
      <c r="K231" s="435"/>
    </row>
    <row r="232" spans="1:11" ht="16.5" customHeight="1">
      <c r="A232" s="416">
        <v>223</v>
      </c>
      <c r="B232" s="218" t="s">
        <v>25</v>
      </c>
      <c r="C232" s="219" t="s">
        <v>66</v>
      </c>
      <c r="D232" s="220" t="s">
        <v>1084</v>
      </c>
      <c r="E232" s="218" t="s">
        <v>873</v>
      </c>
      <c r="F232" s="218" t="s">
        <v>873</v>
      </c>
      <c r="G232" s="261" t="s">
        <v>6</v>
      </c>
      <c r="H232" s="222"/>
      <c r="I232" s="221"/>
      <c r="J232" s="251" t="s">
        <v>1946</v>
      </c>
      <c r="K232" s="435"/>
    </row>
    <row r="233" spans="1:11" ht="16.5" customHeight="1">
      <c r="A233" s="399">
        <v>224</v>
      </c>
      <c r="B233" s="218" t="s">
        <v>25</v>
      </c>
      <c r="C233" s="219" t="s">
        <v>66</v>
      </c>
      <c r="D233" s="220" t="s">
        <v>1085</v>
      </c>
      <c r="E233" s="218" t="s">
        <v>876</v>
      </c>
      <c r="F233" s="218" t="s">
        <v>876</v>
      </c>
      <c r="G233" s="261" t="s">
        <v>6</v>
      </c>
      <c r="H233" s="222"/>
      <c r="I233" s="221"/>
      <c r="J233" s="224" t="s">
        <v>1928</v>
      </c>
      <c r="K233" s="435"/>
    </row>
    <row r="234" spans="1:11" ht="16.5" customHeight="1">
      <c r="A234" s="399">
        <v>225</v>
      </c>
      <c r="B234" s="218" t="s">
        <v>25</v>
      </c>
      <c r="C234" s="219" t="s">
        <v>66</v>
      </c>
      <c r="D234" s="220" t="s">
        <v>2447</v>
      </c>
      <c r="E234" s="218" t="s">
        <v>70</v>
      </c>
      <c r="F234" s="218" t="s">
        <v>70</v>
      </c>
      <c r="G234" s="258" t="s">
        <v>11</v>
      </c>
      <c r="H234" s="222"/>
      <c r="I234" s="221"/>
      <c r="J234" s="273" t="s">
        <v>2695</v>
      </c>
      <c r="K234" s="435"/>
    </row>
    <row r="235" spans="1:11" ht="16.5" customHeight="1">
      <c r="A235" s="416">
        <v>226</v>
      </c>
      <c r="B235" s="218" t="s">
        <v>25</v>
      </c>
      <c r="C235" s="219" t="s">
        <v>66</v>
      </c>
      <c r="D235" s="220" t="s">
        <v>1087</v>
      </c>
      <c r="E235" s="218" t="s">
        <v>72</v>
      </c>
      <c r="F235" s="218" t="s">
        <v>72</v>
      </c>
      <c r="G235" s="258" t="s">
        <v>11</v>
      </c>
      <c r="H235" s="222"/>
      <c r="I235" s="221"/>
      <c r="J235" s="251" t="s">
        <v>1914</v>
      </c>
      <c r="K235" s="435"/>
    </row>
    <row r="236" spans="1:11" ht="16.5" customHeight="1">
      <c r="A236" s="416">
        <v>227</v>
      </c>
      <c r="B236" s="218" t="s">
        <v>25</v>
      </c>
      <c r="C236" s="219" t="s">
        <v>66</v>
      </c>
      <c r="D236" s="220" t="s">
        <v>1088</v>
      </c>
      <c r="E236" s="218" t="s">
        <v>73</v>
      </c>
      <c r="F236" s="218" t="s">
        <v>73</v>
      </c>
      <c r="G236" s="258" t="s">
        <v>11</v>
      </c>
      <c r="H236" s="222"/>
      <c r="I236" s="221"/>
      <c r="J236" s="271" t="s">
        <v>2039</v>
      </c>
      <c r="K236" s="435"/>
    </row>
    <row r="237" spans="1:11" ht="16.5" customHeight="1">
      <c r="A237" s="399">
        <v>228</v>
      </c>
      <c r="B237" s="218" t="s">
        <v>25</v>
      </c>
      <c r="C237" s="219" t="s">
        <v>66</v>
      </c>
      <c r="D237" s="220" t="s">
        <v>1089</v>
      </c>
      <c r="E237" s="218" t="s">
        <v>75</v>
      </c>
      <c r="F237" s="218" t="s">
        <v>75</v>
      </c>
      <c r="G237" s="258" t="s">
        <v>11</v>
      </c>
      <c r="H237" s="222"/>
      <c r="I237" s="221"/>
      <c r="J237" s="251" t="s">
        <v>1950</v>
      </c>
      <c r="K237" s="435"/>
    </row>
    <row r="238" spans="1:11" ht="16.5" customHeight="1">
      <c r="A238" s="399">
        <v>229</v>
      </c>
      <c r="B238" s="218" t="s">
        <v>25</v>
      </c>
      <c r="C238" s="219" t="s">
        <v>66</v>
      </c>
      <c r="D238" s="220" t="s">
        <v>1090</v>
      </c>
      <c r="E238" s="221"/>
      <c r="F238" s="221"/>
      <c r="G238" s="261" t="s">
        <v>6</v>
      </c>
      <c r="H238" s="222"/>
      <c r="I238" s="221"/>
      <c r="J238" s="251" t="s">
        <v>1916</v>
      </c>
      <c r="K238" s="435"/>
    </row>
    <row r="239" spans="1:11" ht="16.5" customHeight="1">
      <c r="A239" s="416">
        <v>230</v>
      </c>
      <c r="B239" s="218" t="s">
        <v>25</v>
      </c>
      <c r="C239" s="219" t="s">
        <v>66</v>
      </c>
      <c r="D239" s="220" t="s">
        <v>1091</v>
      </c>
      <c r="E239" s="221"/>
      <c r="F239" s="221"/>
      <c r="G239" s="261" t="s">
        <v>6</v>
      </c>
      <c r="H239" s="222"/>
      <c r="I239" s="221"/>
      <c r="J239" s="251" t="s">
        <v>1917</v>
      </c>
      <c r="K239" s="435"/>
    </row>
    <row r="240" spans="1:11" ht="16.5" customHeight="1">
      <c r="A240" s="416">
        <v>231</v>
      </c>
      <c r="B240" s="218" t="s">
        <v>25</v>
      </c>
      <c r="C240" s="219" t="s">
        <v>66</v>
      </c>
      <c r="D240" s="220" t="s">
        <v>1092</v>
      </c>
      <c r="E240" s="218" t="s">
        <v>79</v>
      </c>
      <c r="F240" s="218" t="s">
        <v>79</v>
      </c>
      <c r="G240" s="258" t="s">
        <v>11</v>
      </c>
      <c r="H240" s="222"/>
      <c r="I240" s="221"/>
      <c r="J240" s="251" t="s">
        <v>1918</v>
      </c>
      <c r="K240" s="435"/>
    </row>
    <row r="241" spans="1:11" ht="16.5" customHeight="1">
      <c r="A241" s="399">
        <v>232</v>
      </c>
      <c r="B241" s="218" t="s">
        <v>25</v>
      </c>
      <c r="C241" s="219" t="s">
        <v>66</v>
      </c>
      <c r="D241" s="220" t="s">
        <v>1093</v>
      </c>
      <c r="E241" s="218" t="s">
        <v>81</v>
      </c>
      <c r="F241" s="218" t="s">
        <v>81</v>
      </c>
      <c r="G241" s="258" t="s">
        <v>11</v>
      </c>
      <c r="H241" s="222"/>
      <c r="I241" s="221"/>
      <c r="J241" s="224" t="s">
        <v>1919</v>
      </c>
      <c r="K241" s="435"/>
    </row>
    <row r="242" spans="1:11" ht="16.5" customHeight="1">
      <c r="A242" s="399">
        <v>233</v>
      </c>
      <c r="B242" s="218" t="s">
        <v>25</v>
      </c>
      <c r="C242" s="219" t="s">
        <v>66</v>
      </c>
      <c r="D242" s="220" t="s">
        <v>82</v>
      </c>
      <c r="E242" s="218" t="s">
        <v>83</v>
      </c>
      <c r="F242" s="218" t="s">
        <v>83</v>
      </c>
      <c r="G242" s="258" t="s">
        <v>11</v>
      </c>
      <c r="H242" s="222"/>
      <c r="I242" s="221"/>
      <c r="J242" s="224" t="s">
        <v>1920</v>
      </c>
      <c r="K242" s="435"/>
    </row>
    <row r="243" spans="1:11" ht="16.5" customHeight="1">
      <c r="A243" s="416">
        <v>234</v>
      </c>
      <c r="B243" s="218" t="s">
        <v>25</v>
      </c>
      <c r="C243" s="219" t="s">
        <v>66</v>
      </c>
      <c r="D243" s="220" t="s">
        <v>84</v>
      </c>
      <c r="E243" s="218" t="s">
        <v>85</v>
      </c>
      <c r="F243" s="218" t="s">
        <v>85</v>
      </c>
      <c r="G243" s="258" t="s">
        <v>11</v>
      </c>
      <c r="H243" s="222"/>
      <c r="I243" s="221"/>
      <c r="J243" s="224" t="s">
        <v>1921</v>
      </c>
      <c r="K243" s="435"/>
    </row>
    <row r="244" spans="1:11" ht="16.5" customHeight="1">
      <c r="A244" s="416">
        <v>235</v>
      </c>
      <c r="B244" s="218" t="s">
        <v>25</v>
      </c>
      <c r="C244" s="219" t="s">
        <v>66</v>
      </c>
      <c r="D244" s="220" t="s">
        <v>1094</v>
      </c>
      <c r="E244" s="218" t="s">
        <v>87</v>
      </c>
      <c r="F244" s="218" t="s">
        <v>87</v>
      </c>
      <c r="G244" s="258" t="s">
        <v>11</v>
      </c>
      <c r="H244" s="222"/>
      <c r="I244" s="221"/>
      <c r="J244" s="224" t="s">
        <v>1921</v>
      </c>
      <c r="K244" s="435"/>
    </row>
    <row r="245" spans="1:11" ht="16.5" customHeight="1">
      <c r="A245" s="399">
        <v>236</v>
      </c>
      <c r="B245" s="218" t="s">
        <v>25</v>
      </c>
      <c r="C245" s="219" t="s">
        <v>66</v>
      </c>
      <c r="D245" s="220" t="s">
        <v>1095</v>
      </c>
      <c r="E245" s="218" t="s">
        <v>89</v>
      </c>
      <c r="F245" s="218" t="s">
        <v>89</v>
      </c>
      <c r="G245" s="258" t="s">
        <v>11</v>
      </c>
      <c r="H245" s="222"/>
      <c r="I245" s="221"/>
      <c r="J245" s="224" t="s">
        <v>1922</v>
      </c>
      <c r="K245" s="435"/>
    </row>
    <row r="246" spans="1:11" ht="16.5" customHeight="1">
      <c r="A246" s="399">
        <v>237</v>
      </c>
      <c r="B246" s="218" t="s">
        <v>25</v>
      </c>
      <c r="C246" s="219" t="s">
        <v>66</v>
      </c>
      <c r="D246" s="220" t="s">
        <v>1096</v>
      </c>
      <c r="E246" s="218" t="s">
        <v>91</v>
      </c>
      <c r="F246" s="218" t="s">
        <v>91</v>
      </c>
      <c r="G246" s="258" t="s">
        <v>11</v>
      </c>
      <c r="H246" s="222"/>
      <c r="I246" s="221"/>
      <c r="J246" s="224" t="s">
        <v>1927</v>
      </c>
      <c r="K246" s="435"/>
    </row>
    <row r="247" spans="1:11" ht="16.5" customHeight="1">
      <c r="A247" s="416">
        <v>238</v>
      </c>
      <c r="B247" s="218" t="s">
        <v>25</v>
      </c>
      <c r="C247" s="219" t="s">
        <v>66</v>
      </c>
      <c r="D247" s="220" t="s">
        <v>92</v>
      </c>
      <c r="E247" s="218" t="s">
        <v>93</v>
      </c>
      <c r="F247" s="218" t="s">
        <v>93</v>
      </c>
      <c r="G247" s="258" t="s">
        <v>11</v>
      </c>
      <c r="H247" s="222"/>
      <c r="I247" s="221"/>
      <c r="J247" s="224" t="s">
        <v>1923</v>
      </c>
      <c r="K247" s="435"/>
    </row>
    <row r="248" spans="1:11" ht="16.5" customHeight="1">
      <c r="A248" s="416">
        <v>239</v>
      </c>
      <c r="B248" s="218" t="s">
        <v>25</v>
      </c>
      <c r="C248" s="219" t="s">
        <v>66</v>
      </c>
      <c r="D248" s="220" t="s">
        <v>94</v>
      </c>
      <c r="E248" s="218" t="s">
        <v>93</v>
      </c>
      <c r="F248" s="218" t="s">
        <v>93</v>
      </c>
      <c r="G248" s="258" t="s">
        <v>11</v>
      </c>
      <c r="H248" s="222"/>
      <c r="I248" s="221"/>
      <c r="J248" s="251" t="s">
        <v>1924</v>
      </c>
      <c r="K248" s="435"/>
    </row>
    <row r="249" spans="1:11" ht="16.5" customHeight="1">
      <c r="A249" s="399">
        <v>240</v>
      </c>
      <c r="B249" s="218" t="s">
        <v>25</v>
      </c>
      <c r="C249" s="219" t="s">
        <v>66</v>
      </c>
      <c r="D249" s="220" t="s">
        <v>1097</v>
      </c>
      <c r="E249" s="218" t="s">
        <v>91</v>
      </c>
      <c r="F249" s="218" t="s">
        <v>91</v>
      </c>
      <c r="G249" s="258" t="s">
        <v>11</v>
      </c>
      <c r="H249" s="222"/>
      <c r="I249" s="221"/>
      <c r="J249" s="251" t="s">
        <v>1925</v>
      </c>
      <c r="K249" s="435"/>
    </row>
    <row r="250" spans="1:11" ht="16.5" customHeight="1">
      <c r="A250" s="399">
        <v>241</v>
      </c>
      <c r="B250" s="218" t="s">
        <v>25</v>
      </c>
      <c r="C250" s="219" t="s">
        <v>66</v>
      </c>
      <c r="D250" s="220" t="s">
        <v>96</v>
      </c>
      <c r="E250" s="218" t="s">
        <v>91</v>
      </c>
      <c r="F250" s="218" t="s">
        <v>91</v>
      </c>
      <c r="G250" s="258" t="s">
        <v>11</v>
      </c>
      <c r="H250" s="222"/>
      <c r="I250" s="221"/>
      <c r="J250" s="251" t="s">
        <v>1925</v>
      </c>
      <c r="K250" s="435"/>
    </row>
    <row r="251" spans="1:11" ht="16.5" customHeight="1">
      <c r="A251" s="416">
        <v>242</v>
      </c>
      <c r="B251" s="218" t="s">
        <v>25</v>
      </c>
      <c r="C251" s="219" t="s">
        <v>66</v>
      </c>
      <c r="D251" s="220" t="s">
        <v>1098</v>
      </c>
      <c r="E251" s="218" t="s">
        <v>91</v>
      </c>
      <c r="F251" s="218" t="s">
        <v>91</v>
      </c>
      <c r="G251" s="258" t="s">
        <v>11</v>
      </c>
      <c r="H251" s="222"/>
      <c r="I251" s="221"/>
      <c r="J251" s="251" t="s">
        <v>1924</v>
      </c>
      <c r="K251" s="435"/>
    </row>
    <row r="252" spans="1:11" ht="16.5" customHeight="1">
      <c r="A252" s="416">
        <v>243</v>
      </c>
      <c r="B252" s="218" t="s">
        <v>25</v>
      </c>
      <c r="C252" s="219" t="s">
        <v>66</v>
      </c>
      <c r="D252" s="220" t="s">
        <v>1099</v>
      </c>
      <c r="E252" s="218" t="s">
        <v>91</v>
      </c>
      <c r="F252" s="218" t="s">
        <v>91</v>
      </c>
      <c r="G252" s="258" t="s">
        <v>11</v>
      </c>
      <c r="H252" s="222"/>
      <c r="I252" s="221"/>
      <c r="J252" s="224" t="s">
        <v>1926</v>
      </c>
      <c r="K252" s="435"/>
    </row>
    <row r="253" spans="1:11" ht="16.5" customHeight="1">
      <c r="A253" s="399">
        <v>244</v>
      </c>
      <c r="B253" s="218" t="s">
        <v>25</v>
      </c>
      <c r="C253" s="219" t="s">
        <v>66</v>
      </c>
      <c r="D253" s="220" t="s">
        <v>1100</v>
      </c>
      <c r="E253" s="218" t="s">
        <v>100</v>
      </c>
      <c r="F253" s="218" t="s">
        <v>100</v>
      </c>
      <c r="G253" s="258" t="s">
        <v>11</v>
      </c>
      <c r="H253" s="222"/>
      <c r="I253" s="221"/>
      <c r="J253" s="251" t="s">
        <v>1930</v>
      </c>
      <c r="K253" s="435"/>
    </row>
    <row r="254" spans="1:11" ht="16.5" customHeight="1">
      <c r="A254" s="399">
        <v>245</v>
      </c>
      <c r="B254" s="218" t="s">
        <v>25</v>
      </c>
      <c r="C254" s="219" t="s">
        <v>66</v>
      </c>
      <c r="D254" s="220" t="s">
        <v>101</v>
      </c>
      <c r="E254" s="218" t="s">
        <v>102</v>
      </c>
      <c r="F254" s="218" t="s">
        <v>102</v>
      </c>
      <c r="G254" s="258" t="s">
        <v>11</v>
      </c>
      <c r="H254" s="222"/>
      <c r="I254" s="221"/>
      <c r="J254" s="251" t="s">
        <v>1929</v>
      </c>
      <c r="K254" s="435"/>
    </row>
    <row r="255" spans="1:11" ht="16.5" customHeight="1">
      <c r="A255" s="416">
        <v>246</v>
      </c>
      <c r="B255" s="218" t="s">
        <v>25</v>
      </c>
      <c r="C255" s="219" t="s">
        <v>66</v>
      </c>
      <c r="D255" s="220" t="s">
        <v>103</v>
      </c>
      <c r="E255" s="218" t="s">
        <v>104</v>
      </c>
      <c r="F255" s="218" t="s">
        <v>104</v>
      </c>
      <c r="G255" s="261" t="s">
        <v>6</v>
      </c>
      <c r="H255" s="222"/>
      <c r="I255" s="221"/>
      <c r="J255" s="777" t="s">
        <v>1931</v>
      </c>
      <c r="K255" s="435"/>
    </row>
    <row r="256" spans="1:11" ht="16.5" customHeight="1">
      <c r="A256" s="416">
        <v>247</v>
      </c>
      <c r="B256" s="218" t="s">
        <v>25</v>
      </c>
      <c r="C256" s="219" t="s">
        <v>66</v>
      </c>
      <c r="D256" s="220" t="s">
        <v>1101</v>
      </c>
      <c r="E256" s="218" t="s">
        <v>65</v>
      </c>
      <c r="F256" s="218" t="s">
        <v>65</v>
      </c>
      <c r="G256" s="261" t="s">
        <v>6</v>
      </c>
      <c r="H256" s="222"/>
      <c r="I256" s="221"/>
      <c r="J256" s="777"/>
      <c r="K256" s="435"/>
    </row>
    <row r="257" spans="1:11" ht="16.5" customHeight="1">
      <c r="A257" s="399">
        <v>248</v>
      </c>
      <c r="B257" s="218" t="s">
        <v>25</v>
      </c>
      <c r="C257" s="219" t="s">
        <v>66</v>
      </c>
      <c r="D257" s="220" t="s">
        <v>107</v>
      </c>
      <c r="E257" s="218" t="s">
        <v>108</v>
      </c>
      <c r="F257" s="218" t="s">
        <v>108</v>
      </c>
      <c r="G257" s="261" t="s">
        <v>6</v>
      </c>
      <c r="H257" s="222"/>
      <c r="I257" s="221"/>
      <c r="J257" s="777"/>
      <c r="K257" s="435"/>
    </row>
    <row r="258" spans="1:11" ht="16.5" customHeight="1">
      <c r="A258" s="399">
        <v>249</v>
      </c>
      <c r="B258" s="218" t="s">
        <v>25</v>
      </c>
      <c r="C258" s="219" t="s">
        <v>66</v>
      </c>
      <c r="D258" s="220" t="s">
        <v>1102</v>
      </c>
      <c r="E258" s="218" t="s">
        <v>93</v>
      </c>
      <c r="F258" s="218" t="s">
        <v>93</v>
      </c>
      <c r="G258" s="261" t="s">
        <v>6</v>
      </c>
      <c r="H258" s="222"/>
      <c r="I258" s="221"/>
      <c r="J258" s="777"/>
      <c r="K258" s="435"/>
    </row>
    <row r="259" spans="1:11" ht="16.5" customHeight="1">
      <c r="A259" s="416">
        <v>250</v>
      </c>
      <c r="B259" s="218" t="s">
        <v>25</v>
      </c>
      <c r="C259" s="219" t="s">
        <v>66</v>
      </c>
      <c r="D259" s="220" t="s">
        <v>1103</v>
      </c>
      <c r="E259" s="218" t="s">
        <v>65</v>
      </c>
      <c r="F259" s="218" t="s">
        <v>65</v>
      </c>
      <c r="G259" s="261" t="s">
        <v>6</v>
      </c>
      <c r="H259" s="222"/>
      <c r="I259" s="221"/>
      <c r="J259" s="777"/>
      <c r="K259" s="435"/>
    </row>
    <row r="260" spans="1:11" ht="16.5" customHeight="1">
      <c r="A260" s="416">
        <v>251</v>
      </c>
      <c r="B260" s="218" t="s">
        <v>25</v>
      </c>
      <c r="C260" s="219" t="s">
        <v>66</v>
      </c>
      <c r="D260" s="220" t="s">
        <v>1104</v>
      </c>
      <c r="E260" s="218" t="s">
        <v>75</v>
      </c>
      <c r="F260" s="218" t="s">
        <v>75</v>
      </c>
      <c r="G260" s="261" t="s">
        <v>6</v>
      </c>
      <c r="H260" s="222"/>
      <c r="I260" s="221"/>
      <c r="J260" s="777"/>
      <c r="K260" s="435"/>
    </row>
    <row r="261" spans="1:11" ht="16.5" customHeight="1">
      <c r="A261" s="399">
        <v>252</v>
      </c>
      <c r="B261" s="218" t="s">
        <v>25</v>
      </c>
      <c r="C261" s="219" t="s">
        <v>66</v>
      </c>
      <c r="D261" s="220" t="s">
        <v>112</v>
      </c>
      <c r="E261" s="218" t="s">
        <v>93</v>
      </c>
      <c r="F261" s="218" t="s">
        <v>93</v>
      </c>
      <c r="G261" s="261" t="s">
        <v>6</v>
      </c>
      <c r="H261" s="222"/>
      <c r="I261" s="221"/>
      <c r="J261" s="777"/>
      <c r="K261" s="435"/>
    </row>
    <row r="262" spans="1:11" ht="16.5" customHeight="1">
      <c r="A262" s="399">
        <v>253</v>
      </c>
      <c r="B262" s="218" t="s">
        <v>25</v>
      </c>
      <c r="C262" s="219" t="s">
        <v>66</v>
      </c>
      <c r="D262" s="220" t="s">
        <v>113</v>
      </c>
      <c r="E262" s="218" t="s">
        <v>114</v>
      </c>
      <c r="F262" s="218" t="s">
        <v>114</v>
      </c>
      <c r="G262" s="261" t="s">
        <v>6</v>
      </c>
      <c r="H262" s="222"/>
      <c r="I262" s="221"/>
      <c r="J262" s="777"/>
      <c r="K262" s="435"/>
    </row>
    <row r="263" spans="1:11" ht="16.5" customHeight="1">
      <c r="A263" s="416">
        <v>254</v>
      </c>
      <c r="B263" s="218" t="s">
        <v>25</v>
      </c>
      <c r="C263" s="219" t="s">
        <v>66</v>
      </c>
      <c r="D263" s="220" t="s">
        <v>1105</v>
      </c>
      <c r="E263" s="221"/>
      <c r="F263" s="221"/>
      <c r="G263" s="261" t="s">
        <v>6</v>
      </c>
      <c r="H263" s="222"/>
      <c r="I263" s="221"/>
      <c r="J263" s="284" t="s">
        <v>1106</v>
      </c>
      <c r="K263" s="441"/>
    </row>
    <row r="264" spans="1:11" ht="16.5" customHeight="1">
      <c r="A264" s="416">
        <v>255</v>
      </c>
      <c r="B264" s="218" t="s">
        <v>25</v>
      </c>
      <c r="C264" s="219" t="s">
        <v>66</v>
      </c>
      <c r="D264" s="220" t="s">
        <v>1107</v>
      </c>
      <c r="E264" s="221"/>
      <c r="F264" s="221"/>
      <c r="G264" s="261" t="s">
        <v>6</v>
      </c>
      <c r="H264" s="222"/>
      <c r="I264" s="218" t="s">
        <v>1108</v>
      </c>
      <c r="J264" s="284" t="s">
        <v>142</v>
      </c>
      <c r="K264" s="441"/>
    </row>
    <row r="265" spans="1:11" ht="16.5" customHeight="1">
      <c r="A265" s="399">
        <v>256</v>
      </c>
      <c r="B265" s="218" t="s">
        <v>25</v>
      </c>
      <c r="C265" s="219" t="s">
        <v>200</v>
      </c>
      <c r="D265" s="220" t="s">
        <v>1109</v>
      </c>
      <c r="E265" s="221"/>
      <c r="F265" s="221"/>
      <c r="G265" s="261" t="s">
        <v>6</v>
      </c>
      <c r="H265" s="272" t="s">
        <v>1110</v>
      </c>
      <c r="I265" s="221"/>
      <c r="J265" s="284" t="s">
        <v>1955</v>
      </c>
      <c r="K265" s="441"/>
    </row>
    <row r="266" spans="1:11" ht="16.5" customHeight="1">
      <c r="A266" s="399">
        <v>257</v>
      </c>
      <c r="B266" s="218" t="s">
        <v>25</v>
      </c>
      <c r="C266" s="219" t="s">
        <v>200</v>
      </c>
      <c r="D266" s="220" t="s">
        <v>1111</v>
      </c>
      <c r="E266" s="221"/>
      <c r="F266" s="221"/>
      <c r="G266" s="258" t="s">
        <v>11</v>
      </c>
      <c r="H266" s="236" t="s">
        <v>1112</v>
      </c>
      <c r="I266" s="221"/>
      <c r="J266" s="597" t="s">
        <v>2622</v>
      </c>
      <c r="K266" s="441"/>
    </row>
    <row r="267" spans="1:11" ht="16.5" customHeight="1">
      <c r="A267" s="416">
        <v>258</v>
      </c>
      <c r="B267" s="218" t="s">
        <v>25</v>
      </c>
      <c r="C267" s="219" t="s">
        <v>55</v>
      </c>
      <c r="D267" s="220" t="s">
        <v>56</v>
      </c>
      <c r="E267" s="221"/>
      <c r="F267" s="221"/>
      <c r="G267" s="258" t="s">
        <v>11</v>
      </c>
      <c r="H267" s="222"/>
      <c r="I267" s="221"/>
      <c r="J267" s="224" t="s">
        <v>1670</v>
      </c>
      <c r="K267" s="435"/>
    </row>
    <row r="268" spans="1:11" ht="16.5" customHeight="1">
      <c r="A268" s="416">
        <v>259</v>
      </c>
      <c r="B268" s="218" t="s">
        <v>25</v>
      </c>
      <c r="C268" s="219" t="s">
        <v>55</v>
      </c>
      <c r="D268" s="220" t="s">
        <v>1113</v>
      </c>
      <c r="E268" s="221"/>
      <c r="F268" s="221"/>
      <c r="G268" s="210" t="s">
        <v>11</v>
      </c>
      <c r="H268" s="222"/>
      <c r="I268" s="221"/>
      <c r="J268" s="224" t="s">
        <v>2121</v>
      </c>
      <c r="K268" s="435"/>
    </row>
    <row r="269" spans="1:11" ht="16.5" customHeight="1">
      <c r="A269" s="399">
        <v>260</v>
      </c>
      <c r="B269" s="218" t="s">
        <v>25</v>
      </c>
      <c r="C269" s="219" t="s">
        <v>55</v>
      </c>
      <c r="D269" s="220" t="s">
        <v>62</v>
      </c>
      <c r="E269" s="221"/>
      <c r="F269" s="221"/>
      <c r="G269" s="210" t="s">
        <v>11</v>
      </c>
      <c r="H269" s="222"/>
      <c r="I269" s="218" t="s">
        <v>1114</v>
      </c>
      <c r="J269" s="251" t="s">
        <v>1522</v>
      </c>
      <c r="K269" s="431"/>
    </row>
    <row r="270" spans="1:11" ht="16.5" customHeight="1">
      <c r="A270" s="399">
        <v>261</v>
      </c>
      <c r="B270" s="218" t="s">
        <v>25</v>
      </c>
      <c r="C270" s="219" t="s">
        <v>55</v>
      </c>
      <c r="D270" s="220" t="s">
        <v>60</v>
      </c>
      <c r="E270" s="221"/>
      <c r="F270" s="221"/>
      <c r="G270" s="210" t="s">
        <v>11</v>
      </c>
      <c r="H270" s="222"/>
      <c r="I270" s="221"/>
      <c r="J270" s="224" t="s">
        <v>1523</v>
      </c>
      <c r="K270" s="435"/>
    </row>
    <row r="271" spans="1:11" ht="16.5" customHeight="1">
      <c r="A271" s="416">
        <v>262</v>
      </c>
      <c r="B271" s="218" t="s">
        <v>25</v>
      </c>
      <c r="C271" s="219" t="s">
        <v>55</v>
      </c>
      <c r="D271" s="220" t="s">
        <v>57</v>
      </c>
      <c r="E271" s="221"/>
      <c r="F271" s="221"/>
      <c r="G271" s="210" t="s">
        <v>11</v>
      </c>
      <c r="H271" s="222"/>
      <c r="I271" s="221"/>
      <c r="J271" s="224" t="s">
        <v>1431</v>
      </c>
      <c r="K271" s="435"/>
    </row>
    <row r="272" spans="1:11" ht="16.5" customHeight="1">
      <c r="A272" s="416">
        <v>263</v>
      </c>
      <c r="B272" s="218" t="s">
        <v>25</v>
      </c>
      <c r="C272" s="219" t="s">
        <v>55</v>
      </c>
      <c r="D272" s="252" t="s">
        <v>64</v>
      </c>
      <c r="E272" s="221"/>
      <c r="F272" s="221"/>
      <c r="G272" s="263" t="s">
        <v>12</v>
      </c>
      <c r="H272" s="222"/>
      <c r="I272" s="221"/>
      <c r="J272" s="284" t="s">
        <v>1432</v>
      </c>
      <c r="K272" s="441"/>
    </row>
    <row r="273" spans="1:11" ht="16.5" customHeight="1">
      <c r="A273" s="399">
        <v>264</v>
      </c>
      <c r="B273" s="218" t="s">
        <v>25</v>
      </c>
      <c r="C273" s="219" t="s">
        <v>180</v>
      </c>
      <c r="D273" s="252" t="s">
        <v>2697</v>
      </c>
      <c r="E273" s="221"/>
      <c r="F273" s="221"/>
      <c r="G273" s="71" t="s">
        <v>10</v>
      </c>
      <c r="H273" s="222"/>
      <c r="I273" s="221"/>
      <c r="J273" s="281" t="s">
        <v>2694</v>
      </c>
      <c r="K273" s="435"/>
    </row>
    <row r="274" spans="1:11" ht="16.5" customHeight="1">
      <c r="A274" s="399">
        <v>265</v>
      </c>
      <c r="B274" s="218" t="s">
        <v>25</v>
      </c>
      <c r="C274" s="219" t="s">
        <v>180</v>
      </c>
      <c r="D274" s="220" t="s">
        <v>1390</v>
      </c>
      <c r="E274" s="221"/>
      <c r="F274" s="221"/>
      <c r="G274" s="210" t="s">
        <v>11</v>
      </c>
      <c r="H274" s="222"/>
      <c r="I274" s="221"/>
      <c r="J274" s="281" t="s">
        <v>2410</v>
      </c>
      <c r="K274" s="435"/>
    </row>
    <row r="275" spans="1:11" ht="16.5" customHeight="1">
      <c r="A275" s="416">
        <v>266</v>
      </c>
      <c r="B275" s="218" t="s">
        <v>25</v>
      </c>
      <c r="C275" s="219" t="s">
        <v>1115</v>
      </c>
      <c r="D275" s="220" t="s">
        <v>1116</v>
      </c>
      <c r="E275" s="218" t="s">
        <v>1117</v>
      </c>
      <c r="F275" s="218" t="s">
        <v>1117</v>
      </c>
      <c r="G275" s="210" t="s">
        <v>11</v>
      </c>
      <c r="H275" s="222"/>
      <c r="I275" s="221"/>
      <c r="J275" s="251" t="s">
        <v>1676</v>
      </c>
      <c r="K275" s="431"/>
    </row>
    <row r="276" spans="1:11" ht="16.5" customHeight="1">
      <c r="A276" s="416">
        <v>267</v>
      </c>
      <c r="B276" s="218" t="s">
        <v>25</v>
      </c>
      <c r="C276" s="219" t="s">
        <v>1115</v>
      </c>
      <c r="D276" s="220" t="s">
        <v>1118</v>
      </c>
      <c r="E276" s="218" t="s">
        <v>1119</v>
      </c>
      <c r="F276" s="218" t="s">
        <v>1119</v>
      </c>
      <c r="G276" s="210" t="s">
        <v>11</v>
      </c>
      <c r="H276" s="222"/>
      <c r="I276" s="221"/>
      <c r="J276" s="251" t="s">
        <v>1677</v>
      </c>
      <c r="K276" s="431"/>
    </row>
    <row r="277" spans="1:11" ht="16.5" customHeight="1">
      <c r="A277" s="399">
        <v>268</v>
      </c>
      <c r="B277" s="218" t="s">
        <v>25</v>
      </c>
      <c r="C277" s="219" t="s">
        <v>1115</v>
      </c>
      <c r="D277" s="220" t="s">
        <v>1120</v>
      </c>
      <c r="E277" s="221"/>
      <c r="F277" s="221"/>
      <c r="G277" s="210" t="s">
        <v>11</v>
      </c>
      <c r="H277" s="222"/>
      <c r="I277" s="221"/>
      <c r="J277" s="251" t="s">
        <v>1678</v>
      </c>
      <c r="K277" s="431"/>
    </row>
    <row r="278" spans="1:11" ht="16.5" customHeight="1">
      <c r="A278" s="399">
        <v>269</v>
      </c>
      <c r="B278" s="218" t="s">
        <v>25</v>
      </c>
      <c r="C278" s="219" t="s">
        <v>1115</v>
      </c>
      <c r="D278" s="220" t="s">
        <v>1121</v>
      </c>
      <c r="E278" s="218" t="s">
        <v>1057</v>
      </c>
      <c r="F278" s="218" t="s">
        <v>1057</v>
      </c>
      <c r="G278" s="210" t="s">
        <v>11</v>
      </c>
      <c r="H278" s="222"/>
      <c r="I278" s="221"/>
      <c r="J278" s="251" t="s">
        <v>1679</v>
      </c>
      <c r="K278" s="431"/>
    </row>
    <row r="279" spans="1:11" ht="16.5" customHeight="1">
      <c r="A279" s="416">
        <v>270</v>
      </c>
      <c r="B279" s="218" t="s">
        <v>25</v>
      </c>
      <c r="C279" s="219" t="s">
        <v>1115</v>
      </c>
      <c r="D279" s="220" t="s">
        <v>1122</v>
      </c>
      <c r="E279" s="221"/>
      <c r="F279" s="221"/>
      <c r="G279" s="210" t="s">
        <v>11</v>
      </c>
      <c r="H279" s="222"/>
      <c r="I279" s="221"/>
      <c r="J279" s="224" t="s">
        <v>1680</v>
      </c>
      <c r="K279" s="435"/>
    </row>
    <row r="280" spans="1:11" ht="16.5" customHeight="1">
      <c r="A280" s="416">
        <v>271</v>
      </c>
      <c r="B280" s="218" t="s">
        <v>25</v>
      </c>
      <c r="C280" s="219" t="s">
        <v>1115</v>
      </c>
      <c r="D280" s="220" t="s">
        <v>1123</v>
      </c>
      <c r="E280" s="221"/>
      <c r="F280" s="221"/>
      <c r="G280" s="210" t="s">
        <v>11</v>
      </c>
      <c r="H280" s="222"/>
      <c r="I280" s="221"/>
      <c r="J280" s="224" t="s">
        <v>1681</v>
      </c>
      <c r="K280" s="435"/>
    </row>
    <row r="281" spans="1:11" ht="16.5" customHeight="1">
      <c r="A281" s="399">
        <v>272</v>
      </c>
      <c r="B281" s="218" t="s">
        <v>25</v>
      </c>
      <c r="C281" s="219" t="s">
        <v>1115</v>
      </c>
      <c r="D281" s="220" t="s">
        <v>1124</v>
      </c>
      <c r="E281" s="221"/>
      <c r="F281" s="221"/>
      <c r="G281" s="210" t="s">
        <v>11</v>
      </c>
      <c r="H281" s="222"/>
      <c r="I281" s="221"/>
      <c r="J281" s="224" t="s">
        <v>1682</v>
      </c>
      <c r="K281" s="435"/>
    </row>
    <row r="282" spans="1:11" ht="16.5" customHeight="1">
      <c r="A282" s="399">
        <v>273</v>
      </c>
      <c r="B282" s="218" t="s">
        <v>25</v>
      </c>
      <c r="C282" s="219" t="s">
        <v>1115</v>
      </c>
      <c r="D282" s="220" t="s">
        <v>1125</v>
      </c>
      <c r="E282" s="218" t="s">
        <v>1126</v>
      </c>
      <c r="F282" s="218" t="s">
        <v>1126</v>
      </c>
      <c r="G282" s="210" t="s">
        <v>11</v>
      </c>
      <c r="H282" s="222"/>
      <c r="I282" s="221"/>
      <c r="J282" s="771" t="s">
        <v>2412</v>
      </c>
      <c r="K282" s="435"/>
    </row>
    <row r="283" spans="1:11" ht="16.5" customHeight="1">
      <c r="A283" s="416">
        <v>274</v>
      </c>
      <c r="B283" s="218" t="s">
        <v>25</v>
      </c>
      <c r="C283" s="219" t="s">
        <v>1115</v>
      </c>
      <c r="D283" s="220" t="s">
        <v>1666</v>
      </c>
      <c r="E283" s="218" t="s">
        <v>1127</v>
      </c>
      <c r="F283" s="218" t="s">
        <v>1127</v>
      </c>
      <c r="G283" s="210" t="s">
        <v>11</v>
      </c>
      <c r="H283" s="222"/>
      <c r="I283" s="221"/>
      <c r="J283" s="771"/>
      <c r="K283" s="435"/>
    </row>
    <row r="284" spans="1:11" ht="16.5" customHeight="1">
      <c r="A284" s="416">
        <v>275</v>
      </c>
      <c r="B284" s="218" t="s">
        <v>25</v>
      </c>
      <c r="C284" s="219" t="s">
        <v>1115</v>
      </c>
      <c r="D284" s="220" t="s">
        <v>1684</v>
      </c>
      <c r="E284" s="218" t="s">
        <v>1128</v>
      </c>
      <c r="F284" s="218" t="s">
        <v>1128</v>
      </c>
      <c r="G284" s="210" t="s">
        <v>11</v>
      </c>
      <c r="H284" s="222"/>
      <c r="I284" s="221"/>
      <c r="J284" s="771"/>
      <c r="K284" s="435"/>
    </row>
    <row r="285" spans="1:11" ht="16.5" customHeight="1">
      <c r="A285" s="399">
        <v>276</v>
      </c>
      <c r="B285" s="218" t="s">
        <v>25</v>
      </c>
      <c r="C285" s="219" t="s">
        <v>1115</v>
      </c>
      <c r="D285" s="220" t="s">
        <v>1667</v>
      </c>
      <c r="E285" s="218" t="s">
        <v>1129</v>
      </c>
      <c r="F285" s="218" t="s">
        <v>1129</v>
      </c>
      <c r="G285" s="210" t="s">
        <v>11</v>
      </c>
      <c r="H285" s="222"/>
      <c r="I285" s="221"/>
      <c r="J285" s="771"/>
      <c r="K285" s="435"/>
    </row>
    <row r="286" spans="1:11" ht="16.5" customHeight="1">
      <c r="A286" s="399">
        <v>277</v>
      </c>
      <c r="B286" s="218" t="s">
        <v>25</v>
      </c>
      <c r="C286" s="219" t="s">
        <v>1115</v>
      </c>
      <c r="D286" s="220" t="s">
        <v>1668</v>
      </c>
      <c r="E286" s="218" t="s">
        <v>1130</v>
      </c>
      <c r="F286" s="218" t="s">
        <v>1130</v>
      </c>
      <c r="G286" s="210" t="s">
        <v>11</v>
      </c>
      <c r="H286" s="222"/>
      <c r="I286" s="221"/>
      <c r="J286" s="771"/>
      <c r="K286" s="435"/>
    </row>
    <row r="287" spans="1:11" ht="16.5" customHeight="1">
      <c r="A287" s="416">
        <v>278</v>
      </c>
      <c r="B287" s="218" t="s">
        <v>25</v>
      </c>
      <c r="C287" s="219" t="s">
        <v>1577</v>
      </c>
      <c r="D287" s="220" t="s">
        <v>1131</v>
      </c>
      <c r="E287" s="221"/>
      <c r="F287" s="221"/>
      <c r="G287" s="210" t="s">
        <v>11</v>
      </c>
      <c r="H287" s="222"/>
      <c r="I287" s="221"/>
      <c r="J287" s="273" t="s">
        <v>1611</v>
      </c>
      <c r="K287" s="444" t="s">
        <v>1845</v>
      </c>
    </row>
    <row r="288" spans="1:11" ht="16.5" customHeight="1">
      <c r="A288" s="416">
        <v>279</v>
      </c>
      <c r="B288" s="218" t="s">
        <v>25</v>
      </c>
      <c r="C288" s="219" t="s">
        <v>1577</v>
      </c>
      <c r="D288" s="220" t="s">
        <v>1615</v>
      </c>
      <c r="E288" s="221"/>
      <c r="F288" s="221"/>
      <c r="G288" s="210" t="s">
        <v>11</v>
      </c>
      <c r="H288" s="222"/>
      <c r="I288" s="221"/>
      <c r="J288" s="228" t="s">
        <v>1566</v>
      </c>
      <c r="K288" s="445" t="s">
        <v>2100</v>
      </c>
    </row>
    <row r="289" spans="1:11" ht="16.5" customHeight="1">
      <c r="A289" s="399">
        <v>280</v>
      </c>
      <c r="B289" s="218" t="s">
        <v>25</v>
      </c>
      <c r="C289" s="219" t="s">
        <v>1577</v>
      </c>
      <c r="D289" s="220" t="s">
        <v>1132</v>
      </c>
      <c r="E289" s="221"/>
      <c r="F289" s="221"/>
      <c r="G289" s="210" t="s">
        <v>11</v>
      </c>
      <c r="H289" s="222"/>
      <c r="I289" s="221"/>
      <c r="J289" s="273" t="s">
        <v>1567</v>
      </c>
      <c r="K289" s="444" t="s">
        <v>2099</v>
      </c>
    </row>
    <row r="290" spans="1:11" ht="16.5" customHeight="1">
      <c r="A290" s="399">
        <v>281</v>
      </c>
      <c r="B290" s="218" t="s">
        <v>25</v>
      </c>
      <c r="C290" s="219" t="s">
        <v>1577</v>
      </c>
      <c r="D290" s="220" t="s">
        <v>1133</v>
      </c>
      <c r="E290" s="221"/>
      <c r="F290" s="221"/>
      <c r="G290" s="210" t="s">
        <v>11</v>
      </c>
      <c r="H290" s="222"/>
      <c r="I290" s="221"/>
      <c r="J290" s="228" t="s">
        <v>1613</v>
      </c>
      <c r="K290" s="445" t="s">
        <v>2307</v>
      </c>
    </row>
    <row r="291" spans="1:11" ht="16.5" customHeight="1">
      <c r="A291" s="416">
        <v>282</v>
      </c>
      <c r="B291" s="218" t="s">
        <v>25</v>
      </c>
      <c r="C291" s="219" t="s">
        <v>1577</v>
      </c>
      <c r="D291" s="220" t="s">
        <v>2619</v>
      </c>
      <c r="E291" s="221"/>
      <c r="F291" s="221"/>
      <c r="G291" s="210" t="s">
        <v>11</v>
      </c>
      <c r="H291" s="222"/>
      <c r="I291" s="221"/>
      <c r="J291" s="254" t="s">
        <v>2656</v>
      </c>
      <c r="K291" s="446" t="s">
        <v>2308</v>
      </c>
    </row>
    <row r="292" spans="1:11" ht="16.5" customHeight="1">
      <c r="A292" s="416">
        <v>283</v>
      </c>
      <c r="B292" s="218" t="s">
        <v>25</v>
      </c>
      <c r="C292" s="219" t="s">
        <v>1577</v>
      </c>
      <c r="D292" s="220" t="s">
        <v>1616</v>
      </c>
      <c r="E292" s="221"/>
      <c r="F292" s="221"/>
      <c r="G292" s="210" t="s">
        <v>11</v>
      </c>
      <c r="H292" s="222"/>
      <c r="I292" s="221"/>
      <c r="J292" s="228" t="s">
        <v>1617</v>
      </c>
      <c r="K292" s="445" t="s">
        <v>2306</v>
      </c>
    </row>
    <row r="293" spans="1:11" ht="16.5" customHeight="1">
      <c r="A293" s="399">
        <v>284</v>
      </c>
      <c r="B293" s="218" t="s">
        <v>25</v>
      </c>
      <c r="C293" s="219" t="s">
        <v>1577</v>
      </c>
      <c r="D293" s="220" t="s">
        <v>1134</v>
      </c>
      <c r="E293" s="221"/>
      <c r="F293" s="221"/>
      <c r="G293" s="210" t="s">
        <v>11</v>
      </c>
      <c r="H293" s="222"/>
      <c r="I293" s="221"/>
      <c r="J293" s="273" t="s">
        <v>1571</v>
      </c>
      <c r="K293" s="444" t="s">
        <v>1913</v>
      </c>
    </row>
    <row r="294" spans="1:11" ht="16.5" customHeight="1">
      <c r="A294" s="399">
        <v>285</v>
      </c>
      <c r="B294" s="218" t="s">
        <v>25</v>
      </c>
      <c r="C294" s="219" t="s">
        <v>1577</v>
      </c>
      <c r="D294" s="220" t="s">
        <v>1569</v>
      </c>
      <c r="E294" s="221"/>
      <c r="F294" s="221"/>
      <c r="G294" s="210" t="s">
        <v>11</v>
      </c>
      <c r="H294" s="222"/>
      <c r="I294" s="221"/>
      <c r="J294" s="273" t="s">
        <v>1568</v>
      </c>
      <c r="K294" s="444" t="s">
        <v>1906</v>
      </c>
    </row>
    <row r="295" spans="1:11" ht="16.5" customHeight="1">
      <c r="A295" s="416">
        <v>286</v>
      </c>
      <c r="B295" s="218" t="s">
        <v>25</v>
      </c>
      <c r="C295" s="219" t="s">
        <v>1577</v>
      </c>
      <c r="D295" s="220" t="s">
        <v>1135</v>
      </c>
      <c r="E295" s="221"/>
      <c r="F295" s="221"/>
      <c r="G295" s="210" t="s">
        <v>11</v>
      </c>
      <c r="H295" s="222"/>
      <c r="I295" s="221"/>
      <c r="J295" s="273" t="s">
        <v>1570</v>
      </c>
      <c r="K295" s="444" t="s">
        <v>1907</v>
      </c>
    </row>
    <row r="296" spans="1:11" ht="16.5" customHeight="1">
      <c r="A296" s="416">
        <v>287</v>
      </c>
      <c r="B296" s="218" t="s">
        <v>25</v>
      </c>
      <c r="C296" s="219" t="s">
        <v>1577</v>
      </c>
      <c r="D296" s="220" t="s">
        <v>1136</v>
      </c>
      <c r="E296" s="221"/>
      <c r="F296" s="221"/>
      <c r="G296" s="210" t="s">
        <v>11</v>
      </c>
      <c r="H296" s="222"/>
      <c r="I296" s="221"/>
      <c r="J296" s="273" t="s">
        <v>1612</v>
      </c>
      <c r="K296" s="444" t="s">
        <v>1908</v>
      </c>
    </row>
    <row r="297" spans="1:11" ht="16.5" customHeight="1">
      <c r="A297" s="399">
        <v>288</v>
      </c>
      <c r="B297" s="218" t="s">
        <v>25</v>
      </c>
      <c r="C297" s="219" t="s">
        <v>219</v>
      </c>
      <c r="D297" s="220" t="s">
        <v>1137</v>
      </c>
      <c r="E297" s="235" t="s">
        <v>1138</v>
      </c>
      <c r="F297" s="235" t="s">
        <v>1138</v>
      </c>
      <c r="G297" s="210" t="s">
        <v>11</v>
      </c>
      <c r="H297" s="222"/>
      <c r="I297" s="221"/>
      <c r="J297" s="224" t="s">
        <v>224</v>
      </c>
      <c r="K297" s="676"/>
    </row>
    <row r="298" spans="1:11" ht="16.5" customHeight="1">
      <c r="A298" s="399">
        <v>289</v>
      </c>
      <c r="B298" s="218" t="s">
        <v>25</v>
      </c>
      <c r="C298" s="219" t="s">
        <v>219</v>
      </c>
      <c r="D298" s="220" t="s">
        <v>1139</v>
      </c>
      <c r="E298" s="235" t="s">
        <v>800</v>
      </c>
      <c r="F298" s="235" t="s">
        <v>800</v>
      </c>
      <c r="G298" s="210" t="s">
        <v>11</v>
      </c>
      <c r="H298" s="222"/>
      <c r="I298" s="221"/>
      <c r="J298" s="224" t="s">
        <v>801</v>
      </c>
      <c r="K298" s="676"/>
    </row>
    <row r="299" spans="1:11" ht="16.5" customHeight="1">
      <c r="A299" s="416">
        <v>290</v>
      </c>
      <c r="B299" s="218" t="s">
        <v>25</v>
      </c>
      <c r="C299" s="219" t="s">
        <v>219</v>
      </c>
      <c r="D299" s="220" t="s">
        <v>1140</v>
      </c>
      <c r="E299" s="235" t="s">
        <v>1860</v>
      </c>
      <c r="F299" s="235" t="s">
        <v>2175</v>
      </c>
      <c r="G299" s="210" t="s">
        <v>11</v>
      </c>
      <c r="H299" s="222"/>
      <c r="I299" s="221"/>
      <c r="J299" s="224" t="s">
        <v>1141</v>
      </c>
      <c r="K299" s="676"/>
    </row>
    <row r="300" spans="1:11" ht="16.5" customHeight="1">
      <c r="A300" s="416">
        <v>291</v>
      </c>
      <c r="B300" s="218" t="s">
        <v>25</v>
      </c>
      <c r="C300" s="219" t="s">
        <v>219</v>
      </c>
      <c r="D300" s="220" t="s">
        <v>1142</v>
      </c>
      <c r="E300" s="235" t="s">
        <v>1863</v>
      </c>
      <c r="F300" s="235" t="s">
        <v>2384</v>
      </c>
      <c r="G300" s="210" t="s">
        <v>11</v>
      </c>
      <c r="H300" s="222"/>
      <c r="I300" s="221"/>
      <c r="J300" s="224" t="s">
        <v>1143</v>
      </c>
      <c r="K300" s="676"/>
    </row>
    <row r="301" spans="1:11" ht="16.5" customHeight="1">
      <c r="A301" s="399">
        <v>292</v>
      </c>
      <c r="B301" s="218" t="s">
        <v>25</v>
      </c>
      <c r="C301" s="219" t="s">
        <v>219</v>
      </c>
      <c r="D301" s="220" t="s">
        <v>1144</v>
      </c>
      <c r="E301" s="235" t="s">
        <v>1861</v>
      </c>
      <c r="F301" s="235" t="s">
        <v>2176</v>
      </c>
      <c r="G301" s="210" t="s">
        <v>11</v>
      </c>
      <c r="H301" s="222"/>
      <c r="I301" s="221"/>
      <c r="J301" s="224" t="s">
        <v>1603</v>
      </c>
      <c r="K301" s="676"/>
    </row>
    <row r="302" spans="1:11" ht="16.5" customHeight="1">
      <c r="A302" s="399">
        <v>293</v>
      </c>
      <c r="B302" s="218" t="s">
        <v>25</v>
      </c>
      <c r="C302" s="219" t="s">
        <v>219</v>
      </c>
      <c r="D302" s="220" t="s">
        <v>1145</v>
      </c>
      <c r="E302" s="235" t="s">
        <v>1862</v>
      </c>
      <c r="F302" s="235" t="s">
        <v>2177</v>
      </c>
      <c r="G302" s="210" t="s">
        <v>11</v>
      </c>
      <c r="H302" s="222"/>
      <c r="I302" s="221"/>
      <c r="J302" s="224" t="s">
        <v>1603</v>
      </c>
      <c r="K302" s="676"/>
    </row>
    <row r="303" spans="1:11" ht="16.5" customHeight="1">
      <c r="A303" s="416">
        <v>294</v>
      </c>
      <c r="B303" s="218" t="s">
        <v>25</v>
      </c>
      <c r="C303" s="219" t="s">
        <v>219</v>
      </c>
      <c r="D303" s="220" t="s">
        <v>1146</v>
      </c>
      <c r="E303" s="235" t="s">
        <v>1864</v>
      </c>
      <c r="F303" s="235" t="s">
        <v>2381</v>
      </c>
      <c r="G303" s="210" t="s">
        <v>11</v>
      </c>
      <c r="H303" s="222"/>
      <c r="I303" s="221"/>
      <c r="J303" s="224" t="s">
        <v>1147</v>
      </c>
      <c r="K303" s="676"/>
    </row>
    <row r="304" spans="1:11" ht="16.5" customHeight="1">
      <c r="A304" s="416">
        <v>295</v>
      </c>
      <c r="B304" s="218" t="s">
        <v>25</v>
      </c>
      <c r="C304" s="219" t="s">
        <v>219</v>
      </c>
      <c r="D304" s="220" t="s">
        <v>1148</v>
      </c>
      <c r="E304" s="235" t="s">
        <v>1863</v>
      </c>
      <c r="F304" s="235" t="s">
        <v>2380</v>
      </c>
      <c r="G304" s="210" t="s">
        <v>11</v>
      </c>
      <c r="H304" s="222"/>
      <c r="I304" s="221"/>
      <c r="J304" s="224" t="s">
        <v>1661</v>
      </c>
      <c r="K304" s="676"/>
    </row>
    <row r="305" spans="1:11" ht="16.5" customHeight="1">
      <c r="A305" s="399">
        <v>296</v>
      </c>
      <c r="B305" s="218" t="s">
        <v>25</v>
      </c>
      <c r="C305" s="219" t="s">
        <v>219</v>
      </c>
      <c r="D305" s="220" t="s">
        <v>1149</v>
      </c>
      <c r="E305" s="235" t="s">
        <v>1083</v>
      </c>
      <c r="F305" s="218" t="s">
        <v>1083</v>
      </c>
      <c r="G305" s="210" t="s">
        <v>11</v>
      </c>
      <c r="H305" s="222"/>
      <c r="I305" s="221"/>
      <c r="J305" s="224" t="s">
        <v>1150</v>
      </c>
      <c r="K305" s="676"/>
    </row>
    <row r="306" spans="1:11" ht="16.5" customHeight="1">
      <c r="A306" s="399">
        <v>297</v>
      </c>
      <c r="B306" s="218" t="s">
        <v>25</v>
      </c>
      <c r="C306" s="219" t="s">
        <v>219</v>
      </c>
      <c r="D306" s="220" t="s">
        <v>1151</v>
      </c>
      <c r="E306" s="235" t="s">
        <v>1152</v>
      </c>
      <c r="F306" s="218" t="s">
        <v>1152</v>
      </c>
      <c r="G306" s="210" t="s">
        <v>11</v>
      </c>
      <c r="H306" s="222"/>
      <c r="I306" s="221"/>
      <c r="J306" s="224" t="s">
        <v>1153</v>
      </c>
      <c r="K306" s="676"/>
    </row>
    <row r="307" spans="1:11" ht="16.5" customHeight="1">
      <c r="A307" s="416">
        <v>298</v>
      </c>
      <c r="B307" s="218" t="s">
        <v>25</v>
      </c>
      <c r="C307" s="219" t="s">
        <v>219</v>
      </c>
      <c r="D307" s="220" t="s">
        <v>1154</v>
      </c>
      <c r="E307" s="235" t="s">
        <v>1155</v>
      </c>
      <c r="F307" s="218" t="s">
        <v>1155</v>
      </c>
      <c r="G307" s="210" t="s">
        <v>11</v>
      </c>
      <c r="H307" s="222"/>
      <c r="I307" s="221"/>
      <c r="J307" s="224" t="s">
        <v>1156</v>
      </c>
      <c r="K307" s="676"/>
    </row>
    <row r="308" spans="1:11" ht="16.5" customHeight="1">
      <c r="A308" s="416">
        <v>299</v>
      </c>
      <c r="B308" s="218" t="s">
        <v>25</v>
      </c>
      <c r="C308" s="219" t="s">
        <v>219</v>
      </c>
      <c r="D308" s="220" t="s">
        <v>1157</v>
      </c>
      <c r="E308" s="221"/>
      <c r="F308" s="221"/>
      <c r="G308" s="210" t="s">
        <v>11</v>
      </c>
      <c r="H308" s="222"/>
      <c r="I308" s="221"/>
      <c r="J308" s="224" t="s">
        <v>1158</v>
      </c>
      <c r="K308" s="676"/>
    </row>
    <row r="309" spans="1:11" ht="16.5" customHeight="1">
      <c r="A309" s="399">
        <v>300</v>
      </c>
      <c r="B309" s="218" t="s">
        <v>25</v>
      </c>
      <c r="C309" s="219" t="s">
        <v>219</v>
      </c>
      <c r="D309" s="220" t="s">
        <v>1159</v>
      </c>
      <c r="E309" s="221"/>
      <c r="F309" s="221"/>
      <c r="G309" s="210" t="s">
        <v>11</v>
      </c>
      <c r="H309" s="222"/>
      <c r="I309" s="221"/>
      <c r="J309" s="224" t="s">
        <v>1604</v>
      </c>
      <c r="K309" s="676"/>
    </row>
    <row r="310" spans="1:11" ht="16.5" customHeight="1">
      <c r="A310" s="399">
        <v>301</v>
      </c>
      <c r="B310" s="218" t="s">
        <v>25</v>
      </c>
      <c r="C310" s="219" t="s">
        <v>219</v>
      </c>
      <c r="D310" s="220" t="s">
        <v>1160</v>
      </c>
      <c r="E310" s="221"/>
      <c r="F310" s="221"/>
      <c r="G310" s="210" t="s">
        <v>11</v>
      </c>
      <c r="H310" s="222"/>
      <c r="I310" s="221"/>
      <c r="J310" s="224" t="s">
        <v>1161</v>
      </c>
      <c r="K310" s="676"/>
    </row>
    <row r="311" spans="1:11" ht="16.5" customHeight="1">
      <c r="A311" s="416">
        <v>302</v>
      </c>
      <c r="B311" s="218" t="s">
        <v>25</v>
      </c>
      <c r="C311" s="219" t="s">
        <v>54</v>
      </c>
      <c r="D311" s="220" t="s">
        <v>2139</v>
      </c>
      <c r="E311" s="221"/>
      <c r="F311" s="221"/>
      <c r="G311" s="261" t="s">
        <v>6</v>
      </c>
      <c r="H311" s="222"/>
      <c r="I311" s="221"/>
      <c r="J311" s="224" t="s">
        <v>2620</v>
      </c>
      <c r="K311" s="435"/>
    </row>
    <row r="312" spans="1:11" ht="16.5" customHeight="1">
      <c r="A312" s="416">
        <v>303</v>
      </c>
      <c r="B312" s="218" t="s">
        <v>25</v>
      </c>
      <c r="C312" s="219" t="s">
        <v>1163</v>
      </c>
      <c r="D312" s="220" t="s">
        <v>1164</v>
      </c>
      <c r="E312" s="221"/>
      <c r="F312" s="221"/>
      <c r="G312" s="210" t="s">
        <v>11</v>
      </c>
      <c r="H312" s="222"/>
      <c r="I312" s="221"/>
      <c r="J312" s="224" t="s">
        <v>1165</v>
      </c>
      <c r="K312" s="435"/>
    </row>
    <row r="313" spans="1:11" ht="16.5" customHeight="1">
      <c r="A313" s="399">
        <v>304</v>
      </c>
      <c r="B313" s="218" t="s">
        <v>25</v>
      </c>
      <c r="C313" s="219" t="s">
        <v>1163</v>
      </c>
      <c r="D313" s="220" t="s">
        <v>1166</v>
      </c>
      <c r="E313" s="221"/>
      <c r="F313" s="221"/>
      <c r="G313" s="210" t="s">
        <v>11</v>
      </c>
      <c r="H313" s="222"/>
      <c r="I313" s="221"/>
      <c r="J313" s="757" t="s">
        <v>2256</v>
      </c>
      <c r="K313" s="435"/>
    </row>
    <row r="314" spans="1:11" ht="16.5" customHeight="1">
      <c r="A314" s="399">
        <v>305</v>
      </c>
      <c r="B314" s="218" t="s">
        <v>25</v>
      </c>
      <c r="C314" s="219" t="s">
        <v>1163</v>
      </c>
      <c r="D314" s="220" t="s">
        <v>2260</v>
      </c>
      <c r="E314" s="221"/>
      <c r="F314" s="221"/>
      <c r="G314" s="210" t="s">
        <v>11</v>
      </c>
      <c r="H314" s="222"/>
      <c r="I314" s="221"/>
      <c r="J314" s="757"/>
      <c r="K314" s="435" t="s">
        <v>2258</v>
      </c>
    </row>
    <row r="315" spans="1:11" ht="16.5" customHeight="1">
      <c r="A315" s="416">
        <v>306</v>
      </c>
      <c r="B315" s="218" t="s">
        <v>25</v>
      </c>
      <c r="C315" s="219" t="s">
        <v>1590</v>
      </c>
      <c r="D315" s="220" t="s">
        <v>1638</v>
      </c>
      <c r="E315" s="218" t="s">
        <v>1170</v>
      </c>
      <c r="F315" s="218" t="s">
        <v>1170</v>
      </c>
      <c r="G315" s="210" t="s">
        <v>11</v>
      </c>
      <c r="H315" s="222"/>
      <c r="I315" s="221"/>
      <c r="J315" s="769" t="s">
        <v>1169</v>
      </c>
      <c r="K315" s="776"/>
    </row>
    <row r="316" spans="1:11" ht="16.5" customHeight="1">
      <c r="A316" s="416">
        <v>307</v>
      </c>
      <c r="B316" s="218" t="s">
        <v>25</v>
      </c>
      <c r="C316" s="219" t="s">
        <v>1167</v>
      </c>
      <c r="D316" s="220" t="s">
        <v>1579</v>
      </c>
      <c r="E316" s="218" t="s">
        <v>1168</v>
      </c>
      <c r="F316" s="218" t="s">
        <v>1168</v>
      </c>
      <c r="G316" s="210" t="s">
        <v>11</v>
      </c>
      <c r="H316" s="222"/>
      <c r="I316" s="221"/>
      <c r="J316" s="769"/>
      <c r="K316" s="776"/>
    </row>
    <row r="317" spans="1:11" ht="16.5" customHeight="1">
      <c r="A317" s="399">
        <v>308</v>
      </c>
      <c r="B317" s="218" t="s">
        <v>25</v>
      </c>
      <c r="C317" s="219" t="s">
        <v>1167</v>
      </c>
      <c r="D317" s="220" t="s">
        <v>1618</v>
      </c>
      <c r="E317" s="218" t="s">
        <v>1168</v>
      </c>
      <c r="F317" s="218" t="s">
        <v>1168</v>
      </c>
      <c r="G317" s="210" t="s">
        <v>11</v>
      </c>
      <c r="H317" s="222"/>
      <c r="I317" s="221"/>
      <c r="J317" s="769"/>
      <c r="K317" s="776"/>
    </row>
    <row r="318" spans="1:11" ht="16.5" customHeight="1">
      <c r="A318" s="399">
        <v>309</v>
      </c>
      <c r="B318" s="218" t="s">
        <v>25</v>
      </c>
      <c r="C318" s="219" t="s">
        <v>1167</v>
      </c>
      <c r="D318" s="220" t="s">
        <v>1619</v>
      </c>
      <c r="E318" s="218" t="s">
        <v>1168</v>
      </c>
      <c r="F318" s="218" t="s">
        <v>1168</v>
      </c>
      <c r="G318" s="210" t="s">
        <v>11</v>
      </c>
      <c r="H318" s="222"/>
      <c r="I318" s="221"/>
      <c r="J318" s="769"/>
      <c r="K318" s="776"/>
    </row>
    <row r="319" spans="1:11" ht="16.5" customHeight="1">
      <c r="A319" s="416">
        <v>310</v>
      </c>
      <c r="B319" s="218" t="s">
        <v>25</v>
      </c>
      <c r="C319" s="219" t="s">
        <v>1167</v>
      </c>
      <c r="D319" s="220" t="s">
        <v>1620</v>
      </c>
      <c r="E319" s="218" t="s">
        <v>1168</v>
      </c>
      <c r="F319" s="218" t="s">
        <v>1168</v>
      </c>
      <c r="G319" s="210" t="s">
        <v>11</v>
      </c>
      <c r="H319" s="222"/>
      <c r="I319" s="221"/>
      <c r="J319" s="769"/>
      <c r="K319" s="776"/>
    </row>
    <row r="320" spans="1:11" ht="16.5" customHeight="1">
      <c r="A320" s="416">
        <v>311</v>
      </c>
      <c r="B320" s="218" t="s">
        <v>25</v>
      </c>
      <c r="C320" s="219" t="s">
        <v>1167</v>
      </c>
      <c r="D320" s="220" t="s">
        <v>1621</v>
      </c>
      <c r="E320" s="218" t="s">
        <v>1168</v>
      </c>
      <c r="F320" s="218" t="s">
        <v>1168</v>
      </c>
      <c r="G320" s="210" t="s">
        <v>11</v>
      </c>
      <c r="H320" s="222"/>
      <c r="I320" s="221"/>
      <c r="J320" s="769"/>
      <c r="K320" s="776"/>
    </row>
    <row r="321" spans="1:11" ht="16.5" customHeight="1">
      <c r="A321" s="399">
        <v>312</v>
      </c>
      <c r="B321" s="218" t="s">
        <v>25</v>
      </c>
      <c r="C321" s="219" t="s">
        <v>1167</v>
      </c>
      <c r="D321" s="220" t="s">
        <v>1622</v>
      </c>
      <c r="E321" s="218" t="s">
        <v>1168</v>
      </c>
      <c r="F321" s="218" t="s">
        <v>1168</v>
      </c>
      <c r="G321" s="210" t="s">
        <v>11</v>
      </c>
      <c r="H321" s="222"/>
      <c r="I321" s="221"/>
      <c r="J321" s="769"/>
      <c r="K321" s="776"/>
    </row>
    <row r="322" spans="1:11" ht="16.5" customHeight="1">
      <c r="A322" s="399">
        <v>313</v>
      </c>
      <c r="B322" s="218" t="s">
        <v>25</v>
      </c>
      <c r="C322" s="219" t="s">
        <v>1167</v>
      </c>
      <c r="D322" s="220" t="s">
        <v>1623</v>
      </c>
      <c r="E322" s="218" t="s">
        <v>1168</v>
      </c>
      <c r="F322" s="218" t="s">
        <v>1168</v>
      </c>
      <c r="G322" s="210" t="s">
        <v>11</v>
      </c>
      <c r="H322" s="222"/>
      <c r="I322" s="221"/>
      <c r="J322" s="769"/>
      <c r="K322" s="776"/>
    </row>
    <row r="323" spans="1:11" ht="16.5" customHeight="1">
      <c r="A323" s="416">
        <v>314</v>
      </c>
      <c r="B323" s="218" t="s">
        <v>25</v>
      </c>
      <c r="C323" s="219" t="s">
        <v>1167</v>
      </c>
      <c r="D323" s="220" t="s">
        <v>1624</v>
      </c>
      <c r="E323" s="218" t="s">
        <v>1168</v>
      </c>
      <c r="F323" s="218" t="s">
        <v>1168</v>
      </c>
      <c r="G323" s="210" t="s">
        <v>11</v>
      </c>
      <c r="H323" s="222"/>
      <c r="I323" s="221"/>
      <c r="J323" s="769"/>
      <c r="K323" s="776"/>
    </row>
    <row r="324" spans="1:11" ht="16.5" customHeight="1">
      <c r="A324" s="416">
        <v>315</v>
      </c>
      <c r="B324" s="218" t="s">
        <v>25</v>
      </c>
      <c r="C324" s="219" t="s">
        <v>1167</v>
      </c>
      <c r="D324" s="220" t="s">
        <v>1639</v>
      </c>
      <c r="E324" s="218" t="s">
        <v>1170</v>
      </c>
      <c r="F324" s="218" t="s">
        <v>1170</v>
      </c>
      <c r="G324" s="210" t="s">
        <v>11</v>
      </c>
      <c r="H324" s="222"/>
      <c r="I324" s="221"/>
      <c r="J324" s="769"/>
      <c r="K324" s="776"/>
    </row>
    <row r="325" spans="1:11" ht="16.5" customHeight="1">
      <c r="A325" s="399">
        <v>316</v>
      </c>
      <c r="B325" s="218" t="s">
        <v>25</v>
      </c>
      <c r="C325" s="219" t="s">
        <v>1167</v>
      </c>
      <c r="D325" s="220" t="s">
        <v>1578</v>
      </c>
      <c r="E325" s="218" t="s">
        <v>1168</v>
      </c>
      <c r="F325" s="218" t="s">
        <v>1168</v>
      </c>
      <c r="G325" s="210" t="s">
        <v>11</v>
      </c>
      <c r="H325" s="222"/>
      <c r="I325" s="221"/>
      <c r="J325" s="769"/>
      <c r="K325" s="776"/>
    </row>
    <row r="326" spans="1:11" ht="16.5" customHeight="1">
      <c r="A326" s="399">
        <v>317</v>
      </c>
      <c r="B326" s="218" t="s">
        <v>25</v>
      </c>
      <c r="C326" s="219" t="s">
        <v>1167</v>
      </c>
      <c r="D326" s="220" t="s">
        <v>1625</v>
      </c>
      <c r="E326" s="218" t="s">
        <v>1168</v>
      </c>
      <c r="F326" s="218" t="s">
        <v>1168</v>
      </c>
      <c r="G326" s="210" t="s">
        <v>11</v>
      </c>
      <c r="H326" s="222"/>
      <c r="I326" s="221"/>
      <c r="J326" s="769"/>
      <c r="K326" s="776"/>
    </row>
    <row r="327" spans="1:11" ht="16.5" customHeight="1">
      <c r="A327" s="416">
        <v>318</v>
      </c>
      <c r="B327" s="218" t="s">
        <v>25</v>
      </c>
      <c r="C327" s="219" t="s">
        <v>1167</v>
      </c>
      <c r="D327" s="220" t="s">
        <v>1626</v>
      </c>
      <c r="E327" s="218" t="s">
        <v>1168</v>
      </c>
      <c r="F327" s="218" t="s">
        <v>1168</v>
      </c>
      <c r="G327" s="210" t="s">
        <v>11</v>
      </c>
      <c r="H327" s="222"/>
      <c r="I327" s="221"/>
      <c r="J327" s="769"/>
      <c r="K327" s="776"/>
    </row>
    <row r="328" spans="1:11" ht="16.5" customHeight="1">
      <c r="A328" s="416">
        <v>319</v>
      </c>
      <c r="B328" s="218" t="s">
        <v>25</v>
      </c>
      <c r="C328" s="219" t="s">
        <v>1167</v>
      </c>
      <c r="D328" s="220" t="s">
        <v>1627</v>
      </c>
      <c r="E328" s="218" t="s">
        <v>1168</v>
      </c>
      <c r="F328" s="218" t="s">
        <v>1168</v>
      </c>
      <c r="G328" s="210" t="s">
        <v>11</v>
      </c>
      <c r="H328" s="222"/>
      <c r="I328" s="221"/>
      <c r="J328" s="769"/>
      <c r="K328" s="776"/>
    </row>
    <row r="329" spans="1:11" ht="16.5" customHeight="1">
      <c r="A329" s="399">
        <v>320</v>
      </c>
      <c r="B329" s="218" t="s">
        <v>25</v>
      </c>
      <c r="C329" s="219" t="s">
        <v>1167</v>
      </c>
      <c r="D329" s="220" t="s">
        <v>1628</v>
      </c>
      <c r="E329" s="218" t="s">
        <v>1168</v>
      </c>
      <c r="F329" s="218" t="s">
        <v>1168</v>
      </c>
      <c r="G329" s="210" t="s">
        <v>11</v>
      </c>
      <c r="H329" s="222"/>
      <c r="I329" s="221"/>
      <c r="J329" s="769"/>
      <c r="K329" s="776"/>
    </row>
    <row r="330" spans="1:11" ht="16.5" customHeight="1">
      <c r="A330" s="399">
        <v>321</v>
      </c>
      <c r="B330" s="218" t="s">
        <v>25</v>
      </c>
      <c r="C330" s="219" t="s">
        <v>219</v>
      </c>
      <c r="D330" s="220" t="s">
        <v>1171</v>
      </c>
      <c r="E330" s="218" t="s">
        <v>1168</v>
      </c>
      <c r="F330" s="218" t="s">
        <v>1168</v>
      </c>
      <c r="G330" s="210" t="s">
        <v>11</v>
      </c>
      <c r="H330" s="222"/>
      <c r="I330" s="221"/>
      <c r="J330" s="251" t="s">
        <v>1580</v>
      </c>
      <c r="K330" s="431"/>
    </row>
    <row r="331" spans="1:11" ht="16.5" customHeight="1">
      <c r="A331" s="416">
        <v>322</v>
      </c>
      <c r="B331" s="218" t="s">
        <v>25</v>
      </c>
      <c r="C331" s="219" t="s">
        <v>1167</v>
      </c>
      <c r="D331" s="220" t="s">
        <v>1834</v>
      </c>
      <c r="E331" s="218" t="s">
        <v>1168</v>
      </c>
      <c r="F331" s="218" t="s">
        <v>1168</v>
      </c>
      <c r="G331" s="210" t="s">
        <v>11</v>
      </c>
      <c r="H331" s="222"/>
      <c r="I331" s="221"/>
      <c r="J331" s="769" t="s">
        <v>2267</v>
      </c>
      <c r="K331" s="756" t="s">
        <v>1840</v>
      </c>
    </row>
    <row r="332" spans="1:11" ht="16.5" customHeight="1">
      <c r="A332" s="416">
        <v>323</v>
      </c>
      <c r="B332" s="218" t="s">
        <v>25</v>
      </c>
      <c r="C332" s="219" t="s">
        <v>1167</v>
      </c>
      <c r="D332" s="220" t="s">
        <v>1835</v>
      </c>
      <c r="E332" s="218" t="s">
        <v>1170</v>
      </c>
      <c r="F332" s="218" t="s">
        <v>1170</v>
      </c>
      <c r="G332" s="210" t="s">
        <v>11</v>
      </c>
      <c r="H332" s="222"/>
      <c r="I332" s="221"/>
      <c r="J332" s="769"/>
      <c r="K332" s="756"/>
    </row>
    <row r="333" spans="1:11" ht="16.5" customHeight="1">
      <c r="A333" s="399">
        <v>324</v>
      </c>
      <c r="B333" s="218" t="s">
        <v>25</v>
      </c>
      <c r="C333" s="219" t="s">
        <v>1167</v>
      </c>
      <c r="D333" s="220" t="s">
        <v>1836</v>
      </c>
      <c r="E333" s="218" t="s">
        <v>1168</v>
      </c>
      <c r="F333" s="218" t="s">
        <v>1168</v>
      </c>
      <c r="G333" s="210" t="s">
        <v>11</v>
      </c>
      <c r="H333" s="222"/>
      <c r="I333" s="221"/>
      <c r="J333" s="769"/>
      <c r="K333" s="756" t="s">
        <v>1839</v>
      </c>
    </row>
    <row r="334" spans="1:11" ht="16.5" customHeight="1">
      <c r="A334" s="399">
        <v>325</v>
      </c>
      <c r="B334" s="218" t="s">
        <v>25</v>
      </c>
      <c r="C334" s="219" t="s">
        <v>1167</v>
      </c>
      <c r="D334" s="220" t="s">
        <v>1837</v>
      </c>
      <c r="E334" s="218" t="s">
        <v>1170</v>
      </c>
      <c r="F334" s="218" t="s">
        <v>1170</v>
      </c>
      <c r="G334" s="210" t="s">
        <v>11</v>
      </c>
      <c r="H334" s="222"/>
      <c r="I334" s="221"/>
      <c r="J334" s="769"/>
      <c r="K334" s="756"/>
    </row>
    <row r="335" spans="1:11" ht="16.5" customHeight="1">
      <c r="A335" s="416">
        <v>326</v>
      </c>
      <c r="B335" s="218" t="s">
        <v>25</v>
      </c>
      <c r="C335" s="219" t="s">
        <v>219</v>
      </c>
      <c r="D335" s="220" t="s">
        <v>1172</v>
      </c>
      <c r="E335" s="218" t="s">
        <v>515</v>
      </c>
      <c r="F335" s="218" t="s">
        <v>515</v>
      </c>
      <c r="G335" s="210" t="s">
        <v>11</v>
      </c>
      <c r="H335" s="222"/>
      <c r="I335" s="221"/>
      <c r="J335" s="224" t="s">
        <v>1413</v>
      </c>
      <c r="K335" s="435"/>
    </row>
    <row r="336" spans="1:11" ht="16.5" customHeight="1">
      <c r="A336" s="416">
        <v>327</v>
      </c>
      <c r="B336" s="218" t="s">
        <v>25</v>
      </c>
      <c r="C336" s="219" t="s">
        <v>219</v>
      </c>
      <c r="D336" s="220" t="s">
        <v>1173</v>
      </c>
      <c r="E336" s="218" t="s">
        <v>516</v>
      </c>
      <c r="F336" s="218" t="s">
        <v>516</v>
      </c>
      <c r="G336" s="210" t="s">
        <v>11</v>
      </c>
      <c r="H336" s="222"/>
      <c r="I336" s="221"/>
      <c r="J336" s="224" t="s">
        <v>1414</v>
      </c>
      <c r="K336" s="435"/>
    </row>
    <row r="337" spans="1:11" ht="16.5" customHeight="1">
      <c r="A337" s="416">
        <v>328</v>
      </c>
      <c r="B337" s="218" t="s">
        <v>25</v>
      </c>
      <c r="C337" s="673" t="s">
        <v>3119</v>
      </c>
      <c r="D337" s="592" t="s">
        <v>3125</v>
      </c>
      <c r="E337" s="672"/>
      <c r="F337" s="672"/>
      <c r="G337" s="32" t="s">
        <v>9</v>
      </c>
      <c r="H337" s="594"/>
      <c r="I337" s="593"/>
      <c r="J337" s="595" t="s">
        <v>3121</v>
      </c>
      <c r="K337" s="674"/>
    </row>
    <row r="338" spans="1:11" ht="16.5" customHeight="1">
      <c r="A338" s="416">
        <v>329</v>
      </c>
      <c r="B338" s="218" t="s">
        <v>25</v>
      </c>
      <c r="C338" s="673" t="s">
        <v>3119</v>
      </c>
      <c r="D338" s="592" t="s">
        <v>3126</v>
      </c>
      <c r="E338" s="672"/>
      <c r="F338" s="672"/>
      <c r="G338" s="32" t="s">
        <v>9</v>
      </c>
      <c r="H338" s="594"/>
      <c r="I338" s="593"/>
      <c r="J338" s="595" t="s">
        <v>3128</v>
      </c>
      <c r="K338" s="674"/>
    </row>
    <row r="339" spans="1:11" ht="16.5" customHeight="1">
      <c r="A339" s="416">
        <v>330</v>
      </c>
      <c r="B339" s="218" t="s">
        <v>25</v>
      </c>
      <c r="C339" s="673" t="s">
        <v>3119</v>
      </c>
      <c r="D339" s="592" t="s">
        <v>3122</v>
      </c>
      <c r="E339" s="672"/>
      <c r="F339" s="672" t="s">
        <v>3123</v>
      </c>
      <c r="G339" s="32" t="s">
        <v>9</v>
      </c>
      <c r="H339" s="594"/>
      <c r="I339" s="593"/>
      <c r="J339" s="595" t="s">
        <v>3129</v>
      </c>
      <c r="K339" s="674" t="s">
        <v>3127</v>
      </c>
    </row>
    <row r="340" spans="1:11" ht="16.5" customHeight="1">
      <c r="A340" s="416">
        <v>331</v>
      </c>
      <c r="B340" s="218" t="s">
        <v>25</v>
      </c>
      <c r="C340" s="219" t="s">
        <v>1163</v>
      </c>
      <c r="D340" s="220" t="s">
        <v>2448</v>
      </c>
      <c r="E340" s="221"/>
      <c r="F340" s="221"/>
      <c r="G340" s="261" t="s">
        <v>6</v>
      </c>
      <c r="H340" s="222"/>
      <c r="I340" s="221"/>
      <c r="J340" s="224" t="s">
        <v>3118</v>
      </c>
      <c r="K340" s="435"/>
    </row>
    <row r="341" spans="1:11" ht="16.5" customHeight="1" thickBot="1">
      <c r="A341" s="416">
        <v>332</v>
      </c>
      <c r="B341" s="218" t="s">
        <v>25</v>
      </c>
      <c r="C341" s="423" t="s">
        <v>200</v>
      </c>
      <c r="D341" s="448" t="s">
        <v>1422</v>
      </c>
      <c r="E341" s="424"/>
      <c r="F341" s="424"/>
      <c r="G341" s="425" t="s">
        <v>11</v>
      </c>
      <c r="H341" s="426"/>
      <c r="I341" s="424"/>
      <c r="J341" s="449" t="s">
        <v>1174</v>
      </c>
      <c r="K341" s="450"/>
    </row>
  </sheetData>
  <mergeCells count="25">
    <mergeCell ref="J331:J334"/>
    <mergeCell ref="K331:K332"/>
    <mergeCell ref="K333:K334"/>
    <mergeCell ref="J51:J81"/>
    <mergeCell ref="J126:J142"/>
    <mergeCell ref="J182:J208"/>
    <mergeCell ref="K297:K310"/>
    <mergeCell ref="J315:J329"/>
    <mergeCell ref="K315:K329"/>
    <mergeCell ref="J255:J262"/>
    <mergeCell ref="J210:J211"/>
    <mergeCell ref="F1:F8"/>
    <mergeCell ref="C1:D8"/>
    <mergeCell ref="K83:K120"/>
    <mergeCell ref="J313:J314"/>
    <mergeCell ref="J282:J286"/>
    <mergeCell ref="K152:K178"/>
    <mergeCell ref="J40:J45"/>
    <mergeCell ref="K40:K45"/>
    <mergeCell ref="J46:J50"/>
    <mergeCell ref="J152:J178"/>
    <mergeCell ref="J83:J120"/>
    <mergeCell ref="J17:J20"/>
    <mergeCell ref="J21:J24"/>
    <mergeCell ref="J25:J28"/>
  </mergeCells>
  <phoneticPr fontId="21" type="noConversion"/>
  <hyperlinks>
    <hyperlink ref="D47" r:id="rId1"/>
    <hyperlink ref="D48" r:id="rId2"/>
    <hyperlink ref="D49" r:id="rId3"/>
    <hyperlink ref="D50" r:id="rId4"/>
    <hyperlink ref="D52" r:id="rId5"/>
    <hyperlink ref="D53" r:id="rId6"/>
    <hyperlink ref="D54" r:id="rId7"/>
    <hyperlink ref="D55" r:id="rId8"/>
    <hyperlink ref="D56" r:id="rId9"/>
    <hyperlink ref="D57" r:id="rId10"/>
    <hyperlink ref="D58" r:id="rId11"/>
    <hyperlink ref="D59" r:id="rId12"/>
    <hyperlink ref="D60" r:id="rId13"/>
    <hyperlink ref="D61" r:id="rId14"/>
    <hyperlink ref="D62" r:id="rId15"/>
    <hyperlink ref="D63" r:id="rId16"/>
    <hyperlink ref="D64" r:id="rId17"/>
    <hyperlink ref="D65" r:id="rId18"/>
    <hyperlink ref="D66" r:id="rId19"/>
    <hyperlink ref="D67" r:id="rId20"/>
    <hyperlink ref="D68" r:id="rId21"/>
    <hyperlink ref="D69" r:id="rId22"/>
    <hyperlink ref="D71" r:id="rId23"/>
    <hyperlink ref="D72" r:id="rId24"/>
    <hyperlink ref="D73" r:id="rId25"/>
    <hyperlink ref="D74" r:id="rId26"/>
    <hyperlink ref="D81" r:id="rId27"/>
    <hyperlink ref="D123" r:id="rId28"/>
    <hyperlink ref="D125" r:id="rId29"/>
    <hyperlink ref="D126" r:id="rId30"/>
    <hyperlink ref="D127" r:id="rId31"/>
    <hyperlink ref="D128" r:id="rId32"/>
    <hyperlink ref="D129" r:id="rId33"/>
    <hyperlink ref="D130" r:id="rId34"/>
    <hyperlink ref="D131" r:id="rId35"/>
    <hyperlink ref="D132" r:id="rId36"/>
    <hyperlink ref="D133" r:id="rId37"/>
    <hyperlink ref="D134" r:id="rId38"/>
    <hyperlink ref="D135" r:id="rId39"/>
    <hyperlink ref="D136" r:id="rId40"/>
    <hyperlink ref="D137" r:id="rId41"/>
    <hyperlink ref="D138" r:id="rId42"/>
    <hyperlink ref="D139" r:id="rId43"/>
    <hyperlink ref="D140" r:id="rId44"/>
    <hyperlink ref="D141" r:id="rId45"/>
    <hyperlink ref="D142" r:id="rId46"/>
    <hyperlink ref="D183" r:id="rId47"/>
    <hyperlink ref="D184" r:id="rId48"/>
    <hyperlink ref="D185" r:id="rId49"/>
    <hyperlink ref="D186" r:id="rId50"/>
    <hyperlink ref="D187" r:id="rId51"/>
    <hyperlink ref="D188" r:id="rId52"/>
    <hyperlink ref="D189" r:id="rId53"/>
    <hyperlink ref="D190" r:id="rId54"/>
    <hyperlink ref="D191" r:id="rId55"/>
    <hyperlink ref="D192" r:id="rId56"/>
    <hyperlink ref="D193" r:id="rId57"/>
    <hyperlink ref="D194" r:id="rId58"/>
    <hyperlink ref="D195" r:id="rId59"/>
    <hyperlink ref="D196" r:id="rId60"/>
    <hyperlink ref="D197" r:id="rId61"/>
    <hyperlink ref="D198" r:id="rId62"/>
    <hyperlink ref="D199" r:id="rId63"/>
    <hyperlink ref="D200" r:id="rId64"/>
    <hyperlink ref="D201" r:id="rId65"/>
    <hyperlink ref="D202" r:id="rId66"/>
    <hyperlink ref="D203" r:id="rId67"/>
    <hyperlink ref="D204" r:id="rId68"/>
    <hyperlink ref="D205" r:id="rId69"/>
    <hyperlink ref="D206" r:id="rId70"/>
    <hyperlink ref="D207" r:id="rId71"/>
    <hyperlink ref="D208" r:id="rId72"/>
    <hyperlink ref="D273" r:id="rId73"/>
    <hyperlink ref="D274" r:id="rId74"/>
    <hyperlink ref="D316" r:id="rId75"/>
    <hyperlink ref="D325" r:id="rId76"/>
    <hyperlink ref="D331" r:id="rId77"/>
    <hyperlink ref="D332" r:id="rId78"/>
    <hyperlink ref="D317:D323" r:id="rId79" display="Temperature_TDEV1@Sera"/>
    <hyperlink ref="D326:D329" r:id="rId80" display="Temperature_TDEV1@SIMETRA"/>
    <hyperlink ref="D315" r:id="rId81"/>
    <hyperlink ref="D324" r:id="rId82"/>
    <hyperlink ref="D333" r:id="rId83"/>
    <hyperlink ref="D334" r:id="rId84"/>
    <hyperlink ref="D70" r:id="rId85" display="Front_Camera_Stiffener_Vendor"/>
    <hyperlink ref="D51"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G62" sqref="G62"/>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81" t="s">
        <v>1391</v>
      </c>
      <c r="D1" s="782"/>
      <c r="E1" s="779"/>
      <c r="F1" s="114"/>
      <c r="G1" s="103" t="s">
        <v>5</v>
      </c>
      <c r="H1" s="79"/>
      <c r="I1" s="83"/>
      <c r="J1" s="79"/>
      <c r="K1" s="42"/>
    </row>
    <row r="2" spans="1:11" ht="16.5" customHeight="1">
      <c r="A2" s="79"/>
      <c r="B2" s="79"/>
      <c r="C2" s="783"/>
      <c r="D2" s="784"/>
      <c r="E2" s="780"/>
      <c r="F2" s="105" t="s">
        <v>6</v>
      </c>
      <c r="G2" s="111">
        <f>COUNTIF(F10:F305,"Not POR")</f>
        <v>4</v>
      </c>
      <c r="H2" s="79"/>
      <c r="I2" s="83"/>
      <c r="J2" s="79"/>
      <c r="K2" s="42"/>
    </row>
    <row r="3" spans="1:11" ht="17.25" customHeight="1">
      <c r="A3" s="79"/>
      <c r="B3" s="79"/>
      <c r="C3" s="783"/>
      <c r="D3" s="784"/>
      <c r="E3" s="780"/>
      <c r="F3" s="115" t="s">
        <v>8</v>
      </c>
      <c r="G3" s="111">
        <f>COUNTIF(F11:F306,"CHN validation")</f>
        <v>0</v>
      </c>
      <c r="H3" s="79"/>
      <c r="I3" s="83"/>
      <c r="J3" s="79"/>
      <c r="K3" s="42"/>
    </row>
    <row r="4" spans="1:11" ht="19.5" customHeight="1">
      <c r="A4" s="42"/>
      <c r="B4" s="42"/>
      <c r="C4" s="783"/>
      <c r="D4" s="784"/>
      <c r="E4" s="780"/>
      <c r="F4" s="116" t="s">
        <v>7</v>
      </c>
      <c r="G4" s="111">
        <f>COUNTIF(F12:F307,"New Item")</f>
        <v>0</v>
      </c>
      <c r="H4" s="42"/>
      <c r="I4" s="83"/>
      <c r="J4" s="42"/>
      <c r="K4" s="42"/>
    </row>
    <row r="5" spans="1:11" ht="15.6" customHeight="1">
      <c r="A5" s="79"/>
      <c r="B5" s="79"/>
      <c r="C5" s="783"/>
      <c r="D5" s="784"/>
      <c r="E5" s="780"/>
      <c r="F5" s="117" t="s">
        <v>9</v>
      </c>
      <c r="G5" s="111">
        <f>COUNTIF(F15:F308,"Pending update")</f>
        <v>0</v>
      </c>
      <c r="H5" s="79"/>
      <c r="I5" s="83"/>
      <c r="J5" s="79"/>
      <c r="K5" s="42"/>
    </row>
    <row r="6" spans="1:11" ht="15" customHeight="1">
      <c r="A6" s="79"/>
      <c r="B6" s="79"/>
      <c r="C6" s="783"/>
      <c r="D6" s="784"/>
      <c r="E6" s="780"/>
      <c r="F6" s="118" t="s">
        <v>10</v>
      </c>
      <c r="G6" s="111">
        <f>COUNTIF(F13:F309,"Modified")</f>
        <v>0</v>
      </c>
      <c r="H6" s="79"/>
      <c r="I6" s="83"/>
      <c r="J6" s="79"/>
      <c r="K6" s="42"/>
    </row>
    <row r="7" spans="1:11" ht="18" customHeight="1">
      <c r="A7" s="79"/>
      <c r="B7" s="79"/>
      <c r="C7" s="783"/>
      <c r="D7" s="784"/>
      <c r="E7" s="780"/>
      <c r="F7" s="104" t="s">
        <v>11</v>
      </c>
      <c r="G7" s="111">
        <f>COUNTIF(F10:F55,"Ready")</f>
        <v>42</v>
      </c>
      <c r="H7" s="79"/>
      <c r="I7" s="83"/>
      <c r="J7" s="79"/>
      <c r="K7" s="42"/>
    </row>
    <row r="8" spans="1:11" ht="17.25" customHeight="1" thickBot="1">
      <c r="A8" s="89"/>
      <c r="B8" s="89"/>
      <c r="C8" s="783"/>
      <c r="D8" s="784"/>
      <c r="E8" s="780"/>
      <c r="F8" s="119" t="s">
        <v>12</v>
      </c>
      <c r="G8" s="120">
        <f>COUNTIF(F19:F311,"Not ready")</f>
        <v>0</v>
      </c>
      <c r="H8" s="89"/>
      <c r="I8" s="107"/>
      <c r="J8" s="108"/>
      <c r="K8" s="89"/>
    </row>
    <row r="9" spans="1:11" ht="31.5">
      <c r="A9" s="396" t="s">
        <v>13</v>
      </c>
      <c r="B9" s="397" t="s">
        <v>14</v>
      </c>
      <c r="C9" s="397" t="s">
        <v>15</v>
      </c>
      <c r="D9" s="397" t="s">
        <v>16</v>
      </c>
      <c r="E9" s="397" t="s">
        <v>202</v>
      </c>
      <c r="F9" s="397" t="s">
        <v>19</v>
      </c>
      <c r="G9" s="397" t="s">
        <v>1203</v>
      </c>
      <c r="H9" s="397" t="s">
        <v>20</v>
      </c>
      <c r="I9" s="397" t="s">
        <v>22</v>
      </c>
      <c r="J9" s="397" t="s">
        <v>23</v>
      </c>
      <c r="K9" s="398" t="s">
        <v>203</v>
      </c>
    </row>
    <row r="10" spans="1:11" ht="18.75" customHeight="1">
      <c r="A10" s="399">
        <v>1</v>
      </c>
      <c r="B10" s="400" t="s">
        <v>25</v>
      </c>
      <c r="C10" s="302" t="s">
        <v>28</v>
      </c>
      <c r="D10" s="338" t="s">
        <v>29</v>
      </c>
      <c r="E10" s="339"/>
      <c r="F10" s="323" t="s">
        <v>11</v>
      </c>
      <c r="G10" s="401"/>
      <c r="H10" s="402"/>
      <c r="I10" s="403"/>
      <c r="J10" s="403"/>
      <c r="K10" s="404"/>
    </row>
    <row r="11" spans="1:11" ht="20.25" customHeight="1">
      <c r="A11" s="399">
        <v>2</v>
      </c>
      <c r="B11" s="400" t="s">
        <v>25</v>
      </c>
      <c r="C11" s="302" t="s">
        <v>28</v>
      </c>
      <c r="D11" s="338" t="s">
        <v>31</v>
      </c>
      <c r="E11" s="339"/>
      <c r="F11" s="323" t="s">
        <v>11</v>
      </c>
      <c r="G11" s="401"/>
      <c r="H11" s="402"/>
      <c r="I11" s="403"/>
      <c r="J11" s="403"/>
      <c r="K11" s="404"/>
    </row>
    <row r="12" spans="1:11" ht="18.75" customHeight="1">
      <c r="A12" s="399">
        <v>3</v>
      </c>
      <c r="B12" s="400" t="s">
        <v>25</v>
      </c>
      <c r="C12" s="302" t="s">
        <v>28</v>
      </c>
      <c r="D12" s="338" t="s">
        <v>36</v>
      </c>
      <c r="E12" s="339"/>
      <c r="F12" s="323" t="s">
        <v>11</v>
      </c>
      <c r="G12" s="401"/>
      <c r="H12" s="402"/>
      <c r="I12" s="402"/>
      <c r="J12" s="403"/>
      <c r="K12" s="404"/>
    </row>
    <row r="13" spans="1:11" ht="18.75" customHeight="1">
      <c r="A13" s="399">
        <v>4</v>
      </c>
      <c r="B13" s="400" t="s">
        <v>25</v>
      </c>
      <c r="C13" s="302" t="s">
        <v>26</v>
      </c>
      <c r="D13" s="405" t="s">
        <v>1433</v>
      </c>
      <c r="E13" s="339"/>
      <c r="F13" s="323" t="s">
        <v>11</v>
      </c>
      <c r="G13" s="401"/>
      <c r="H13" s="406" t="s">
        <v>38</v>
      </c>
      <c r="I13" s="402"/>
      <c r="J13" s="407" t="s">
        <v>1698</v>
      </c>
      <c r="K13" s="408"/>
    </row>
    <row r="14" spans="1:11" ht="18.75" customHeight="1">
      <c r="A14" s="399">
        <v>5</v>
      </c>
      <c r="B14" s="400" t="s">
        <v>25</v>
      </c>
      <c r="C14" s="338" t="s">
        <v>182</v>
      </c>
      <c r="D14" s="338" t="s">
        <v>2516</v>
      </c>
      <c r="E14" s="339"/>
      <c r="F14" s="323" t="s">
        <v>11</v>
      </c>
      <c r="G14" s="401"/>
      <c r="H14" s="402"/>
      <c r="I14" s="402"/>
      <c r="J14" s="409" t="s">
        <v>2660</v>
      </c>
      <c r="K14" s="410"/>
    </row>
    <row r="15" spans="1:11" ht="18.75" customHeight="1">
      <c r="A15" s="399">
        <v>6</v>
      </c>
      <c r="B15" s="400" t="s">
        <v>25</v>
      </c>
      <c r="C15" s="302" t="s">
        <v>26</v>
      </c>
      <c r="D15" s="338" t="s">
        <v>27</v>
      </c>
      <c r="E15" s="339"/>
      <c r="F15" s="323" t="s">
        <v>11</v>
      </c>
      <c r="G15" s="401"/>
      <c r="H15" s="402"/>
      <c r="I15" s="402"/>
      <c r="J15" s="411" t="s">
        <v>1409</v>
      </c>
      <c r="K15" s="404"/>
    </row>
    <row r="16" spans="1:11" ht="18.75" customHeight="1">
      <c r="A16" s="399">
        <v>7</v>
      </c>
      <c r="B16" s="400" t="s">
        <v>25</v>
      </c>
      <c r="C16" s="302" t="s">
        <v>26</v>
      </c>
      <c r="D16" s="302" t="s">
        <v>1162</v>
      </c>
      <c r="E16" s="339"/>
      <c r="F16" s="323" t="s">
        <v>11</v>
      </c>
      <c r="G16" s="401"/>
      <c r="H16" s="402"/>
      <c r="I16" s="402"/>
      <c r="J16" s="407" t="s">
        <v>2269</v>
      </c>
      <c r="K16" s="404"/>
    </row>
    <row r="17" spans="1:11" ht="18.75" customHeight="1">
      <c r="A17" s="399">
        <v>8</v>
      </c>
      <c r="B17" s="400" t="s">
        <v>25</v>
      </c>
      <c r="C17" s="302" t="s">
        <v>200</v>
      </c>
      <c r="D17" s="338" t="s">
        <v>2596</v>
      </c>
      <c r="E17" s="339"/>
      <c r="F17" s="323" t="s">
        <v>11</v>
      </c>
      <c r="G17" s="401"/>
      <c r="H17" s="402"/>
      <c r="I17" s="402"/>
      <c r="J17" s="407" t="s">
        <v>1421</v>
      </c>
      <c r="K17" s="404"/>
    </row>
    <row r="18" spans="1:11" ht="18.75" customHeight="1">
      <c r="A18" s="399">
        <v>9</v>
      </c>
      <c r="B18" s="400" t="s">
        <v>25</v>
      </c>
      <c r="C18" s="302" t="s">
        <v>219</v>
      </c>
      <c r="D18" s="338" t="s">
        <v>220</v>
      </c>
      <c r="E18" s="303" t="s">
        <v>515</v>
      </c>
      <c r="F18" s="323" t="s">
        <v>11</v>
      </c>
      <c r="G18" s="401"/>
      <c r="H18" s="412"/>
      <c r="I18" s="402"/>
      <c r="J18" s="407" t="s">
        <v>1413</v>
      </c>
      <c r="K18" s="413"/>
    </row>
    <row r="19" spans="1:11" ht="18.75" customHeight="1">
      <c r="A19" s="399">
        <v>10</v>
      </c>
      <c r="B19" s="400" t="s">
        <v>25</v>
      </c>
      <c r="C19" s="302" t="s">
        <v>219</v>
      </c>
      <c r="D19" s="338" t="s">
        <v>222</v>
      </c>
      <c r="E19" s="303" t="s">
        <v>223</v>
      </c>
      <c r="F19" s="323" t="s">
        <v>11</v>
      </c>
      <c r="G19" s="401"/>
      <c r="H19" s="402"/>
      <c r="I19" s="402"/>
      <c r="J19" s="407" t="s">
        <v>1397</v>
      </c>
      <c r="K19" s="413"/>
    </row>
    <row r="20" spans="1:11" ht="18.75" customHeight="1">
      <c r="A20" s="399">
        <v>11</v>
      </c>
      <c r="B20" s="400" t="s">
        <v>25</v>
      </c>
      <c r="C20" s="302" t="s">
        <v>219</v>
      </c>
      <c r="D20" s="338" t="s">
        <v>225</v>
      </c>
      <c r="E20" s="414"/>
      <c r="F20" s="323" t="s">
        <v>11</v>
      </c>
      <c r="G20" s="401"/>
      <c r="H20" s="402"/>
      <c r="I20" s="402"/>
      <c r="J20" s="342" t="s">
        <v>2318</v>
      </c>
      <c r="K20" s="413"/>
    </row>
    <row r="21" spans="1:11" ht="18.75" customHeight="1">
      <c r="A21" s="399">
        <v>12</v>
      </c>
      <c r="B21" s="400" t="s">
        <v>25</v>
      </c>
      <c r="C21" s="302" t="s">
        <v>219</v>
      </c>
      <c r="D21" s="338" t="s">
        <v>972</v>
      </c>
      <c r="E21" s="303" t="s">
        <v>227</v>
      </c>
      <c r="F21" s="323" t="s">
        <v>11</v>
      </c>
      <c r="G21" s="401"/>
      <c r="H21" s="402"/>
      <c r="I21" s="402"/>
      <c r="J21" s="785" t="s">
        <v>2509</v>
      </c>
      <c r="K21" s="787"/>
    </row>
    <row r="22" spans="1:11" ht="18.75" customHeight="1">
      <c r="A22" s="399">
        <v>13</v>
      </c>
      <c r="B22" s="400" t="s">
        <v>25</v>
      </c>
      <c r="C22" s="302" t="s">
        <v>219</v>
      </c>
      <c r="D22" s="338" t="s">
        <v>228</v>
      </c>
      <c r="E22" s="303" t="s">
        <v>65</v>
      </c>
      <c r="F22" s="323" t="s">
        <v>11</v>
      </c>
      <c r="G22" s="401"/>
      <c r="H22" s="402"/>
      <c r="I22" s="402"/>
      <c r="J22" s="785"/>
      <c r="K22" s="787"/>
    </row>
    <row r="23" spans="1:11" ht="18.75" customHeight="1">
      <c r="A23" s="399">
        <v>14</v>
      </c>
      <c r="B23" s="400" t="s">
        <v>25</v>
      </c>
      <c r="C23" s="302" t="s">
        <v>219</v>
      </c>
      <c r="D23" s="338" t="s">
        <v>229</v>
      </c>
      <c r="E23" s="303" t="s">
        <v>65</v>
      </c>
      <c r="F23" s="323" t="s">
        <v>11</v>
      </c>
      <c r="G23" s="401"/>
      <c r="H23" s="402"/>
      <c r="I23" s="402"/>
      <c r="J23" s="785"/>
      <c r="K23" s="787"/>
    </row>
    <row r="24" spans="1:11" ht="18.75" customHeight="1">
      <c r="A24" s="399">
        <v>15</v>
      </c>
      <c r="B24" s="400" t="s">
        <v>25</v>
      </c>
      <c r="C24" s="302" t="s">
        <v>219</v>
      </c>
      <c r="D24" s="338" t="s">
        <v>230</v>
      </c>
      <c r="E24" s="303" t="s">
        <v>65</v>
      </c>
      <c r="F24" s="323" t="s">
        <v>11</v>
      </c>
      <c r="G24" s="401"/>
      <c r="H24" s="402"/>
      <c r="I24" s="402"/>
      <c r="J24" s="785"/>
      <c r="K24" s="787"/>
    </row>
    <row r="25" spans="1:11" ht="18.75" customHeight="1">
      <c r="A25" s="399">
        <v>16</v>
      </c>
      <c r="B25" s="400" t="s">
        <v>25</v>
      </c>
      <c r="C25" s="302" t="s">
        <v>219</v>
      </c>
      <c r="D25" s="338" t="s">
        <v>973</v>
      </c>
      <c r="E25" s="303" t="s">
        <v>65</v>
      </c>
      <c r="F25" s="323" t="s">
        <v>11</v>
      </c>
      <c r="G25" s="401"/>
      <c r="H25" s="402"/>
      <c r="I25" s="402"/>
      <c r="J25" s="785"/>
      <c r="K25" s="787"/>
    </row>
    <row r="26" spans="1:11" ht="18.75" customHeight="1">
      <c r="A26" s="399">
        <v>17</v>
      </c>
      <c r="B26" s="400" t="s">
        <v>25</v>
      </c>
      <c r="C26" s="302" t="s">
        <v>219</v>
      </c>
      <c r="D26" s="338" t="s">
        <v>232</v>
      </c>
      <c r="E26" s="303" t="s">
        <v>65</v>
      </c>
      <c r="F26" s="323" t="s">
        <v>11</v>
      </c>
      <c r="G26" s="401"/>
      <c r="H26" s="402"/>
      <c r="I26" s="402"/>
      <c r="J26" s="785"/>
      <c r="K26" s="787"/>
    </row>
    <row r="27" spans="1:11" ht="18.75" customHeight="1">
      <c r="A27" s="399">
        <v>18</v>
      </c>
      <c r="B27" s="400"/>
      <c r="C27" s="302" t="s">
        <v>219</v>
      </c>
      <c r="D27" s="275" t="s">
        <v>2408</v>
      </c>
      <c r="E27" s="218"/>
      <c r="F27" s="323" t="s">
        <v>11</v>
      </c>
      <c r="G27" s="222"/>
      <c r="H27" s="234"/>
      <c r="I27" s="234"/>
      <c r="J27" s="239"/>
      <c r="K27" s="415" t="s">
        <v>2398</v>
      </c>
    </row>
    <row r="28" spans="1:11" ht="15.75" customHeight="1">
      <c r="A28" s="399">
        <v>19</v>
      </c>
      <c r="B28" s="262" t="s">
        <v>25</v>
      </c>
      <c r="C28" s="220" t="s">
        <v>182</v>
      </c>
      <c r="D28" s="220" t="s">
        <v>1408</v>
      </c>
      <c r="E28" s="221"/>
      <c r="F28" s="323" t="s">
        <v>11</v>
      </c>
      <c r="G28" s="222"/>
      <c r="H28" s="234"/>
      <c r="I28" s="234"/>
      <c r="J28" s="417" t="s">
        <v>2510</v>
      </c>
      <c r="K28" s="418"/>
    </row>
    <row r="29" spans="1:11" ht="15.75" customHeight="1">
      <c r="A29" s="399">
        <v>20</v>
      </c>
      <c r="B29" s="262" t="s">
        <v>25</v>
      </c>
      <c r="C29" s="419" t="s">
        <v>54</v>
      </c>
      <c r="D29" s="419" t="s">
        <v>184</v>
      </c>
      <c r="E29" s="221"/>
      <c r="F29" s="323" t="s">
        <v>11</v>
      </c>
      <c r="G29" s="222"/>
      <c r="H29" s="234"/>
      <c r="I29" s="234"/>
      <c r="J29" s="420" t="s">
        <v>2702</v>
      </c>
      <c r="K29" s="786" t="s">
        <v>2268</v>
      </c>
    </row>
    <row r="30" spans="1:11" ht="15.75" customHeight="1">
      <c r="A30" s="399">
        <v>21</v>
      </c>
      <c r="B30" s="262" t="s">
        <v>25</v>
      </c>
      <c r="C30" s="419" t="s">
        <v>54</v>
      </c>
      <c r="D30" s="419" t="s">
        <v>185</v>
      </c>
      <c r="E30" s="221"/>
      <c r="F30" s="210" t="s">
        <v>11</v>
      </c>
      <c r="G30" s="222"/>
      <c r="H30" s="234"/>
      <c r="I30" s="234"/>
      <c r="J30" s="225" t="s">
        <v>1693</v>
      </c>
      <c r="K30" s="676"/>
    </row>
    <row r="31" spans="1:11" ht="15.75" customHeight="1">
      <c r="A31" s="399">
        <v>22</v>
      </c>
      <c r="B31" s="262" t="s">
        <v>25</v>
      </c>
      <c r="C31" s="419" t="s">
        <v>54</v>
      </c>
      <c r="D31" s="419" t="s">
        <v>186</v>
      </c>
      <c r="E31" s="221"/>
      <c r="F31" s="210" t="s">
        <v>11</v>
      </c>
      <c r="G31" s="222"/>
      <c r="H31" s="234"/>
      <c r="I31" s="234"/>
      <c r="J31" s="225" t="s">
        <v>1410</v>
      </c>
      <c r="K31" s="676"/>
    </row>
    <row r="32" spans="1:11" ht="15.75" customHeight="1">
      <c r="A32" s="399">
        <v>23</v>
      </c>
      <c r="B32" s="262" t="s">
        <v>25</v>
      </c>
      <c r="C32" s="419" t="s">
        <v>54</v>
      </c>
      <c r="D32" s="419" t="s">
        <v>187</v>
      </c>
      <c r="E32" s="221"/>
      <c r="F32" s="210" t="s">
        <v>11</v>
      </c>
      <c r="G32" s="222"/>
      <c r="H32" s="234"/>
      <c r="I32" s="234"/>
      <c r="J32" s="225" t="s">
        <v>188</v>
      </c>
      <c r="K32" s="676"/>
    </row>
    <row r="33" spans="1:11" ht="15.75" customHeight="1">
      <c r="A33" s="399">
        <v>24</v>
      </c>
      <c r="B33" s="262" t="s">
        <v>25</v>
      </c>
      <c r="C33" s="419" t="s">
        <v>54</v>
      </c>
      <c r="D33" s="419" t="s">
        <v>1175</v>
      </c>
      <c r="E33" s="221"/>
      <c r="F33" s="210" t="s">
        <v>11</v>
      </c>
      <c r="G33" s="222"/>
      <c r="H33" s="234"/>
      <c r="I33" s="234"/>
      <c r="J33" s="225" t="s">
        <v>1176</v>
      </c>
      <c r="K33" s="676"/>
    </row>
    <row r="34" spans="1:11" ht="15.75" customHeight="1">
      <c r="A34" s="399">
        <v>25</v>
      </c>
      <c r="B34" s="262" t="s">
        <v>25</v>
      </c>
      <c r="C34" s="419" t="s">
        <v>54</v>
      </c>
      <c r="D34" s="419" t="s">
        <v>1177</v>
      </c>
      <c r="E34" s="221"/>
      <c r="F34" s="210" t="s">
        <v>11</v>
      </c>
      <c r="G34" s="222"/>
      <c r="H34" s="234"/>
      <c r="I34" s="234"/>
      <c r="J34" s="225" t="s">
        <v>1178</v>
      </c>
      <c r="K34" s="676"/>
    </row>
    <row r="35" spans="1:11" ht="15.75" customHeight="1">
      <c r="A35" s="399">
        <v>26</v>
      </c>
      <c r="B35" s="262" t="s">
        <v>25</v>
      </c>
      <c r="C35" s="419" t="s">
        <v>54</v>
      </c>
      <c r="D35" s="419" t="s">
        <v>1179</v>
      </c>
      <c r="E35" s="221"/>
      <c r="F35" s="210" t="s">
        <v>11</v>
      </c>
      <c r="G35" s="222"/>
      <c r="H35" s="234"/>
      <c r="I35" s="234"/>
      <c r="J35" s="225" t="s">
        <v>1180</v>
      </c>
      <c r="K35" s="676"/>
    </row>
    <row r="36" spans="1:11" ht="15.75" customHeight="1">
      <c r="A36" s="399">
        <v>27</v>
      </c>
      <c r="B36" s="262" t="s">
        <v>25</v>
      </c>
      <c r="C36" s="419" t="s">
        <v>54</v>
      </c>
      <c r="D36" s="419" t="s">
        <v>1181</v>
      </c>
      <c r="E36" s="221"/>
      <c r="F36" s="210" t="s">
        <v>11</v>
      </c>
      <c r="G36" s="222"/>
      <c r="H36" s="234"/>
      <c r="I36" s="234"/>
      <c r="J36" s="225" t="s">
        <v>1182</v>
      </c>
      <c r="K36" s="676"/>
    </row>
    <row r="37" spans="1:11" ht="15.75" customHeight="1">
      <c r="A37" s="399">
        <v>28</v>
      </c>
      <c r="B37" s="262" t="s">
        <v>25</v>
      </c>
      <c r="C37" s="419" t="s">
        <v>54</v>
      </c>
      <c r="D37" s="419" t="s">
        <v>189</v>
      </c>
      <c r="E37" s="221"/>
      <c r="F37" s="210" t="s">
        <v>11</v>
      </c>
      <c r="G37" s="222"/>
      <c r="H37" s="234"/>
      <c r="I37" s="234"/>
      <c r="J37" s="225" t="s">
        <v>190</v>
      </c>
      <c r="K37" s="676"/>
    </row>
    <row r="38" spans="1:11" ht="15.75" customHeight="1">
      <c r="A38" s="399">
        <v>29</v>
      </c>
      <c r="B38" s="262" t="s">
        <v>25</v>
      </c>
      <c r="C38" s="419" t="s">
        <v>54</v>
      </c>
      <c r="D38" s="419" t="s">
        <v>191</v>
      </c>
      <c r="E38" s="221"/>
      <c r="F38" s="210" t="s">
        <v>11</v>
      </c>
      <c r="G38" s="222"/>
      <c r="H38" s="234"/>
      <c r="I38" s="234"/>
      <c r="J38" s="225" t="s">
        <v>192</v>
      </c>
      <c r="K38" s="676"/>
    </row>
    <row r="39" spans="1:11" ht="15.75" customHeight="1">
      <c r="A39" s="399">
        <v>30</v>
      </c>
      <c r="B39" s="262" t="s">
        <v>25</v>
      </c>
      <c r="C39" s="419" t="s">
        <v>54</v>
      </c>
      <c r="D39" s="419" t="s">
        <v>1183</v>
      </c>
      <c r="E39" s="221"/>
      <c r="F39" s="210" t="s">
        <v>11</v>
      </c>
      <c r="G39" s="222"/>
      <c r="H39" s="234"/>
      <c r="I39" s="234"/>
      <c r="J39" s="225" t="s">
        <v>1184</v>
      </c>
      <c r="K39" s="676"/>
    </row>
    <row r="40" spans="1:11" ht="15.75" customHeight="1">
      <c r="A40" s="399">
        <v>31</v>
      </c>
      <c r="B40" s="262" t="s">
        <v>25</v>
      </c>
      <c r="C40" s="419" t="s">
        <v>54</v>
      </c>
      <c r="D40" s="419" t="s">
        <v>1185</v>
      </c>
      <c r="E40" s="221"/>
      <c r="F40" s="210" t="s">
        <v>11</v>
      </c>
      <c r="G40" s="222"/>
      <c r="H40" s="234"/>
      <c r="I40" s="234"/>
      <c r="J40" s="225" t="s">
        <v>1186</v>
      </c>
      <c r="K40" s="676"/>
    </row>
    <row r="41" spans="1:11" ht="15.75" customHeight="1">
      <c r="A41" s="399">
        <v>32</v>
      </c>
      <c r="B41" s="262" t="s">
        <v>25</v>
      </c>
      <c r="C41" s="419" t="s">
        <v>54</v>
      </c>
      <c r="D41" s="419" t="s">
        <v>1187</v>
      </c>
      <c r="E41" s="221"/>
      <c r="F41" s="210" t="s">
        <v>11</v>
      </c>
      <c r="G41" s="222"/>
      <c r="H41" s="234"/>
      <c r="I41" s="234"/>
      <c r="J41" s="225" t="s">
        <v>1188</v>
      </c>
      <c r="K41" s="676"/>
    </row>
    <row r="42" spans="1:11" ht="15.75" customHeight="1">
      <c r="A42" s="399">
        <v>33</v>
      </c>
      <c r="B42" s="262" t="s">
        <v>25</v>
      </c>
      <c r="C42" s="419" t="s">
        <v>54</v>
      </c>
      <c r="D42" s="419" t="s">
        <v>1189</v>
      </c>
      <c r="E42" s="221"/>
      <c r="F42" s="210" t="s">
        <v>11</v>
      </c>
      <c r="G42" s="222"/>
      <c r="H42" s="234"/>
      <c r="I42" s="234"/>
      <c r="J42" s="225" t="s">
        <v>1190</v>
      </c>
      <c r="K42" s="676"/>
    </row>
    <row r="43" spans="1:11" ht="15.75" customHeight="1">
      <c r="A43" s="399">
        <v>34</v>
      </c>
      <c r="B43" s="262" t="s">
        <v>25</v>
      </c>
      <c r="C43" s="419" t="s">
        <v>54</v>
      </c>
      <c r="D43" s="419" t="s">
        <v>1191</v>
      </c>
      <c r="E43" s="221"/>
      <c r="F43" s="210" t="s">
        <v>11</v>
      </c>
      <c r="G43" s="222"/>
      <c r="H43" s="234"/>
      <c r="I43" s="234"/>
      <c r="J43" s="225" t="s">
        <v>1192</v>
      </c>
      <c r="K43" s="676"/>
    </row>
    <row r="44" spans="1:11" ht="15.75" customHeight="1">
      <c r="A44" s="399">
        <v>35</v>
      </c>
      <c r="B44" s="262" t="s">
        <v>25</v>
      </c>
      <c r="C44" s="419" t="s">
        <v>54</v>
      </c>
      <c r="D44" s="219" t="s">
        <v>1193</v>
      </c>
      <c r="E44" s="221"/>
      <c r="F44" s="210" t="s">
        <v>11</v>
      </c>
      <c r="G44" s="222"/>
      <c r="H44" s="234"/>
      <c r="I44" s="234"/>
      <c r="J44" s="225" t="s">
        <v>193</v>
      </c>
      <c r="K44" s="676"/>
    </row>
    <row r="45" spans="1:11" ht="15.75" customHeight="1">
      <c r="A45" s="399">
        <v>36</v>
      </c>
      <c r="B45" s="262" t="s">
        <v>25</v>
      </c>
      <c r="C45" s="419" t="s">
        <v>54</v>
      </c>
      <c r="D45" s="419" t="s">
        <v>194</v>
      </c>
      <c r="E45" s="221"/>
      <c r="F45" s="210" t="s">
        <v>11</v>
      </c>
      <c r="G45" s="222"/>
      <c r="H45" s="234"/>
      <c r="I45" s="234"/>
      <c r="J45" s="225" t="s">
        <v>195</v>
      </c>
      <c r="K45" s="676"/>
    </row>
    <row r="46" spans="1:11" ht="15.75" customHeight="1">
      <c r="A46" s="399">
        <v>37</v>
      </c>
      <c r="B46" s="262" t="s">
        <v>25</v>
      </c>
      <c r="C46" s="419" t="s">
        <v>54</v>
      </c>
      <c r="D46" s="419" t="s">
        <v>196</v>
      </c>
      <c r="E46" s="221"/>
      <c r="F46" s="210" t="s">
        <v>11</v>
      </c>
      <c r="G46" s="222"/>
      <c r="H46" s="234"/>
      <c r="I46" s="234"/>
      <c r="J46" s="225" t="s">
        <v>197</v>
      </c>
      <c r="K46" s="676"/>
    </row>
    <row r="47" spans="1:11" ht="15.75" customHeight="1">
      <c r="A47" s="399">
        <v>38</v>
      </c>
      <c r="B47" s="262" t="s">
        <v>25</v>
      </c>
      <c r="C47" s="419" t="s">
        <v>54</v>
      </c>
      <c r="D47" s="419" t="s">
        <v>1194</v>
      </c>
      <c r="E47" s="221"/>
      <c r="F47" s="210" t="s">
        <v>11</v>
      </c>
      <c r="G47" s="222"/>
      <c r="H47" s="234"/>
      <c r="I47" s="234"/>
      <c r="J47" s="225" t="s">
        <v>1195</v>
      </c>
      <c r="K47" s="676"/>
    </row>
    <row r="48" spans="1:11" ht="15.75" customHeight="1">
      <c r="A48" s="399">
        <v>39</v>
      </c>
      <c r="B48" s="262" t="s">
        <v>25</v>
      </c>
      <c r="C48" s="419" t="s">
        <v>54</v>
      </c>
      <c r="D48" s="419" t="s">
        <v>1196</v>
      </c>
      <c r="E48" s="221"/>
      <c r="F48" s="210" t="s">
        <v>11</v>
      </c>
      <c r="G48" s="222"/>
      <c r="H48" s="234"/>
      <c r="I48" s="234"/>
      <c r="J48" s="225" t="s">
        <v>2330</v>
      </c>
      <c r="K48" s="676"/>
    </row>
    <row r="49" spans="1:11" ht="15.75" customHeight="1">
      <c r="A49" s="399">
        <v>40</v>
      </c>
      <c r="B49" s="262" t="s">
        <v>25</v>
      </c>
      <c r="C49" s="419" t="s">
        <v>296</v>
      </c>
      <c r="D49" s="419" t="s">
        <v>1198</v>
      </c>
      <c r="E49" s="221"/>
      <c r="F49" s="238" t="s">
        <v>6</v>
      </c>
      <c r="G49" s="222"/>
      <c r="H49" s="234"/>
      <c r="I49" s="234"/>
      <c r="J49" s="225" t="s">
        <v>2331</v>
      </c>
      <c r="K49" s="418"/>
    </row>
    <row r="50" spans="1:11" ht="15.75" customHeight="1">
      <c r="A50" s="399">
        <v>41</v>
      </c>
      <c r="B50" s="262" t="s">
        <v>25</v>
      </c>
      <c r="C50" s="419" t="s">
        <v>296</v>
      </c>
      <c r="D50" s="419" t="s">
        <v>1199</v>
      </c>
      <c r="E50" s="221"/>
      <c r="F50" s="238" t="s">
        <v>6</v>
      </c>
      <c r="G50" s="222"/>
      <c r="H50" s="234"/>
      <c r="I50" s="234"/>
      <c r="J50" s="225" t="s">
        <v>1411</v>
      </c>
      <c r="K50" s="418"/>
    </row>
    <row r="51" spans="1:11" ht="15.75" customHeight="1">
      <c r="A51" s="399">
        <v>42</v>
      </c>
      <c r="B51" s="262" t="s">
        <v>25</v>
      </c>
      <c r="C51" s="419" t="s">
        <v>296</v>
      </c>
      <c r="D51" s="419" t="s">
        <v>1200</v>
      </c>
      <c r="E51" s="221"/>
      <c r="F51" s="238" t="s">
        <v>6</v>
      </c>
      <c r="G51" s="222"/>
      <c r="H51" s="234"/>
      <c r="I51" s="234"/>
      <c r="J51" s="225" t="s">
        <v>1412</v>
      </c>
      <c r="K51" s="418"/>
    </row>
    <row r="52" spans="1:11" ht="15.75" customHeight="1">
      <c r="A52" s="399">
        <v>43</v>
      </c>
      <c r="B52" s="262" t="s">
        <v>25</v>
      </c>
      <c r="C52" s="419" t="s">
        <v>296</v>
      </c>
      <c r="D52" s="419" t="s">
        <v>1201</v>
      </c>
      <c r="E52" s="221"/>
      <c r="F52" s="238" t="s">
        <v>6</v>
      </c>
      <c r="G52" s="222"/>
      <c r="H52" s="234"/>
      <c r="I52" s="234"/>
      <c r="J52" s="225" t="s">
        <v>2329</v>
      </c>
      <c r="K52" s="418"/>
    </row>
    <row r="53" spans="1:11" ht="16.5" customHeight="1">
      <c r="A53" s="399">
        <v>44</v>
      </c>
      <c r="B53" s="262" t="s">
        <v>25</v>
      </c>
      <c r="C53" s="419" t="s">
        <v>219</v>
      </c>
      <c r="D53" s="220" t="s">
        <v>1172</v>
      </c>
      <c r="E53" s="218" t="s">
        <v>515</v>
      </c>
      <c r="F53" s="210" t="s">
        <v>11</v>
      </c>
      <c r="G53" s="222"/>
      <c r="H53" s="234"/>
      <c r="I53" s="234"/>
      <c r="J53" s="225" t="s">
        <v>1654</v>
      </c>
      <c r="K53" s="421"/>
    </row>
    <row r="54" spans="1:11" ht="16.5" customHeight="1">
      <c r="A54" s="399">
        <v>45</v>
      </c>
      <c r="B54" s="262" t="s">
        <v>25</v>
      </c>
      <c r="C54" s="419" t="s">
        <v>219</v>
      </c>
      <c r="D54" s="220" t="s">
        <v>1173</v>
      </c>
      <c r="E54" s="218" t="s">
        <v>516</v>
      </c>
      <c r="F54" s="210" t="s">
        <v>11</v>
      </c>
      <c r="G54" s="222"/>
      <c r="H54" s="234"/>
      <c r="I54" s="234"/>
      <c r="J54" s="225" t="s">
        <v>1414</v>
      </c>
      <c r="K54" s="421"/>
    </row>
    <row r="55" spans="1:11" ht="16.5" customHeight="1" thickBot="1">
      <c r="A55" s="399">
        <v>46</v>
      </c>
      <c r="B55" s="422" t="s">
        <v>25</v>
      </c>
      <c r="C55" s="423" t="s">
        <v>200</v>
      </c>
      <c r="D55" s="423" t="s">
        <v>201</v>
      </c>
      <c r="E55" s="424"/>
      <c r="F55" s="425" t="s">
        <v>11</v>
      </c>
      <c r="G55" s="426"/>
      <c r="H55" s="427"/>
      <c r="I55" s="427"/>
      <c r="J55" s="428" t="s">
        <v>2703</v>
      </c>
      <c r="K55" s="429"/>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2020-05-11T03:27:20Z</dcterms:modified>
</cp:coreProperties>
</file>