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concurrentCalc="0"/>
</workbook>
</file>

<file path=xl/calcChain.xml><?xml version="1.0" encoding="utf-8"?>
<calcChain xmlns="http://schemas.openxmlformats.org/spreadsheetml/2006/main">
  <c r="D92" i="1"/>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<sst xmlns="http://schemas.openxmlformats.org/spreadsheetml/2006/main" count="8394" uniqueCount="2462">
  <si>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</si>
  <si>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</si>
  <si>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</si>
  <si>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</si>
  <si>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</si>
  <si>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</si>
  <si>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</si>
  <si>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</si>
  <si>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</si>
  <si>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</si>
  <si>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</si>
  <si>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</si>
  <si>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</si>
  <si>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</si>
  <si>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</si>
  <si>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</si>
  <si>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</si>
  <si>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</si>
  <si>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</si>
  <si>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</si>
  <si>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</si>
  <si>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</si>
  <si>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</si>
  <si>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</si>
  <si>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</si>
  <si>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</si>
  <si>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</si>
  <si>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</si>
  <si>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</si>
  <si>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</si>
  <si>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</si>
  <si>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</si>
  <si>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</si>
  <si>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</si>
  <si>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</si>
  <si>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</si>
  <si>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</si>
  <si>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</si>
  <si>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</si>
  <si>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</si>
  <si>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</si>
  <si>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</si>
  <si>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</si>
  <si>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</si>
  <si>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</si>
  <si>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</si>
  <si>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</si>
  <si>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</si>
  <si>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</si>
  <si>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</si>
  <si>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</si>
  <si>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</si>
  <si>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</si>
  <si>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</si>
  <si>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</si>
  <si>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</si>
  <si>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</si>
  <si>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</si>
  <si>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</si>
  <si>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</si>
  <si>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</si>
  <si>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</si>
  <si>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</si>
  <si>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</si>
  <si>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</si>
  <si>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</si>
  <si>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</si>
  <si>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</si>
  <si>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</si>
  <si>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</si>
  <si>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</si>
  <si>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</si>
  <si>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</si>
  <si>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</si>
  <si>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</si>
  <si>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</si>
  <si>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</si>
  <si>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</si>
  <si>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</si>
  <si>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</si>
  <si>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</si>
  <si>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</si>
  <si>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</si>
  <si>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</si>
  <si>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</si>
  <si>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</si>
  <si>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</si>
  <si>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</si>
  <si>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</si>
  <si>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</si>
  <si>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</si>
  <si>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</si>
  <si>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</si>
  <si>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</si>
  <si>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</si>
  <si>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</si>
  <si>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</si>
  <si>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</si>
  <si>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</si>
  <si>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</si>
  <si>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</si>
  <si>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</si>
  <si>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</si>
  <si>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</si>
  <si>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</si>
  <si>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</si>
  <si>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</si>
  <si>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</si>
  <si>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</si>
  <si>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</si>
  <si>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</si>
  <si>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</si>
  <si>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</si>
  <si>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</si>
  <si>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</si>
  <si>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</si>
  <si>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</si>
  <si>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</si>
  <si>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</si>
  <si>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</si>
  <si>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</si>
  <si>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</si>
  <si>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</si>
  <si>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</si>
  <si>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</si>
  <si>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</si>
  <si>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</si>
  <si>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</si>
  <si>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</si>
  <si>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</si>
  <si>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</si>
  <si>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</si>
  <si>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</si>
  <si>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</si>
  <si>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</si>
  <si>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</si>
  <si>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</si>
  <si>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</si>
  <si>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</si>
  <si>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</si>
  <si>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</si>
  <si>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</si>
  <si>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</si>
  <si>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</si>
  <si>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</si>
  <si>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</si>
  <si>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</si>
  <si>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</si>
  <si>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</si>
  <si>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</si>
  <si>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</si>
  <si>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</si>
  <si>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</si>
  <si>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</si>
  <si>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</si>
  <si>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</si>
  <si>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</si>
  <si>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</si>
  <si>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</si>
  <si>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</si>
  <si>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</si>
  <si>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</si>
  <si>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</si>
  <si>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</si>
  <si>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</si>
  <si>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</si>
  <si>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</si>
  <si>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</si>
  <si>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</si>
  <si>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</si>
  <si>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</si>
  <si>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</si>
  <si>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</si>
  <si>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</si>
  <si>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</si>
  <si>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</si>
  <si>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</si>
  <si>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</si>
  <si>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</si>
  <si>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</si>
  <si>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</si>
  <si>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</si>
  <si>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</si>
  <si>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</si>
  <si>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</si>
  <si>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</si>
  <si>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</si>
  <si>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</si>
  <si>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</si>
  <si>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</si>
  <si>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</si>
  <si>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</si>
  <si>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</si>
  <si>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</si>
  <si>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</si>
  <si>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</si>
  <si>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</si>
  <si>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</si>
  <si>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</si>
  <si>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</si>
  <si>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</si>
  <si>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</si>
  <si>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</si>
  <si>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</si>
  <si>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</si>
  <si>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</si>
  <si>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</si>
  <si>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</si>
  <si>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</si>
  <si>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</si>
  <si>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</si>
  <si>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ALS1_Revision_ID@FH_RIGHT</t>
  </si>
  <si>
    <t>[1]</t>
  </si>
  <si>
    <t xml:space="preserve">value change to binary system, then catch LSB </t>
  </si>
  <si>
    <t>ALS1_Chip_ID@FH_RIGHT</t>
  </si>
  <si>
    <t>ALS1@FH_RIGHT Bright_Ch_0</t>
  </si>
  <si>
    <t>[5,65534]</t>
  </si>
  <si>
    <t>ledon
led5on
led10on</t>
  </si>
  <si>
    <t>ALS1@FH_RIGHT Bright_Ch_1</t>
  </si>
  <si>
    <t>ALS1@FH_RIGHT Bright_Ch_2</t>
  </si>
  <si>
    <t>ALS1@FH_RIGHT Bright_Ch_3</t>
  </si>
  <si>
    <t xml:space="preserve">ALS2_Device_ID@FH_LEFT </t>
  </si>
  <si>
    <t>ALS2_Revision_ID@FH_LEFT</t>
  </si>
  <si>
    <t>ALS2_Chip_ID@FH_LEFT</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</si>
  <si>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</si>
  <si>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</si>
  <si>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</si>
  <si>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</si>
  <si>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</si>
  <si>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</si>
  <si>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</si>
  <si>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</si>
  <si>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</si>
  <si>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</si>
  <si>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</si>
  <si>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</si>
  <si>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</si>
  <si>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</si>
  <si>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</si>
  <si>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</si>
  <si>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</si>
  <si>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</si>
  <si>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</si>
  <si>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</si>
  <si>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</si>
  <si>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</si>
  <si>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</si>
  <si>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</si>
  <si>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</si>
  <si>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</si>
  <si>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</si>
  <si>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</si>
  <si>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</si>
  <si>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</si>
  <si>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</si>
  <si>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</si>
  <si>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</si>
  <si>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</si>
  <si>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</si>
  <si>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</si>
  <si>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</si>
  <si>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</si>
  <si>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</si>
  <si>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</si>
  <si>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</si>
  <si>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</si>
  <si>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</si>
  <si>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</si>
  <si>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</si>
  <si>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</si>
  <si>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</si>
  <si>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</si>
  <si>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</si>
  <si>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</si>
  <si>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</si>
  <si>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</si>
  <si>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</si>
  <si>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</si>
  <si>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</si>
  <si>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</si>
  <si>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</si>
  <si>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</si>
  <si>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</si>
  <si>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</si>
  <si>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</si>
  <si>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</si>
  <si>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</si>
  <si>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</si>
  <si>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</si>
  <si>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</si>
  <si>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</si>
  <si>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</si>
  <si>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</si>
  <si>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</si>
  <si>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</si>
  <si>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</si>
  <si>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</si>
  <si>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</si>
  <si>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</si>
  <si>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</si>
  <si>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</si>
  <si>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</si>
  <si>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</si>
  <si>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</si>
  <si>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</si>
  <si>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</si>
  <si>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</si>
  <si>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</si>
  <si>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</si>
  <si>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</si>
  <si>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</si>
  <si>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</si>
  <si>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</si>
  <si>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</si>
  <si>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</si>
  <si>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</si>
  <si>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</si>
  <si>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</si>
  <si>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</si>
  <si>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</si>
  <si>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</si>
  <si>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</si>
  <si>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</si>
  <si>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</si>
  <si>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</si>
  <si>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</si>
  <si>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</si>
  <si>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</si>
  <si>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</si>
  <si>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</si>
  <si>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</si>
  <si>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</si>
  <si>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</si>
  <si>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</si>
  <si>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</si>
  <si>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</si>
  <si>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</si>
  <si>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</si>
  <si>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</si>
  <si>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</si>
  <si>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</si>
  <si>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</si>
  <si>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</si>
  <si>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</si>
  <si>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</si>
  <si>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</si>
  <si>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</si>
  <si>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</si>
  <si>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</si>
  <si>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Jasper_Detect</t>
  </si>
  <si>
    <t>Camera_Build_Config</t>
  </si>
  <si>
    <t>CameraBuildConfig</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</si>
  <si>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</si>
  <si>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</si>
  <si>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</si>
  <si>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</si>
  <si>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</si>
  <si>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</si>
  <si>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</si>
  <si>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</si>
  <si>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</si>
  <si>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</si>
  <si>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</si>
  <si>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</si>
  <si>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</si>
  <si>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</si>
  <si>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</si>
  <si>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</si>
  <si>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</si>
  <si>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</si>
  <si>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</si>
  <si>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</si>
  <si>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</si>
  <si>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</si>
  <si>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</si>
  <si>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</si>
  <si>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</si>
  <si>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</si>
  <si>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</si>
  <si>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</si>
  <si>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</si>
  <si>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</si>
  <si>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</si>
  <si>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</si>
  <si>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</si>
  <si>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</si>
  <si>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</si>
  <si>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</si>
  <si>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</si>
  <si>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</si>
  <si>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</si>
  <si>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</si>
  <si>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</si>
  <si>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</si>
  <si>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</si>
  <si>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</si>
  <si>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</si>
  <si>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</si>
  <si>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</si>
  <si>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</si>
  <si>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</si>
  <si>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</si>
  <si>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</si>
  <si>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</si>
  <si>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</si>
  <si>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</si>
  <si>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</si>
  <si>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</si>
  <si>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</si>
  <si>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</si>
  <si>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</si>
  <si>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</si>
  <si>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</si>
  <si>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</si>
  <si>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</si>
  <si>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</si>
  <si>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</si>
  <si>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</si>
  <si>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</si>
  <si>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</si>
  <si>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</si>
  <si>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</si>
  <si>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</si>
  <si>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</si>
  <si>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</si>
  <si>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</si>
  <si>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</si>
  <si>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</si>
  <si>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</si>
  <si>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</si>
  <si>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</si>
  <si>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</si>
  <si>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</si>
  <si>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</si>
  <si>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</si>
  <si>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</si>
  <si>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</si>
  <si>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</si>
  <si>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</si>
  <si>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</si>
  <si>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</si>
  <si>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</si>
  <si>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</si>
  <si>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</si>
  <si>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</si>
  <si>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</si>
  <si>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</si>
  <si>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</si>
  <si>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</si>
  <si>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</si>
  <si>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</si>
  <si>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</si>
  <si>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</si>
  <si>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</si>
  <si>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</si>
  <si>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</si>
  <si>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</si>
  <si>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</si>
  <si>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</si>
  <si>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</si>
  <si>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</si>
  <si>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</si>
  <si>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</si>
  <si>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</si>
  <si>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</si>
  <si>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</si>
  <si>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</si>
  <si>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</si>
  <si>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</si>
  <si>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</si>
  <si>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</si>
  <si>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</si>
  <si>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</si>
  <si>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</si>
  <si>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</si>
  <si>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</si>
  <si>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</si>
  <si>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</si>
  <si>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</si>
  <si>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</si>
  <si>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</si>
  <si>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</si>
  <si>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</si>
  <si>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</si>
  <si>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</si>
  <si>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</si>
  <si>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</si>
  <si>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</si>
  <si>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</si>
  <si>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</si>
  <si>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</si>
  <si>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</si>
  <si>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</si>
  <si>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</si>
  <si>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</si>
  <si>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</si>
  <si>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</si>
  <si>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</si>
  <si>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</si>
  <si>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</si>
  <si>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</si>
  <si>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</si>
  <si>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</si>
  <si>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</si>
  <si>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</si>
  <si>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</si>
  <si>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</si>
  <si>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</si>
  <si>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</si>
  <si>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</si>
  <si>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</si>
  <si>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</si>
  <si>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</si>
  <si>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</si>
  <si>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</si>
  <si>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</si>
  <si>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</si>
  <si>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</si>
  <si>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</si>
  <si>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</si>
  <si>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</si>
  <si>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</si>
  <si>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</si>
  <si>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</si>
  <si>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</si>
  <si>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</si>
  <si>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</si>
  <si>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</si>
  <si>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</si>
  <si>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</si>
  <si>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</si>
  <si>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</si>
  <si>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</si>
  <si>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</si>
  <si>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</si>
  <si>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</si>
  <si>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</si>
  <si>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</si>
  <si>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</si>
  <si>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</si>
  <si>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</si>
  <si>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</si>
  <si>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</si>
  <si>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</si>
  <si>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</si>
  <si>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</si>
  <si>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</si>
  <si>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</si>
  <si>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</si>
  <si>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</si>
  <si>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</si>
  <si>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</si>
  <si>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</si>
  <si>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</si>
  <si>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</si>
  <si>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</si>
  <si>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</si>
  <si>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</si>
  <si>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</si>
  <si>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</si>
  <si>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</si>
  <si>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</si>
  <si>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</si>
  <si>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</si>
  <si>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</si>
  <si>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</si>
  <si>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</si>
  <si>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</si>
  <si>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</si>
  <si>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</si>
  <si>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</si>
  <si>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</si>
  <si>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</si>
  <si>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</si>
  <si>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</si>
  <si>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</si>
  <si>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</si>
  <si>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</si>
  <si>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</si>
  <si>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</si>
  <si>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</si>
  <si>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</si>
  <si>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</si>
  <si>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</si>
  <si>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</si>
  <si>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</si>
  <si>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</si>
  <si>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</si>
  <si>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</si>
  <si>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</si>
  <si>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</si>
  <si>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</si>
  <si>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</si>
  <si>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</si>
  <si>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</si>
  <si>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</si>
  <si>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</si>
  <si>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</si>
  <si>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</si>
  <si>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</si>
  <si>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</si>
  <si>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</si>
  <si>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</si>
  <si>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</si>
  <si>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</si>
  <si>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</si>
  <si>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</si>
  <si>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</si>
  <si>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</si>
  <si>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</si>
  <si>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</si>
  <si>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</si>
  <si>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</si>
  <si>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</si>
  <si>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</si>
  <si>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</si>
  <si>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</si>
  <si>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</si>
  <si>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</si>
  <si>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</si>
  <si>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</si>
  <si>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</si>
  <si>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</si>
  <si>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</si>
  <si>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</si>
  <si>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</si>
  <si>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</si>
  <si>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</si>
  <si>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</si>
  <si>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</si>
  <si>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</si>
  <si>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</si>
  <si>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</si>
  <si>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</si>
  <si>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</si>
  <si>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</si>
  <si>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</si>
  <si>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</si>
  <si>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</si>
  <si>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</si>
  <si>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</si>
  <si>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</si>
  <si>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</si>
  <si>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</si>
  <si>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</si>
  <si>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</si>
  <si>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</si>
  <si>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</si>
  <si>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</si>
  <si>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</si>
  <si>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</si>
  <si>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</si>
  <si>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</si>
  <si>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</si>
  <si>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</si>
  <si>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</si>
  <si>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</si>
  <si>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</si>
  <si>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</si>
  <si>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</si>
  <si>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</si>
  <si>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</si>
  <si>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</si>
  <si>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</si>
  <si>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</si>
  <si>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</si>
  <si>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</si>
  <si>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</si>
  <si>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</si>
  <si>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</si>
  <si>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</si>
  <si>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</si>
  <si>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</si>
  <si>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</si>
  <si>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</si>
  <si>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</si>
  <si>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</si>
  <si>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</si>
  <si>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</si>
  <si>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</si>
  <si>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</si>
  <si>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</si>
  <si>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</si>
  <si>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</si>
  <si>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</si>
  <si>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</si>
  <si>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</si>
  <si>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</si>
  <si>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</si>
  <si>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</si>
  <si>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</si>
  <si>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</si>
  <si>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</si>
  <si>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</si>
  <si>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</si>
  <si>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</si>
  <si>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</si>
  <si>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</si>
  <si>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</si>
  <si>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</si>
  <si>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</si>
  <si>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</si>
  <si>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</si>
  <si>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</si>
  <si>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</si>
  <si>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</si>
  <si>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</si>
  <si>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</si>
  <si>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</si>
  <si>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</si>
  <si>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</si>
  <si>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</si>
  <si>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</si>
  <si>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</si>
  <si>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</si>
  <si>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</si>
  <si>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</si>
  <si>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</si>
  <si>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</si>
  <si>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</si>
  <si>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</si>
  <si>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</si>
  <si>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</si>
  <si>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</si>
  <si>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</si>
  <si>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</si>
  <si>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</si>
  <si>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</si>
  <si>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</si>
  <si>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</si>
  <si>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</si>
  <si>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</si>
  <si>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</si>
  <si>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</si>
  <si>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</si>
  <si>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</si>
  <si>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</si>
  <si>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</si>
  <si>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</si>
  <si>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</si>
  <si>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</si>
  <si>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</si>
  <si>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</si>
  <si>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</si>
  <si>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</si>
  <si>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</si>
  <si>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</si>
  <si>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</si>
  <si>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</si>
  <si>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</si>
  <si>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</si>
  <si>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</si>
  <si>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</si>
  <si>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</si>
  <si>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</si>
  <si>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</si>
  <si>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</si>
  <si>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</si>
  <si>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</si>
  <si>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</si>
  <si>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</si>
  <si>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</si>
  <si>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</si>
  <si>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</si>
  <si>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</si>
  <si>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</si>
  <si>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</si>
  <si>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</si>
  <si>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</si>
  <si>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</si>
  <si>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</si>
  <si>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</si>
  <si>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</si>
  <si>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</si>
  <si>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</si>
  <si>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</si>
  <si>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</si>
  <si>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</si>
  <si>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</si>
  <si>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</si>
  <si>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</si>
  <si>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</si>
  <si>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</si>
  <si>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</si>
  <si>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</si>
  <si>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</si>
  <si>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</si>
  <si>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</si>
  <si>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</si>
  <si>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</si>
  <si>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</si>
  <si>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</si>
  <si>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</si>
  <si>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</si>
  <si>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</si>
  <si>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</si>
  <si>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</si>
  <si>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</si>
  <si>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</si>
  <si>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</si>
  <si>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</si>
  <si>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</si>
  <si>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</si>
  <si>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</si>
  <si>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</si>
  <si>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</si>
  <si>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</si>
  <si>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</si>
  <si>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</si>
  <si>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</si>
  <si>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</si>
  <si>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</si>
  <si>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</si>
  <si>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</si>
  <si>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</si>
  <si>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</si>
  <si>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</si>
  <si>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</si>
  <si>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</si>
  <si>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</si>
  <si>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</si>
  <si>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</si>
  <si>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</si>
  <si>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</si>
  <si>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</si>
  <si>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</si>
  <si>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</si>
  <si>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</si>
  <si>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</si>
  <si>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</si>
  <si>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</si>
  <si>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</si>
  <si>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</si>
  <si>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</si>
  <si>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</si>
  <si>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</si>
  <si>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</si>
  <si>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</si>
  <si>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</si>
  <si>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</si>
  <si>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</si>
  <si>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</si>
  <si>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</si>
  <si>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</si>
  <si>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</si>
  <si>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</si>
  <si>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</si>
  <si>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</si>
  <si>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</si>
  <si>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</si>
  <si>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</si>
  <si>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</si>
  <si>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</si>
  <si>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</si>
  <si>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</si>
  <si>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</si>
  <si>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</si>
  <si>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</si>
  <si>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</si>
  <si>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</si>
  <si>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</si>
  <si>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</si>
  <si>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</si>
  <si>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</si>
  <si>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</si>
  <si>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</si>
  <si>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</si>
  <si>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</si>
  <si>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</si>
  <si>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</si>
  <si>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</si>
  <si>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</si>
  <si>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</si>
  <si>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</si>
  <si>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</si>
  <si>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</si>
  <si>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</si>
  <si>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</si>
  <si>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</si>
  <si>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</si>
  <si>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</si>
  <si>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</si>
  <si>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</si>
  <si>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</si>
  <si>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</si>
  <si>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</si>
  <si>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</si>
  <si>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</si>
  <si>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</si>
  <si>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</si>
  <si>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</si>
  <si>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</si>
  <si>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</si>
  <si>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</si>
  <si>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</si>
  <si>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</si>
  <si>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</si>
  <si>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</si>
  <si>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</si>
  <si>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</si>
  <si>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</si>
  <si>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</si>
  <si>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</si>
  <si>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</si>
  <si>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</si>
  <si>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</si>
  <si>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</si>
  <si>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</si>
  <si>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</si>
  <si>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</si>
  <si>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</si>
  <si>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</si>
  <si>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</si>
  <si>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</si>
  <si>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</si>
  <si>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</si>
  <si>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</si>
  <si>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</si>
  <si>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</si>
  <si>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</si>
  <si>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</si>
  <si>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</si>
  <si>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</si>
  <si>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</si>
  <si>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</si>
  <si>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</si>
  <si>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</si>
  <si>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</si>
  <si>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</si>
  <si>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</si>
  <si>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</si>
  <si>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</si>
  <si>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</si>
  <si>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</si>
  <si>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</si>
  <si>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</si>
  <si>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</si>
  <si>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</si>
  <si>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</si>
  <si>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</si>
  <si>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</si>
  <si>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</si>
  <si>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</si>
  <si>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</si>
  <si>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</si>
  <si>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</si>
  <si>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</si>
  <si>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</si>
  <si>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</si>
  <si>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</si>
  <si>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</si>
  <si>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</si>
  <si>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</si>
  <si>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</si>
  <si>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</si>
  <si>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</si>
  <si>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</si>
  <si>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</si>
  <si>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</si>
  <si>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</si>
  <si>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</si>
  <si>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</si>
  <si>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</si>
  <si>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</si>
  <si>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</si>
  <si>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</si>
  <si>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</si>
  <si>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</si>
  <si>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</si>
  <si>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</si>
  <si>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</si>
  <si>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</si>
  <si>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</si>
  <si>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</si>
  <si>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</si>
  <si>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</si>
  <si>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</si>
  <si>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</si>
  <si>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</si>
  <si>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</si>
  <si>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</si>
  <si>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</si>
  <si>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</si>
  <si>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</si>
  <si>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</si>
  <si>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</si>
  <si>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</si>
  <si>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</si>
  <si>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</si>
  <si>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</si>
  <si>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</si>
  <si>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</si>
  <si>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</si>
  <si>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</si>
  <si>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</si>
  <si>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</si>
  <si>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</si>
  <si>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</si>
  <si>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</si>
  <si>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</si>
  <si>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</si>
  <si>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</si>
  <si>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</si>
  <si>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</si>
  <si>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</si>
  <si>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</si>
  <si>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</si>
  <si>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</si>
  <si>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</si>
  <si>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</si>
  <si>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</si>
  <si>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</si>
  <si>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</si>
  <si>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</si>
  <si>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</si>
  <si>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</si>
  <si>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</si>
  <si>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</si>
  <si>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</si>
  <si>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</si>
  <si>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</si>
  <si>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</si>
  <si>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</si>
  <si>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</si>
  <si>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</si>
  <si>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</si>
  <si>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</si>
  <si>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</si>
  <si>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</si>
  <si>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</si>
  <si>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</si>
  <si>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</si>
  <si>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</si>
  <si>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</si>
  <si>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</si>
  <si>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</si>
  <si>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</si>
  <si>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</si>
  <si>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</si>
  <si>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</si>
  <si>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</si>
  <si>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</si>
  <si>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</si>
  <si>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</si>
  <si>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</si>
  <si>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</si>
  <si>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</si>
  <si>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</si>
  <si>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</si>
  <si>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</si>
  <si>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</si>
  <si>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</si>
  <si>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</si>
  <si>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</si>
  <si>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</si>
  <si>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</si>
  <si>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</si>
  <si>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</si>
  <si>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</si>
  <si>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</si>
  <si>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</si>
  <si>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</si>
  <si>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</si>
  <si>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</si>
  <si>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</si>
  <si>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</si>
  <si>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</si>
  <si>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</si>
  <si>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</si>
  <si>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</si>
  <si>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</si>
  <si>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</si>
  <si>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</si>
  <si>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</si>
  <si>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</si>
  <si>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</si>
  <si>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</si>
  <si>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</si>
  <si>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</si>
  <si>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</si>
  <si>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</si>
  <si>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</si>
  <si>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</si>
  <si>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</si>
  <si>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</si>
  <si>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</si>
  <si>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</si>
  <si>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</si>
  <si>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</si>
  <si>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</si>
  <si>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</si>
  <si>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</si>
  <si>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</si>
  <si>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</si>
  <si>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</si>
  <si>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</si>
  <si>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</si>
  <si>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</si>
  <si>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</si>
  <si>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</si>
  <si>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</si>
  <si>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</si>
  <si>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</si>
  <si>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</si>
  <si>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</si>
  <si>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</si>
  <si>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</si>
  <si>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</si>
  <si>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</si>
  <si>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</si>
  <si>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</si>
  <si>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</si>
  <si>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</si>
  <si>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</si>
  <si>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</si>
  <si>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</si>
  <si>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</si>
  <si>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</si>
  <si>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</si>
  <si>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</si>
  <si>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</si>
  <si>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</si>
  <si>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</si>
  <si>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</si>
  <si>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</si>
  <si>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</si>
  <si>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</si>
  <si>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</si>
  <si>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</si>
  <si>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</si>
  <si>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</si>
  <si>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</si>
  <si>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</si>
  <si>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</si>
  <si>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</si>
  <si>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</si>
  <si>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</si>
  <si>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</si>
  <si>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</si>
  <si>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</si>
  <si>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</si>
  <si>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</si>
  <si>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</si>
  <si>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</si>
  <si>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</si>
  <si>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</si>
  <si>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</si>
  <si>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</si>
  <si>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</si>
  <si>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</si>
  <si>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</si>
  <si>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</si>
  <si>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</si>
  <si>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</si>
  <si>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</si>
  <si>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</si>
  <si>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</si>
  <si>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</si>
  <si>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</si>
  <si>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</si>
  <si>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</si>
  <si>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</si>
  <si>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</si>
  <si>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</si>
  <si>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</si>
  <si>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</si>
  <si>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</si>
  <si>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</si>
  <si>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</si>
  <si>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</si>
  <si>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</si>
  <si>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</si>
  <si>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</si>
  <si>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</si>
  <si>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</si>
  <si>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</si>
  <si>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</si>
  <si>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</si>
  <si>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</si>
  <si>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</si>
  <si>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</si>
  <si>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</si>
  <si>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</si>
  <si>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</si>
  <si>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</si>
  <si>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</si>
  <si>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</si>
  <si>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</si>
  <si>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</si>
  <si>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</si>
  <si>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</si>
  <si>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</si>
  <si>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</si>
  <si>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</si>
  <si>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</si>
  <si>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</si>
  <si>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</si>
  <si>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</si>
  <si>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</si>
  <si>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</si>
  <si>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</si>
  <si>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</si>
  <si>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</si>
  <si>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</si>
  <si>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</si>
  <si>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</si>
  <si>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</si>
  <si>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</si>
  <si>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</si>
  <si>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</si>
  <si>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</si>
  <si>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</si>
  <si>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</si>
  <si>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</si>
  <si>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</si>
  <si>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</si>
  <si>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</si>
  <si>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</si>
  <si>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</si>
  <si>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</si>
  <si>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</si>
  <si>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</si>
  <si>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</si>
  <si>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</si>
  <si>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</si>
  <si>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</si>
  <si>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</si>
  <si>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</si>
  <si>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</si>
  <si>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</si>
  <si>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</si>
  <si>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</si>
  <si>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</si>
  <si>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</si>
  <si>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</si>
  <si>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</si>
  <si>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</si>
  <si>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</si>
  <si>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</si>
  <si>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</si>
  <si>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</si>
  <si>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</si>
  <si>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</si>
  <si>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</si>
  <si>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</si>
  <si>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</si>
  <si>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</si>
  <si>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</si>
  <si>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</si>
  <si>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</si>
  <si>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</si>
  <si>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</si>
  <si>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</si>
  <si>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</si>
  <si>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</si>
  <si>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</si>
  <si>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</si>
  <si>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</si>
  <si>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</si>
  <si>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</si>
  <si>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</si>
  <si>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</si>
  <si>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</si>
  <si>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</si>
  <si>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</si>
  <si>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</si>
  <si>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</si>
  <si>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</si>
  <si>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</si>
  <si>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</si>
  <si>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</si>
  <si>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</si>
  <si>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</si>
  <si>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</si>
  <si>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</si>
  <si>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</si>
  <si>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</si>
  <si>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</si>
  <si>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</si>
  <si>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</si>
  <si>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</si>
  <si>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</si>
  <si>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</si>
  <si>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</si>
  <si>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</si>
  <si>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</si>
  <si>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</si>
  <si>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</si>
  <si>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</si>
  <si>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</si>
  <si>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</si>
  <si>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</si>
  <si>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</si>
  <si>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</si>
  <si>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</si>
  <si>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</si>
  <si>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</si>
  <si>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</si>
  <si>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</si>
  <si>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</si>
  <si>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</si>
  <si>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</si>
  <si>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</si>
  <si>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</si>
  <si>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</si>
  <si>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</si>
  <si>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</si>
  <si>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</si>
  <si>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</si>
  <si>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</si>
  <si>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</si>
  <si>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</si>
  <si>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</si>
  <si>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</si>
  <si>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</si>
  <si>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</si>
  <si>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</si>
  <si>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</si>
  <si>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</si>
  <si>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</si>
  <si>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</si>
  <si>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</si>
  <si>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</si>
  <si>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</si>
  <si>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</si>
  <si>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</si>
  <si>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</si>
  <si>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</si>
  <si>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</si>
  <si>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</si>
  <si>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</si>
  <si>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</si>
  <si>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</si>
  <si>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</si>
  <si>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</si>
  <si>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</si>
  <si>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</si>
  <si>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</si>
  <si>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</si>
  <si>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</si>
  <si>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</si>
  <si>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</si>
  <si>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</si>
  <si>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</si>
  <si>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</si>
  <si>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</si>
  <si>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</si>
  <si>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</si>
  <si>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</si>
  <si>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</si>
  <si>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</si>
  <si>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</si>
  <si>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</si>
  <si>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</si>
  <si>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</si>
  <si>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</si>
  <si>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</si>
  <si>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</si>
  <si>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</si>
  <si>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</si>
  <si>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</si>
  <si>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</si>
  <si>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</si>
  <si>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</si>
  <si>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</si>
  <si>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</si>
  <si>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</si>
  <si>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</si>
  <si>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</si>
  <si>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</si>
  <si>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</si>
  <si>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</si>
  <si>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</si>
  <si>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</si>
  <si>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</si>
  <si>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</si>
  <si>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</si>
  <si>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</si>
  <si>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</si>
  <si>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</si>
  <si>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</si>
  <si>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</si>
  <si>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</si>
  <si>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</si>
  <si>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</si>
  <si>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</si>
  <si>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</si>
  <si>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</si>
  <si>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</si>
  <si>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</si>
  <si>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</si>
  <si>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</si>
  <si>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</si>
  <si>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</si>
  <si>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</si>
  <si>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</si>
  <si>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</si>
  <si>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</si>
  <si>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</si>
  <si>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</si>
  <si>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</si>
  <si>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</si>
  <si>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</si>
  <si>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</si>
  <si>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</si>
  <si>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</si>
  <si>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</si>
  <si>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</si>
  <si>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</si>
  <si>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</si>
  <si>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</si>
  <si>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</si>
  <si>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</si>
  <si>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</si>
  <si>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</si>
  <si>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</si>
  <si>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</si>
  <si>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</si>
  <si>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</si>
  <si>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</si>
  <si>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</si>
  <si>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</si>
  <si>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</si>
  <si>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</si>
  <si>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</si>
  <si>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</si>
  <si>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</si>
  <si>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</si>
  <si>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</si>
  <si>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</si>
  <si>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</si>
  <si>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</si>
  <si>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</si>
  <si>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</si>
  <si>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</si>
  <si>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</si>
  <si>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</si>
  <si>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</si>
  <si>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</si>
  <si>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</si>
  <si>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</si>
  <si>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</si>
  <si>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</si>
  <si>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</si>
  <si>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</si>
  <si>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</si>
  <si>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</si>
  <si>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3"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</si>
  <si>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</si>
  <si>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</si>
  <si>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</si>
  <si>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</si>
  <si>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</si>
  <si>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</si>
  <si>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</si>
  <si>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</si>
  <si>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</si>
  <si>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</si>
  <si>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</si>
  <si>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</si>
  <si>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</si>
  <si>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</si>
  <si>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</si>
  <si>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</si>
  <si>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</si>
  <si>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</si>
  <si>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</si>
  <si>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</si>
  <si>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</si>
  <si>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</si>
  <si>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</si>
  <si>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</si>
  <si>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</si>
  <si>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</si>
  <si>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</si>
  <si>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</si>
  <si>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</si>
  <si>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</si>
  <si>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</si>
  <si>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</si>
  <si>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</si>
  <si>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</si>
  <si>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</si>
  <si>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</si>
  <si>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</si>
  <si>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</si>
  <si>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</si>
  <si>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</si>
  <si>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</si>
  <si>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</si>
  <si>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</si>
  <si>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</si>
  <si>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</si>
  <si>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</si>
  <si>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</si>
  <si>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</si>
  <si>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</si>
  <si>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</si>
  <si>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</si>
  <si>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</si>
  <si>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</si>
  <si>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</si>
  <si>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</si>
  <si>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</si>
  <si>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</si>
  <si>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</si>
  <si>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</si>
  <si>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</si>
  <si>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</si>
  <si>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</si>
  <si>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</si>
  <si>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</si>
  <si>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</si>
  <si>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</si>
  <si>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</si>
  <si>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</si>
  <si>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</si>
  <si>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</si>
  <si>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</si>
  <si>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</si>
  <si>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</si>
  <si>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</si>
  <si>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</si>
  <si>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</si>
  <si>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</si>
  <si>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</si>
  <si>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</si>
  <si>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</si>
  <si>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</si>
  <si>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</si>
  <si>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</si>
  <si>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</si>
  <si>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</si>
  <si>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</si>
  <si>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</si>
  <si>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</si>
  <si>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</si>
  <si>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</si>
  <si>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</si>
  <si>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</si>
  <si>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</si>
  <si>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</si>
  <si>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</si>
  <si>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</si>
  <si>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</si>
  <si>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</si>
  <si>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</si>
  <si>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</si>
  <si>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</si>
  <si>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</si>
  <si>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</si>
  <si>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</si>
  <si>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</si>
  <si>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</si>
  <si>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</si>
  <si>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</si>
  <si>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</si>
  <si>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</si>
  <si>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</si>
  <si>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</si>
  <si>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</si>
  <si>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</si>
  <si>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</si>
  <si>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</si>
  <si>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3" type="noConversion"/>
  </si>
  <si>
    <t>sensor --sel prox --get nvm
syscfg add RxCL
sensor --sel prox --turnoff</t>
    <phoneticPr fontId="23" type="noConversion"/>
  </si>
  <si>
    <t>boardid</t>
    <phoneticPr fontId="23" type="noConversion"/>
  </si>
  <si>
    <t>boardrev</t>
    <phoneticPr fontId="23" type="noConversion"/>
  </si>
  <si>
    <t>version_info</t>
    <phoneticPr fontId="23" type="noConversion"/>
  </si>
  <si>
    <t>0x01</t>
    <phoneticPr fontId="23" type="noConversion"/>
  </si>
  <si>
    <t>pmuadc --sel potomac --read vbat</t>
    <phoneticPr fontId="23" type="noConversion"/>
  </si>
  <si>
    <t>cbread 0x00 quiet</t>
    <phoneticPr fontId="23" type="noConversion"/>
  </si>
  <si>
    <t xml:space="preserve">WOSN </t>
    <phoneticPr fontId="23" type="noConversion"/>
  </si>
  <si>
    <t xml:space="preserve">HOUSING_SN </t>
    <phoneticPr fontId="23" type="noConversion"/>
  </si>
  <si>
    <t>Cell: 0x1C or 1E; WIFI: 0x18 or 0x1A</t>
    <phoneticPr fontId="23" type="noConversion"/>
  </si>
  <si>
    <t>&lt;rdar://problem/57658270&gt; J522 P0 LH DryRun Diags Validation: baseband need to support</t>
    <phoneticPr fontId="23" type="noConversion"/>
  </si>
  <si>
    <t>oab3f_CMD_SET_PWR_ORION_0
oab3f_CMD_PWR_ORION_SW_EN_0
oab3f_CMD_PWR_ORION_EN_0
oab3f_CMD_IDBUS_POWER_MODE_1
oab3f_CMD_SET_RX_Vth_1000
oab3f_WAITFORID
delay 0.05s</t>
    <phoneticPr fontId="23"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</si>
  <si>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3" type="noConversion"/>
  </si>
  <si>
    <t xml:space="preserve">sensor --listsensors
sensor --sel compass --init
sensor --sel compass --sample 1000ms --stats
sensor --sel compass --turnoff </t>
    <phoneticPr fontId="23" type="noConversion"/>
  </si>
  <si>
    <t>&lt;rdar://problem/57302137&gt; J522 P0 CPTO DryRun Diags Validation: hallsensor command is not supported</t>
    <phoneticPr fontId="23" type="noConversion"/>
  </si>
  <si>
    <t>device -k gasgauge -g charge-percentage
charge --set 100
ace --pick usbc --4cc SRYR --txdata "0x00" --rxdata 0</t>
    <phoneticPr fontId="23" type="noConversion"/>
  </si>
  <si>
    <t>device -k gasgauge -g charge-percentage
charge --set 0</t>
    <phoneticPr fontId="23" type="noConversion"/>
  </si>
  <si>
    <t>Get SFC information list(mlbsn,wo_no,mpn,region_code,housing_sn,battery_sn,hwconfig,unit_lbl,titus_sn,juliet_sn, ohio_sn,jasper_sn)</t>
    <phoneticPr fontId="23" type="noConversion"/>
  </si>
  <si>
    <t>&lt;rdar://problem/57299387&gt; J522 P0 CPTO DryRun Diags Validation: audio is not supported</t>
    <phoneticPr fontId="23" type="noConversion"/>
  </si>
  <si>
    <t>sensor --sel gyro --init</t>
    <phoneticPr fontId="23" type="noConversion"/>
  </si>
  <si>
    <t xml:space="preserve">sensor -s compass --exectest selftest </t>
    <phoneticPr fontId="23" type="noConversion"/>
  </si>
  <si>
    <t>sensor --sel prox --init
sensor --sel prox --get device_id
sensor --sel prox --get rev_id
sensor --sel prox --get serial_num
sensor --sel prox --set datatype norm
sensor --sel prox --set fixed_odr 60
No Target Sample
sensor --sel prox --turnoff</t>
    <phoneticPr fontId="23"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</si>
  <si>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3" type="noConversion"/>
  </si>
  <si>
    <t>Backlight_Test</t>
    <phoneticPr fontId="23" type="noConversion"/>
  </si>
  <si>
    <t>Backlight_Set_Low</t>
    <phoneticPr fontId="23" type="noConversion"/>
  </si>
  <si>
    <t>bl -n
bl -l</t>
    <phoneticPr fontId="23" type="noConversion"/>
  </si>
  <si>
    <t>sn</t>
    <phoneticPr fontId="23" type="noConversion"/>
  </si>
  <si>
    <t>pattern --fatp 3</t>
    <phoneticPr fontId="23" type="noConversion"/>
  </si>
  <si>
    <t>camisp --find
camisp --pick back1 
camisp --preview on
camisp --preview off
camisp --exit</t>
    <phoneticPr fontId="23" type="noConversion"/>
  </si>
  <si>
    <t>camisp --find
camisp --pick back
camisp --preview on
camisp --preview off
camisp --exit</t>
    <phoneticPr fontId="23" type="noConversion"/>
  </si>
  <si>
    <t>camisp --find
camisp --pick front1
camisp --preview on
camisp --preview off
camisp --exit</t>
    <phoneticPr fontId="23" type="noConversion"/>
  </si>
  <si>
    <t>device -k GasGauge -g charge-percentage</t>
    <phoneticPr fontId="23" type="noConversion"/>
  </si>
  <si>
    <t>pmuadc --sel potomac --read vbat</t>
    <phoneticPr fontId="23" type="noConversion"/>
  </si>
  <si>
    <t>rtc --set 20190613023348</t>
    <phoneticPr fontId="23" type="noConversion"/>
  </si>
  <si>
    <t>Write_Date_And_Time</t>
    <phoneticPr fontId="23" type="noConversion"/>
  </si>
  <si>
    <t>Write_Incomplete_CB</t>
    <phoneticPr fontId="23" type="noConversion"/>
  </si>
  <si>
    <t>sn</t>
    <phoneticPr fontId="23" type="noConversion"/>
  </si>
  <si>
    <t>Get_SFC_Info</t>
    <phoneticPr fontId="23" type="noConversion"/>
  </si>
  <si>
    <t>Write_Incomplete_CB</t>
    <phoneticPr fontId="23" type="noConversion"/>
  </si>
  <si>
    <t>boardid</t>
    <phoneticPr fontId="23" type="noConversion"/>
  </si>
  <si>
    <t>getnonce
cbwrite 0x8A pass</t>
    <phoneticPr fontId="23" type="noConversion"/>
  </si>
  <si>
    <t>cbwrite 0x8A incomplete</t>
    <phoneticPr fontId="23" type="noConversion"/>
  </si>
  <si>
    <t>DRCB</t>
    <phoneticPr fontId="23" type="noConversion"/>
  </si>
  <si>
    <t>syscfg print CLHS</t>
    <phoneticPr fontId="23" type="noConversion"/>
  </si>
  <si>
    <t>syscfg print CLCG</t>
    <phoneticPr fontId="23" type="noConversion"/>
  </si>
  <si>
    <t>syscfg print WCAL</t>
    <phoneticPr fontId="23" type="noConversion"/>
  </si>
  <si>
    <t xml:space="preserve">device -k GasGauge -g charge-percentage
</t>
    <phoneticPr fontId="23" type="noConversion"/>
  </si>
  <si>
    <t>ERROR: Did not find matching key: 'GasGauge'</t>
    <phoneticPr fontId="23" type="noConversion"/>
  </si>
  <si>
    <t>camisp --exit
camisp --find</t>
    <phoneticPr fontId="23" type="noConversion"/>
  </si>
  <si>
    <t>camisp --pick front
camisp --on
camisp --nvm
camisp --sn</t>
    <phoneticPr fontId="23" type="noConversion"/>
  </si>
  <si>
    <t>camisp --dli
camisp --exit</t>
    <phoneticPr fontId="23" type="noConversion"/>
  </si>
  <si>
    <t>camisp --find
socgpio --pin 3 --output 1
camisp --i2cread 1 0x18 0x0000 2 2</t>
    <phoneticPr fontId="23" type="noConversion"/>
  </si>
  <si>
    <t>Juliet_Connectivity_Test</t>
    <phoneticPr fontId="23" type="noConversion"/>
  </si>
  <si>
    <t>camisp --pick front1
camisp --on
camisp --sn</t>
    <phoneticPr fontId="23" type="noConversion"/>
  </si>
  <si>
    <t>camisp --id</t>
    <phoneticPr fontId="23" type="noConversion"/>
  </si>
  <si>
    <t>camisp --nvmdump</t>
    <phoneticPr fontId="23" type="noConversion"/>
  </si>
  <si>
    <t>camisp --on
camisp --method pearl romeo cap
camisp --method pearl rigel status</t>
    <phoneticPr fontId="23" type="noConversion"/>
  </si>
  <si>
    <t>MAMABEAR_CAP_VALUE
MAMABEAR_CAP_STATUS</t>
    <phoneticPr fontId="23" type="noConversion"/>
  </si>
  <si>
    <t>FaultStatus</t>
    <phoneticPr fontId="23" type="noConversion"/>
  </si>
  <si>
    <t>RigelState</t>
    <phoneticPr fontId="23"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</si>
  <si>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3" type="noConversion"/>
  </si>
  <si>
    <t xml:space="preserve">camisp --exit
camisp --pick back1
camisp --dli                                                          </t>
    <phoneticPr fontId="23" type="noConversion"/>
  </si>
  <si>
    <t xml:space="preserve">camisp --on
camisp --nvm </t>
    <phoneticPr fontId="23" type="noConversion"/>
  </si>
  <si>
    <t>camisp --exit
camisp --find
camisp --pick back2
camisp --i2cread 5 0x33 0x40 1 1 //expect 0x80
camisp --i2cread 5 0x33 0x3D 1 1
camisp --exit //expect 0x3B, 0x27, 0x3F</t>
    <phoneticPr fontId="23" type="noConversion"/>
  </si>
  <si>
    <t>smokeyshell -r
smokey --run TouchShortsTest</t>
    <phoneticPr fontId="23" type="noConversion"/>
  </si>
  <si>
    <t>smokey Wildfire --run DisplayBehavior=NoDisplay ControlBitAccess=ReadOnly BrickRequired=None ResultsBehavior=NoFile LogBehavior=ConsoleOnly --test TouchOffset --testargs "TouchOffset, Verbose='OnFail',TestStation='ct2ct3'"</t>
    <phoneticPr fontId="23" type="noConversion"/>
  </si>
  <si>
    <t>stockholm --on
stockholm --download_fw mfg
script radios.txt
bblib -e 'BB_SMTQT()'</t>
    <phoneticPr fontId="23" type="noConversion"/>
  </si>
  <si>
    <t>Diags_Version</t>
    <phoneticPr fontId="23" type="noConversion"/>
  </si>
  <si>
    <t>rtc --set 20180721063238</t>
    <phoneticPr fontId="23" type="noConversion"/>
  </si>
  <si>
    <t>sensor -l
sensor --sel accel --init</t>
    <phoneticPr fontId="23" type="noConversion"/>
  </si>
  <si>
    <t>pmuadc --sel potomac --read tbat</t>
    <phoneticPr fontId="23" type="noConversion"/>
  </si>
  <si>
    <t>sensor -s compass --conntest</t>
    <phoneticPr fontId="23" type="noConversion"/>
  </si>
  <si>
    <t>hallsensor —irqindex 1 —meas 6 —delay 500</t>
    <phoneticPr fontId="23" type="noConversion"/>
  </si>
  <si>
    <t>sn
syscfg add SrNm</t>
    <phoneticPr fontId="23" type="noConversion"/>
  </si>
  <si>
    <t>sn
cbwrite 0x7A pass
cbread 0x7A</t>
    <phoneticPr fontId="23" type="noConversion"/>
  </si>
  <si>
    <t>syscfg init
cbinit
cbwrite 0x7A incomplete</t>
    <phoneticPr fontId="23" type="noConversion"/>
  </si>
  <si>
    <t>Read_System_SN</t>
    <phoneticPr fontId="23" type="noConversion"/>
  </si>
  <si>
    <t>Diag_Version</t>
    <phoneticPr fontId="23" type="noConversion"/>
  </si>
  <si>
    <t>Camera_Sensor_Detect</t>
    <phoneticPr fontId="23" type="noConversion"/>
  </si>
  <si>
    <t>cylinder_LOCKON
cylinder_CABLEON</t>
    <phoneticPr fontId="23" type="noConversion"/>
  </si>
  <si>
    <t>cbwrite 0x83 incomplete</t>
    <phoneticPr fontId="23" type="noConversion"/>
  </si>
  <si>
    <t>bl -n
bl -l
nvram --set backlight-level 824
nvram --save</t>
    <phoneticPr fontId="23" type="noConversion"/>
  </si>
  <si>
    <t>cbread 0x03 quiet</t>
    <phoneticPr fontId="23" type="noConversion"/>
  </si>
  <si>
    <t>syscfg print WMac
syscfg add WMac 0xBABABABA 0x0000BABA 0x00000000 0x00000000</t>
    <phoneticPr fontId="23" type="noConversion"/>
  </si>
  <si>
    <t>syscfg print BMac
syscfg add BMac 0xBABABABA 0x0000BABA 0x00000000 0x00000000</t>
    <phoneticPr fontId="23" type="noConversion"/>
  </si>
  <si>
    <t>expect "detected" ; fail on "missing"
pick number 0, back  detected 
pick number 1, front  detected 
pick number 2, front1  detected 
pick number 3, back1  detected 
pick number 4, back2  detected 
***Show which camera missing if "missing" in info</t>
    <phoneticPr fontId="23" type="noConversion"/>
  </si>
  <si>
    <t>device -k GasGauge -p
device -k GasGauge -e read_blk 59 0</t>
    <phoneticPr fontId="23" type="noConversion"/>
  </si>
  <si>
    <t>sensor --sel accel --set rate 200 
sensor --sel gyro --set rate 200 
sensor --sel accel,gyro --sample 500ms --stats
sensor --sel accel,gyro --turnoff</t>
    <phoneticPr fontId="23" type="noConversion"/>
  </si>
  <si>
    <t>sensor --sel accel --init;wait 200
sensor --sel accel --exectest selftest 
sensor --sel accel --turnoff;wait 200</t>
    <phoneticPr fontId="23" type="noConversion"/>
  </si>
  <si>
    <t>sensor --sel gyro --init;wait 200
sensor --sel gyro --exectest selftest 
sensor --sel gyro --turnoff;wait 200</t>
    <phoneticPr fontId="23" type="noConversion"/>
  </si>
  <si>
    <t>sensor --sel compass --init</t>
    <phoneticPr fontId="23" type="noConversion"/>
  </si>
  <si>
    <t xml:space="preserve">zerofile nandfs:\AppleInternal\Diags\Logs\Smokey\LcmCal\PDCA.plist
zerofile nandfs:\AppleInternal\Diags\Logs\Smokey\LcmCal\Smokey.log
smokeyshell -r
smokey --run LcmCal --clean
</t>
    <phoneticPr fontId="23" type="noConversion"/>
  </si>
  <si>
    <t>hallsensor —irqindex 1 —meas 6 —delay 500</t>
    <phoneticPr fontId="23" type="noConversion"/>
  </si>
  <si>
    <t>hallsensor —irqindex 0 —meas 6 —delay 500</t>
    <phoneticPr fontId="23"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</si>
  <si>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3" type="noConversion"/>
  </si>
  <si>
    <t>BL_Leakage_Bright_Ch_0@ALS_FH_Right</t>
  </si>
  <si>
    <t>[-1,3]</t>
    <phoneticPr fontId="28"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</si>
  <si>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</si>
  <si>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</si>
  <si>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</si>
  <si>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</si>
  <si>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</si>
  <si>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</si>
  <si>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</si>
  <si>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</si>
  <si>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</si>
  <si>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</si>
  <si>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</si>
  <si>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</si>
  <si>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</si>
  <si>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</si>
  <si>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</si>
  <si>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</si>
  <si>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9" type="noConversion"/>
  </si>
  <si>
    <t>133</t>
  </si>
  <si>
    <t>Dark _Response_Bright_Ch_1 @ALS_FH_Left</t>
  </si>
  <si>
    <t>134</t>
  </si>
  <si>
    <t>Dark _Response_Bright_Ch_2 @ALS_FH_Left</t>
  </si>
  <si>
    <t>135</t>
  </si>
  <si>
    <t>Dark _Response_Bright_Ch_3 @ALS_FH_Left</t>
  </si>
  <si>
    <t>cylinder_ALSOFF</t>
  </si>
  <si>
    <t>Device_ID@ALS_FH_Right</t>
    <phoneticPr fontId="29" type="noConversion"/>
  </si>
  <si>
    <t>Revision_ID@ALS_FH_Right</t>
    <phoneticPr fontId="29" type="noConversion"/>
  </si>
  <si>
    <t>IC_Vendor @ALS_FH_Right</t>
    <phoneticPr fontId="29" type="noConversion"/>
  </si>
  <si>
    <t>[1]</t>
    <phoneticPr fontId="29" type="noConversion"/>
  </si>
  <si>
    <t xml:space="preserve">value have to change to binary system to catch LSB </t>
    <phoneticPr fontId="28" type="noConversion"/>
  </si>
  <si>
    <t>Chip_ID@ALS_FH_Right</t>
    <phoneticPr fontId="29" type="noConversion"/>
  </si>
  <si>
    <t>Bright_Ch_0 @ALS_FH_Right</t>
    <phoneticPr fontId="29" type="noConversion"/>
  </si>
  <si>
    <t>Bright_Ch_1 @ALS_FH_Right</t>
    <phoneticPr fontId="29" type="noConversion"/>
  </si>
  <si>
    <t>Bright_Ch_2 @ALS_FH_Right</t>
    <phoneticPr fontId="29" type="noConversion"/>
  </si>
  <si>
    <t>Bright_Ch_3 @ALS_FH_Right</t>
    <phoneticPr fontId="29" type="noConversion"/>
  </si>
  <si>
    <t>112</t>
  </si>
  <si>
    <t>Device_ID@ALS_FH_Left</t>
    <phoneticPr fontId="29" type="noConversion"/>
  </si>
  <si>
    <t>113</t>
  </si>
  <si>
    <t>Revision_ID@ALS_FH_Left</t>
    <phoneticPr fontId="29" type="noConversion"/>
  </si>
  <si>
    <t>IC_Vendor @ALS_FH_Left</t>
    <phoneticPr fontId="29" type="noConversion"/>
  </si>
  <si>
    <t>Chip_ID@ALS_FH_Left</t>
    <phoneticPr fontId="29" type="noConversion"/>
  </si>
  <si>
    <t>Bright_Ch_0 @ALS_FH_Left</t>
    <phoneticPr fontId="29" type="noConversion"/>
  </si>
  <si>
    <t>Bright_Ch_1 @ALS_FH_Left</t>
    <phoneticPr fontId="29" type="noConversion"/>
  </si>
  <si>
    <t>Bright_Ch_2 @ALS_FH_Left</t>
    <phoneticPr fontId="29" type="noConversion"/>
  </si>
  <si>
    <t>Bright_Ch_3 @ALS_FH_Left</t>
    <phoneticPr fontId="29" type="noConversion"/>
  </si>
  <si>
    <t>led_ALS1OFF
led_ALS2OFF</t>
    <phoneticPr fontId="23" type="noConversion"/>
  </si>
  <si>
    <t>bl -o
sensor --sel als2 --init
sensor --sel als2 --set gain 8
sensor --sel als2 --set integration_cycles 148
sensor --sel als2 --sample 3 --stream</t>
    <phoneticPr fontId="29"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</si>
  <si>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</si>
  <si>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</si>
  <si>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</si>
  <si>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</si>
  <si>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</si>
  <si>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</si>
  <si>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</si>
  <si>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</si>
  <si>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</si>
  <si>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</si>
  <si>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</si>
  <si>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</si>
  <si>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</si>
  <si>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</si>
  <si>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</si>
  <si>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</si>
  <si>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</si>
  <si>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</si>
  <si>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</si>
  <si>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</si>
  <si>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</si>
  <si>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</si>
  <si>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</si>
  <si>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</si>
  <si>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</si>
  <si>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phoneticPr fontId="23" type="noConversion"/>
  </si>
  <si>
    <t>162</t>
    <phoneticPr fontId="23" type="noConversion"/>
  </si>
  <si>
    <t>163</t>
    <phoneticPr fontId="23" type="noConversion"/>
  </si>
  <si>
    <t>164</t>
  </si>
  <si>
    <t>165</t>
  </si>
  <si>
    <t>166</t>
  </si>
  <si>
    <t>167</t>
  </si>
  <si>
    <t>168</t>
  </si>
  <si>
    <t>169</t>
  </si>
  <si>
    <t>170</t>
  </si>
  <si>
    <t>171</t>
  </si>
  <si>
    <t>172</t>
  </si>
  <si>
    <t>173</t>
  </si>
  <si>
    <t>174</t>
  </si>
  <si>
    <t>175</t>
  </si>
  <si>
    <t>176</t>
  </si>
  <si>
    <t>177</t>
  </si>
  <si>
    <t>pmubutton</t>
    <phoneticPr fontId="23" type="noConversion"/>
  </si>
  <si>
    <t>rdar://57300562 (J522 P0 CPTO DryRun Diags Validation: camera can not find ISP mapper protocol 0)</t>
    <phoneticPr fontId="23" type="noConversion"/>
  </si>
  <si>
    <t>SPK_CN_L_T to 4x_MIC Loop Test criteria, delta &gt; 0.3</t>
    <phoneticPr fontId="23" type="noConversion"/>
  </si>
  <si>
    <t xml:space="preserve">syscfg print MdlC
hash --type Moped --check
syscfg delete MdlC
hash --type Moped --append
hash --type Moped --check
syscfg print MdlC
</t>
    <phoneticPr fontId="23"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</si>
  <si>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3" type="noConversion"/>
  </si>
  <si>
    <t>camisp --method projector en 5
camisp --method validateconfig 5</t>
    <phoneticPr fontId="23" type="noConversion"/>
  </si>
  <si>
    <t>pmuadc --sel cpmu --read ildo1</t>
    <phoneticPr fontId="23" type="noConversion"/>
  </si>
  <si>
    <t>Set_Iboot_Backlight</t>
    <phoneticPr fontId="23" type="noConversion"/>
  </si>
  <si>
    <t>smokey Wildfire --run --test JasperTests ControlBitAccess=ReadOnly ResultsBehavior=NoFile LogBehavior=ConsoleOnly</t>
    <phoneticPr fontId="23" type="noConversion"/>
  </si>
  <si>
    <t>oab3f_CMD_SET_PWR_ORION_0
oab3f_CMD_PWR_ORION_SW_EN_0
oab3f_CMD_PWR_ORION_EN_0
oab3f_CMD_IDBUS_POWER_MODE_1
oab3f_CMD_SET_RX_Vth_1000
oab3f_WAITFORID
delay 0.05s</t>
    <phoneticPr fontId="23" type="noConversion"/>
  </si>
  <si>
    <t>oab3f_CMD_SET_ELOAD_0</t>
    <phoneticPr fontId="23" type="noConversion"/>
  </si>
  <si>
    <t>charge --setma 100 --setmv 9000
i2c -z 2 -m 0x08 0x75 0x1932 0x20 0x20
ace --pick usbc --4cc SRYR --txdata "0x00" --rxdata 0</t>
    <phoneticPr fontId="23" type="noConversion"/>
  </si>
  <si>
    <t>i2c -v 2 0x13 0xA0 0x01
i2c -d 2 0x13 0xA5 1
i2c -d 2 0x13 0xA4 1</t>
    <phoneticPr fontId="23" type="noConversion"/>
  </si>
  <si>
    <t>hallsensor --irqindex 0 --meas 6 --delay 500</t>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</si>
  <si>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</si>
  <si>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t>i2c -v 2 0x13 0x00 0x82
 i2c -d 2 0x13 0x1A 1
 i2c -d 2 0x13 0x1A 1
i2c -v 2 0x13 0x00 0x91
i2c -v 2 0x13 0xB5 0xD0
i2c -v 2 0x13 0xA0 0x09
delay 1s
i2c -d 2 0x13 0xA5 1
i2c -d 2 0x13 0xA4 1</t>
    <phoneticPr fontId="23" type="noConversion"/>
  </si>
  <si>
    <t>cbwrite 0x84 incomplete</t>
    <phoneticPr fontId="23" type="noConversion"/>
  </si>
  <si>
    <t>touch --test critical --run</t>
    <phoneticPr fontId="23" type="noConversion"/>
  </si>
  <si>
    <t>touch -p firmware-version
touch --off</t>
    <phoneticPr fontId="23" type="noConversion"/>
  </si>
  <si>
    <t>Version1.3</t>
    <phoneticPr fontId="23" type="noConversion"/>
  </si>
  <si>
    <r>
      <t>Q</t>
    </r>
    <r>
      <rPr>
        <sz val="12"/>
        <color indexed="8"/>
        <rFont val="新細明體"/>
        <family val="1"/>
        <charset val="136"/>
      </rPr>
      <t>T0a/CT1:</t>
    </r>
    <phoneticPr fontId="23" type="noConversion"/>
  </si>
  <si>
    <t xml:space="preserve">socgpio --port 1 --pin 32 --output 0 =&gt; socgpio --port 4 --pin 5 --output 0 </t>
    <phoneticPr fontId="23" type="noConversion"/>
  </si>
  <si>
    <t>socgpio --port 1 --pin 32 --output 1 =&gt; socgpio --port 4 --pin 5 --output 1</t>
    <phoneticPr fontId="23" type="noConversion"/>
  </si>
  <si>
    <t>Correct the gpio of orion test:</t>
    <phoneticPr fontId="23" type="noConversion"/>
  </si>
  <si>
    <t>socgpio --pin 94 --output 1 =&gt; socgpio --pin 139 --output 1</t>
    <phoneticPr fontId="23" type="noConversion"/>
  </si>
  <si>
    <r>
      <t>Q</t>
    </r>
    <r>
      <rPr>
        <sz val="12"/>
        <color indexed="8"/>
        <rFont val="新細明體"/>
        <family val="1"/>
        <charset val="136"/>
      </rPr>
      <t>T0a:</t>
    </r>
    <phoneticPr fontId="23" type="noConversion"/>
  </si>
  <si>
    <t xml:space="preserve">Discharge_Path_DCR </t>
    <phoneticPr fontId="23" type="noConversion"/>
  </si>
  <si>
    <t>CT1:</t>
    <phoneticPr fontId="23" type="noConversion"/>
  </si>
  <si>
    <t>camisp --find
camisp --pick front
camisp --preview on
camisp --preview off
camisp --exit</t>
    <phoneticPr fontId="23" type="noConversion"/>
  </si>
  <si>
    <t>Change the i2c bus from 8 to 7 for "Discharge_Path_DCR"</t>
    <phoneticPr fontId="23" type="noConversion"/>
  </si>
  <si>
    <t>Change the i2c bus from 7 to 9 for "Read_Scorpius_SN"</t>
    <phoneticPr fontId="23" type="noConversion"/>
  </si>
  <si>
    <t xml:space="preserve">Level_After_Test </t>
    <phoneticPr fontId="23" type="noConversion"/>
  </si>
  <si>
    <t>syscfg add PRSq 0x01060001 0x00000000 0x00000000 0x00000000</t>
    <phoneticPr fontId="23" type="noConversion"/>
  </si>
  <si>
    <t>ACE FW: 00 35 20 00</t>
    <phoneticPr fontId="23" type="noConversion"/>
  </si>
  <si>
    <t>Check_ACE_OTP_FW_VER</t>
    <phoneticPr fontId="23" type="noConversion"/>
  </si>
  <si>
    <t>ACE OTP FW: 0xF5 0x43 0x2C 0xDA</t>
    <phoneticPr fontId="23" type="noConversion"/>
  </si>
  <si>
    <r>
      <t xml:space="preserve">ace -r 0x03
ace --4cc OTPr --txdata "0x80" --rxdata 4
</t>
    </r>
    <r>
      <rPr>
        <sz val="12"/>
        <color indexed="26"/>
        <rFont val="Times New Roman"/>
        <family val="1"/>
      </rPr>
      <t>// These 4 bytes should match :  0xF5432CDA.  —&gt;PASS</t>
    </r>
    <phoneticPr fontId="23"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</si>
  <si>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3" type="noConversion"/>
  </si>
  <si>
    <t>i2c -v 2 0x13 0x00 0x91
i2c -v 2 0x13 0xA0 0x04
i2c -d 2 0x13 0xA5 1
i2c -d 2 0x13 0xA4 1</t>
    <phoneticPr fontId="23"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</si>
  <si>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3" type="noConversion"/>
  </si>
  <si>
    <t>socgpio --port 1 --pin 32 --output 0 =&gt; socgpio --pin 453 --output 0</t>
    <phoneticPr fontId="23" type="noConversion"/>
  </si>
  <si>
    <t>socgpio --port 1 --pin 32 --output 1 =&gt; socgpio --pin 453 --output 1</t>
    <phoneticPr fontId="23" type="noConversion"/>
  </si>
  <si>
    <r>
      <t>Q</t>
    </r>
    <r>
      <rPr>
        <sz val="12"/>
        <color indexed="8"/>
        <rFont val="新細明體"/>
        <family val="1"/>
        <charset val="136"/>
      </rPr>
      <t xml:space="preserve">T0a: </t>
    </r>
    <phoneticPr fontId="23" type="noConversion"/>
  </si>
  <si>
    <t>Follow PV to update scorpius test coverage</t>
    <phoneticPr fontId="23" type="noConversion"/>
  </si>
  <si>
    <t xml:space="preserve">CT2: </t>
    <phoneticPr fontId="23" type="noConversion"/>
  </si>
  <si>
    <t>Remove scorpius related test</t>
    <phoneticPr fontId="23" type="noConversion"/>
  </si>
  <si>
    <t>ace --pick usbc
ace -r 0x0F</t>
    <phoneticPr fontId="23" type="noConversion"/>
  </si>
  <si>
    <t>ACE_CRC_Test</t>
    <phoneticPr fontId="23" type="noConversion"/>
  </si>
  <si>
    <t>Update the logic of "ACE_CRC_Test" to match "0xF5432CDA"</t>
    <phoneticPr fontId="23" type="noConversion"/>
  </si>
  <si>
    <t>TX_FW_Version</t>
    <phoneticPr fontId="29" type="noConversion"/>
  </si>
  <si>
    <t>SCRP_Tx_Version</t>
    <phoneticPr fontId="29" type="noConversion"/>
  </si>
  <si>
    <t>Check_Sum-Sector_127_Before</t>
    <phoneticPr fontId="28" type="noConversion"/>
  </si>
  <si>
    <t>SCRP_Check Sum__S127_MTP_BEFORE</t>
    <phoneticPr fontId="28" type="noConversion"/>
  </si>
  <si>
    <t>Check_Sum-Sector_126_Before</t>
    <phoneticPr fontId="28" type="noConversion"/>
  </si>
  <si>
    <t>SCRP_Check Sum_S126_MTP_BEFORE</t>
    <phoneticPr fontId="28" type="noConversion"/>
  </si>
  <si>
    <t>LPP_Inductance_MTP_Before</t>
  </si>
  <si>
    <t xml:space="preserve">SCRP_LPP_L_MTP_BEFORE </t>
  </si>
  <si>
    <t>LPP_Frequency_MTP_Before</t>
  </si>
  <si>
    <t>SCRP_LPP_FREQ_MTP_BEFORE</t>
    <phoneticPr fontId="28" type="noConversion"/>
  </si>
  <si>
    <t>Tx_HWID_MTP_Before</t>
    <phoneticPr fontId="28" type="noConversion"/>
  </si>
  <si>
    <t>SCRP_TX_HWID_MTP_BEFORE</t>
  </si>
  <si>
    <t>Ctx_MTP_127_Before</t>
    <phoneticPr fontId="28" type="noConversion"/>
  </si>
  <si>
    <t>SCRP_CTx_MTP_127_BEFORE</t>
    <phoneticPr fontId="28" type="noConversion"/>
  </si>
  <si>
    <t>VBoost_MTP_Before</t>
    <phoneticPr fontId="28" type="noConversion"/>
  </si>
  <si>
    <t>SCRP_VBoost_MTP_BEFORE</t>
    <phoneticPr fontId="28" type="noConversion"/>
  </si>
  <si>
    <t>VSense_MTP_Before</t>
    <phoneticPr fontId="28" type="noConversion"/>
  </si>
  <si>
    <t>SCRP_VSense_MTP_BEFORE</t>
    <phoneticPr fontId="28" type="noConversion"/>
  </si>
  <si>
    <t>The sector 126 &amp; 127 word 0 must be 1, if not, please show "word0 is not 1"</t>
    <phoneticPr fontId="28" type="noConversion"/>
  </si>
  <si>
    <t>ISense_MTP_Before</t>
    <phoneticPr fontId="28" type="noConversion"/>
  </si>
  <si>
    <t>SCRP_Isense_MTP_BEFORE</t>
  </si>
  <si>
    <t>LFOD_MTP_Before</t>
    <phoneticPr fontId="28" type="noConversion"/>
  </si>
  <si>
    <t>SCRP_LFOD_MTP_BEFORE</t>
  </si>
  <si>
    <t>Version_Before</t>
  </si>
  <si>
    <t>SCRP_Version_MTP_BEFORE</t>
  </si>
  <si>
    <t>Signature_Before</t>
    <phoneticPr fontId="29" type="noConversion"/>
  </si>
  <si>
    <t>SCRP_Signature_MTP_BEFORE</t>
  </si>
  <si>
    <t>SCRP_LPP_Inductance_Free_Air_Cal</t>
    <phoneticPr fontId="28" type="noConversion"/>
  </si>
  <si>
    <t>SCRP_LPP_FREQ_Free_Air_Cal</t>
    <phoneticPr fontId="28" type="noConversion"/>
  </si>
  <si>
    <t>Check_Sum-Sector_126</t>
    <phoneticPr fontId="28" type="noConversion"/>
  </si>
  <si>
    <t>SCRP_Check Sum_S126_MTP</t>
    <phoneticPr fontId="28" type="noConversion"/>
  </si>
  <si>
    <t>LPP_Inductance_MTP</t>
    <phoneticPr fontId="28" type="noConversion"/>
  </si>
  <si>
    <t>SCRP_LPP_L_CAL_MTP</t>
    <phoneticPr fontId="28" type="noConversion"/>
  </si>
  <si>
    <t>LPP_Frequency_MTP</t>
    <phoneticPr fontId="28" type="noConversion"/>
  </si>
  <si>
    <t>SCRP_LPP_FREQ_CAL_MTP</t>
    <phoneticPr fontId="28" type="noConversion"/>
  </si>
  <si>
    <t>Check Sum - Sector_127_After</t>
    <phoneticPr fontId="28" type="noConversion"/>
  </si>
  <si>
    <t>SCRP_Check Sum__S127_MTP_AFTER</t>
    <phoneticPr fontId="28" type="noConversion"/>
  </si>
  <si>
    <t>Check Sum - Sector_126_After</t>
    <phoneticPr fontId="28" type="noConversion"/>
  </si>
  <si>
    <t>SCRP_Check Sum_S126_MTP_AFTER</t>
    <phoneticPr fontId="28" type="noConversion"/>
  </si>
  <si>
    <t>LPP_Inductance_MTP_After</t>
    <phoneticPr fontId="28" type="noConversion"/>
  </si>
  <si>
    <t>SCRP_LPP_L_MTP_AFTER</t>
    <phoneticPr fontId="28" type="noConversion"/>
  </si>
  <si>
    <t>LPP_Frequency_MTP_After</t>
    <phoneticPr fontId="28" type="noConversion"/>
  </si>
  <si>
    <t>SCRP_LPP_FREQ_MTP_AFTER</t>
    <phoneticPr fontId="28" type="noConversion"/>
  </si>
  <si>
    <t>Tx_HWID_MTP_After</t>
    <phoneticPr fontId="28" type="noConversion"/>
  </si>
  <si>
    <t>SCRP_TX_HWID_MTP_AFTER</t>
    <phoneticPr fontId="28" type="noConversion"/>
  </si>
  <si>
    <t>Ctx_MTP_127_After</t>
  </si>
  <si>
    <t>SCRP_CTx_MTP_127_AFTER</t>
    <phoneticPr fontId="28" type="noConversion"/>
  </si>
  <si>
    <t>VBoost_MTP_After</t>
    <phoneticPr fontId="28" type="noConversion"/>
  </si>
  <si>
    <t>SCRP_VBoost_MTP_AFTER</t>
    <phoneticPr fontId="28" type="noConversion"/>
  </si>
  <si>
    <t>VSense_MTP_After</t>
    <phoneticPr fontId="28" type="noConversion"/>
  </si>
  <si>
    <t>SCRP_VSense_MTP_AFTER</t>
    <phoneticPr fontId="28" type="noConversion"/>
  </si>
  <si>
    <t>ISense_MTP_After</t>
    <phoneticPr fontId="28" type="noConversion"/>
  </si>
  <si>
    <t>SCRP_Isense_MTP_AFTER</t>
    <phoneticPr fontId="28" type="noConversion"/>
  </si>
  <si>
    <t>LFOD_MTP_After</t>
    <phoneticPr fontId="28" type="noConversion"/>
  </si>
  <si>
    <t>SCRP_LFOD_MTP_AFTER</t>
  </si>
  <si>
    <t>Version_After</t>
  </si>
  <si>
    <t>SCRP_Version_MTP_AFTER</t>
  </si>
  <si>
    <t>Signature_After</t>
    <phoneticPr fontId="28" type="noConversion"/>
  </si>
  <si>
    <t>SCRP_Signature_MTP_AFTER</t>
    <phoneticPr fontId="23"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</si>
  <si>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3"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</si>
  <si>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3"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</si>
  <si>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</si>
  <si>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t>Provider_Mode-Output_Communication_330pF</t>
    <phoneticPr fontId="23" type="noConversion"/>
  </si>
  <si>
    <t>Provider_Mode-HS_Output_Communication_330pF</t>
    <phoneticPr fontId="23" type="noConversion"/>
  </si>
  <si>
    <t>Provider_Mode-Bellatrix_State_Read</t>
    <phoneticPr fontId="23" type="noConversion"/>
  </si>
  <si>
    <t>i2c -d 2 0x13 0x74 8
i2c -d 2 0x13 0x1A 1</t>
    <phoneticPr fontId="23" type="noConversion"/>
  </si>
  <si>
    <t>ace --pick usbc --4cc SRYR --txdata "0x00" --rxdata 0
i2c -v 2 0x13 0x00 0x82
i2c -d 2 0x13 0x1A 1
i2c -d 2 0x13 0x1A 1
i2c -v 2 0x13 0x00 0x91
i2c -v 2 0x13 0xB5 0x58
i2c -v 2 0x13 0xA0 0x0D
i2c -d 2 0x13 0xA5 1
i2c -d 2 0x13 0xA4 1</t>
    <phoneticPr fontId="23" type="noConversion"/>
  </si>
  <si>
    <t>i2c -v 2 0x13 0xA0 0x02
i2c -d 2 0x13 0xA5 1
i2c -d 2 0x13 0xA4 1</t>
    <phoneticPr fontId="23" type="noConversion"/>
  </si>
  <si>
    <t>i2c -v 2 0x13 0x01 0x31</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</si>
  <si>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</si>
  <si>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</si>
  <si>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</si>
  <si>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i2c -d 2 0x13 0x74 8
i2c -d 2 0x13 0x1A 1
ace --pick usbc --4cc SRDY --txdata "0x00" --rxdata 0</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</si>
  <si>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</si>
  <si>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</si>
  <si>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audio -r
i2c -s 1</t>
    <phoneticPr fontId="23" type="noConversion"/>
  </si>
  <si>
    <t>i2c -s 2</t>
    <phoneticPr fontId="23" type="noConversion"/>
  </si>
  <si>
    <t>i2c -s 7</t>
    <phoneticPr fontId="23" type="noConversion"/>
  </si>
  <si>
    <t>I2C7_Sweep_Test</t>
    <phoneticPr fontId="23" type="noConversion"/>
  </si>
  <si>
    <t>i2c -s 8</t>
    <phoneticPr fontId="23" type="noConversion"/>
  </si>
  <si>
    <t>i2c -s 6</t>
    <phoneticPr fontId="23" type="noConversion"/>
  </si>
  <si>
    <t>Version1.4</t>
    <phoneticPr fontId="23" type="noConversion"/>
  </si>
  <si>
    <t>QT0a:</t>
    <phoneticPr fontId="23" type="noConversion"/>
  </si>
  <si>
    <r>
      <t>U</t>
    </r>
    <r>
      <rPr>
        <sz val="12"/>
        <color indexed="8"/>
        <rFont val="新細明體"/>
        <family val="1"/>
        <charset val="136"/>
      </rPr>
      <t>pdate the test command of scorpius test</t>
    </r>
    <phoneticPr fontId="23" type="noConversion"/>
  </si>
  <si>
    <r>
      <t>C</t>
    </r>
    <r>
      <rPr>
        <sz val="12"/>
        <color indexed="8"/>
        <rFont val="新細明體"/>
        <family val="1"/>
        <charset val="136"/>
      </rPr>
      <t xml:space="preserve">T2: </t>
    </r>
    <phoneticPr fontId="23" type="noConversion"/>
  </si>
  <si>
    <r>
      <t>U</t>
    </r>
    <r>
      <rPr>
        <sz val="12"/>
        <color indexed="8"/>
        <rFont val="新細明體"/>
        <family val="1"/>
        <charset val="136"/>
      </rPr>
      <t>pdate the logic of i2c sweep test</t>
    </r>
    <phoneticPr fontId="23" type="noConversion"/>
  </si>
  <si>
    <t>rdar://58097030 (J522 P0 QT Station Battery ERS tracking)</t>
    <phoneticPr fontId="23" type="noConversion"/>
  </si>
  <si>
    <t>System</t>
    <phoneticPr fontId="23" type="noConversion"/>
  </si>
  <si>
    <t>system</t>
  </si>
  <si>
    <t>Temperature_TDEV1@SIMETRA</t>
    <phoneticPr fontId="23" type="noConversion"/>
  </si>
  <si>
    <t>Temperature_TDEV1@Sera</t>
    <phoneticPr fontId="23" type="noConversion"/>
  </si>
  <si>
    <t>device -k GasGauge -p</t>
    <phoneticPr fontId="23"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</si>
  <si>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8"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</si>
  <si>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8" type="noConversion"/>
  </si>
  <si>
    <t>Version1.5</t>
    <phoneticPr fontId="23" type="noConversion"/>
  </si>
  <si>
    <r>
      <t>Q</t>
    </r>
    <r>
      <rPr>
        <sz val="12"/>
        <color indexed="8"/>
        <rFont val="新細明體"/>
        <family val="1"/>
        <charset val="136"/>
      </rPr>
      <t>T0a:</t>
    </r>
    <phoneticPr fontId="23" type="noConversion"/>
  </si>
  <si>
    <t>1. Remove Ipad-1 CB check</t>
    <phoneticPr fontId="23" type="noConversion"/>
  </si>
  <si>
    <r>
      <t>2</t>
    </r>
    <r>
      <rPr>
        <sz val="12"/>
        <color indexed="8"/>
        <rFont val="新細明體"/>
        <family val="1"/>
        <charset val="136"/>
      </rPr>
      <t>. Update Scorpius test command formand</t>
    </r>
    <phoneticPr fontId="23" type="noConversion"/>
  </si>
  <si>
    <t>Enter_Diags</t>
    <phoneticPr fontId="23" type="noConversion"/>
  </si>
  <si>
    <t>Diag_Version</t>
    <phoneticPr fontId="23"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</si>
  <si>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3" type="noConversion"/>
  </si>
  <si>
    <t xml:space="preserve">CT2: </t>
    <phoneticPr fontId="23"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</si>
  <si>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3" type="noConversion"/>
  </si>
  <si>
    <t>PMU</t>
    <phoneticPr fontId="23" type="noConversion"/>
  </si>
  <si>
    <r>
      <t>2</t>
    </r>
    <r>
      <rPr>
        <sz val="12"/>
        <color indexed="8"/>
        <rFont val="新細明體"/>
        <family val="1"/>
        <charset val="136"/>
      </rPr>
      <t>. Update PMU temperature item name</t>
    </r>
    <phoneticPr fontId="23" type="noConversion"/>
  </si>
  <si>
    <t>i2c -w 6 0x39 6
stall 1000000
i2c -w 6 0x39 6
smokey ScorpiusHid --run --test "Set" --args "ReportID=0x09, ReportPayload='{0x01}'"
smokey ScorpiusHid --run --test "Print_Sector" --args "MTP_sector=127"  
smokey ScorpiusHid --run --test "Print_Sector" --args "MTP_sector=126"</t>
    <phoneticPr fontId="28"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</si>
  <si>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8" type="noConversion"/>
  </si>
  <si>
    <t>memrw --32 0x23c1002c8 0x74201
button -h -u -d</t>
    <phoneticPr fontId="23" type="noConversion"/>
  </si>
  <si>
    <t>memrw --32 0x23c1002c8 0x74201
buttoncnt</t>
    <phoneticPr fontId="23" type="noConversion"/>
  </si>
  <si>
    <t>LCM_80_Digits_SN_From_SFC_And_EEPROM_Compare</t>
    <phoneticPr fontId="23" type="noConversion"/>
  </si>
  <si>
    <t>sensorreg -s compass -r 0x02</t>
    <phoneticPr fontId="23" type="noConversion"/>
  </si>
  <si>
    <t>sensorreg -s compass -w 0x29 0x53
sensorreg -s compass -w 0x2A 0x47
sensorreg -s compass -r 0x40 62
sensorreg -s compass -r 0x04
sensorreg -s compass -r 0x03</t>
    <phoneticPr fontId="23" type="noConversion"/>
  </si>
  <si>
    <t>Version1.6</t>
    <phoneticPr fontId="23" type="noConversion"/>
  </si>
  <si>
    <r>
      <t>C</t>
    </r>
    <r>
      <rPr>
        <sz val="12"/>
        <color indexed="8"/>
        <rFont val="新細明體"/>
        <family val="1"/>
        <charset val="136"/>
      </rPr>
      <t>T1:</t>
    </r>
    <phoneticPr fontId="23" type="noConversion"/>
  </si>
  <si>
    <t>Update hall sensor and spk test as "Not POR" for P0</t>
    <phoneticPr fontId="23" type="noConversion"/>
  </si>
  <si>
    <t>1. Update Magnetometer "sensorreg" related items as "Not POR" for P0</t>
    <phoneticPr fontId="23" type="noConversion"/>
  </si>
  <si>
    <t>2. Update hall sensor test as "Not POR" for P0</t>
    <phoneticPr fontId="23" type="noConversion"/>
  </si>
  <si>
    <t>Update CPMU as "Not POR" for P0</t>
    <phoneticPr fontId="23" type="noConversion"/>
  </si>
  <si>
    <t xml:space="preserve">syscfg add Batt </t>
    <phoneticPr fontId="23" type="noConversion"/>
  </si>
  <si>
    <t>device -k GasGauge -e read_pack_sn</t>
    <phoneticPr fontId="23" type="noConversion"/>
  </si>
  <si>
    <t>device -k GasGauge -e test_checksum</t>
    <phoneticPr fontId="23" type="noConversion"/>
  </si>
  <si>
    <t>device -k GasGauge -e read_sleep</t>
    <phoneticPr fontId="23" type="noConversion"/>
  </si>
  <si>
    <t xml:space="preserve">syscfg add Regn </t>
    <phoneticPr fontId="23" type="noConversion"/>
  </si>
  <si>
    <t>reg select Potomac
reg read 0x501C</t>
    <phoneticPr fontId="23" type="noConversion"/>
  </si>
  <si>
    <t>Version1.7</t>
    <phoneticPr fontId="23" type="noConversion"/>
  </si>
  <si>
    <t>Cell_Disconnect_Check</t>
    <phoneticPr fontId="23" type="noConversion"/>
  </si>
  <si>
    <t>diags</t>
    <phoneticPr fontId="23" type="noConversion"/>
  </si>
  <si>
    <t>&lt;rdar://problem/57303919&gt; J522 P0 CPTO DryRun Diags Validation: button command is not supported</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</si>
  <si>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</si>
  <si>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</si>
  <si>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i2c -s 0</t>
    <phoneticPr fontId="23" type="noConversion"/>
  </si>
  <si>
    <t>i2c -s 9</t>
    <phoneticPr fontId="23" type="noConversion"/>
  </si>
  <si>
    <t>i2c -s 3
audio --turnoff</t>
    <phoneticPr fontId="23" type="noConversion"/>
  </si>
  <si>
    <t>Version1.8</t>
    <phoneticPr fontId="23" type="noConversion"/>
  </si>
  <si>
    <t>I2C1_Sweep_Test</t>
    <phoneticPr fontId="23" type="noConversion"/>
  </si>
  <si>
    <t>I2C5_Sweep_Test</t>
  </si>
  <si>
    <t>reg select Potomac
reg read 0x501C</t>
    <phoneticPr fontId="23"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</si>
  <si>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3"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</si>
  <si>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3" type="noConversion"/>
  </si>
  <si>
    <t>i2c -s 5</t>
    <phoneticPr fontId="23" type="noConversion"/>
  </si>
  <si>
    <t>Temperature_TDEV2@Sera</t>
    <phoneticPr fontId="23" type="noConversion"/>
  </si>
  <si>
    <t>Temperature_TDEV3@Sera</t>
    <phoneticPr fontId="23" type="noConversion"/>
  </si>
  <si>
    <t>Temperature_TDEV4@Sera</t>
    <phoneticPr fontId="23" type="noConversion"/>
  </si>
  <si>
    <t>Temperature_TDEV5@Sera</t>
    <phoneticPr fontId="23" type="noConversion"/>
  </si>
  <si>
    <t>Temperature_TDEV6@Sera</t>
    <phoneticPr fontId="23" type="noConversion"/>
  </si>
  <si>
    <t>Temperature_TDEV7@Sera</t>
    <phoneticPr fontId="23" type="noConversion"/>
  </si>
  <si>
    <t>Temperature_TDEV8@Sera</t>
    <phoneticPr fontId="23" type="noConversion"/>
  </si>
  <si>
    <t>Temperature_TDEV2@SIMETRA</t>
    <phoneticPr fontId="23" type="noConversion"/>
  </si>
  <si>
    <t>Temperature_TDEV3@SIMETRA</t>
    <phoneticPr fontId="23" type="noConversion"/>
  </si>
  <si>
    <t>Temperature_TDEV4@SIMETRA</t>
    <phoneticPr fontId="23" type="noConversion"/>
  </si>
  <si>
    <t>Temperature_TDEV5@SIMETRA</t>
    <phoneticPr fontId="23" type="noConversion"/>
  </si>
  <si>
    <t>Version1.9</t>
    <phoneticPr fontId="23" type="noConversion"/>
  </si>
  <si>
    <t>Add test item "Temperature_TCAL@Sera" and "Temperature_TCAL@SIMETRA"</t>
    <phoneticPr fontId="23" type="noConversion"/>
  </si>
  <si>
    <r>
      <t>Q</t>
    </r>
    <r>
      <rPr>
        <sz val="12"/>
        <color indexed="8"/>
        <rFont val="新細明體"/>
        <family val="1"/>
        <charset val="136"/>
      </rPr>
      <t>T0a/CT1/CT2/FOS:</t>
    </r>
    <phoneticPr fontId="23" type="noConversion"/>
  </si>
  <si>
    <t>CT1:</t>
    <phoneticPr fontId="23" type="noConversion"/>
  </si>
  <si>
    <t>Update PMU button as "Not POR" for P0</t>
    <phoneticPr fontId="23" type="noConversion"/>
  </si>
  <si>
    <t xml:space="preserve">CT2: </t>
    <phoneticPr fontId="23" type="noConversion"/>
  </si>
  <si>
    <t>1. Update "I2C1_Sweep_Test" and I2C3_Sweep_Test as "Not POR" for P0</t>
    <phoneticPr fontId="23" type="noConversion"/>
  </si>
  <si>
    <t>2. Follow schematic "051-05858-04" to modify the logic of "I2C4_Sweep_Test"</t>
    <phoneticPr fontId="23" type="noConversion"/>
  </si>
  <si>
    <t>By Daniel Cen</t>
    <phoneticPr fontId="23" type="noConversion"/>
  </si>
  <si>
    <t>Temperature_TCAL@Sera</t>
    <phoneticPr fontId="23" type="noConversion"/>
  </si>
  <si>
    <t>Temperature_TCAL@SIMETRA</t>
    <phoneticPr fontId="23" type="noConversion"/>
  </si>
  <si>
    <t xml:space="preserve">Change command from "reg select D2483" to "reg select Potomac" of Battery Cell_Disconnect_Check </t>
    <phoneticPr fontId="23" type="noConversion"/>
  </si>
  <si>
    <t>oab3f_CMD_SET_RX_Vth_1000
oab3f_SWITCH2HS
oab3f_CMD_HS_DATA_RECORD
oab3f_WAITFORID
oab3f_CMD_HS_DATA_PLAYBACK</t>
    <phoneticPr fontId="23" type="noConversion"/>
  </si>
  <si>
    <t>oab3f_CMD_READ_ORION_CURRENT
o3b3f_orion_current_read</t>
    <phoneticPr fontId="23" type="noConversion"/>
  </si>
  <si>
    <t>oab3f_CMD_SET_RX_Vth_1000
oab3f_SWITCH2HS
oab3f_CMD_HS_DATA_RECORD
oab3f_WAITFORID
oab3f_CMD_HS_DATA_PLAYBACK</t>
    <phoneticPr fontId="23" type="noConversion"/>
  </si>
  <si>
    <t>Version1.10</t>
    <phoneticPr fontId="23"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</si>
  <si>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3" type="noConversion"/>
  </si>
  <si>
    <t>DBCl</t>
    <phoneticPr fontId="23" type="noConversion"/>
  </si>
  <si>
    <t>Update Orion HS as "Not POR" for P0</t>
    <phoneticPr fontId="23" type="noConversion"/>
  </si>
  <si>
    <t>1. Update Orion HS as "Not POR" for P0</t>
    <phoneticPr fontId="23" type="noConversion"/>
  </si>
  <si>
    <r>
      <t>2. Update DBCl&amp;DTCl</t>
    </r>
    <r>
      <rPr>
        <sz val="12"/>
        <color indexed="8"/>
        <rFont val="新細明體"/>
        <family val="1"/>
        <charset val="136"/>
      </rPr>
      <t xml:space="preserve"> as "Not POR" for P0</t>
    </r>
    <phoneticPr fontId="23" type="noConversion"/>
  </si>
  <si>
    <t>Digas Midas_Tonga31D-24c need to root in and HS will hang up</t>
    <phoneticPr fontId="23" type="noConversion"/>
  </si>
  <si>
    <t>cbskip fatp</t>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</si>
  <si>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</si>
  <si>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3"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</si>
  <si>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3"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</si>
  <si>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3" type="noConversion"/>
  </si>
  <si>
    <t>device -k GasGauge -g charge-percentage</t>
    <phoneticPr fontId="23" type="noConversion"/>
  </si>
  <si>
    <t>iPad-1_CB</t>
    <phoneticPr fontId="23" type="noConversion"/>
  </si>
  <si>
    <t>No iPad-1 station during P0, will enable in P1</t>
    <phoneticPr fontId="23" type="noConversion"/>
  </si>
  <si>
    <t>rdar://58521000 (J522 P0 QT sation: "device -k GasGauge -g charge-percentage" format has been changed), P1 will fix this issue</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</si>
  <si>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</si>
  <si>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3" type="noConversion"/>
  </si>
  <si>
    <t>i2c -v 2 0x13 0x00 0x91
i2c -v 2 0x13 0xA0 0x04
i2c -d 2 0x13 0xA5 1
i2c -d 2 0x13 0xA4 1</t>
    <phoneticPr fontId="23"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</si>
  <si>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</si>
  <si>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</si>
  <si>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t>device -k GasGauge --get nominal-capacity</t>
    <phoneticPr fontId="23" type="noConversion"/>
  </si>
  <si>
    <t>Not ready</t>
    <phoneticPr fontId="23" type="noConversion"/>
  </si>
  <si>
    <t>bl -n
bl -l
bl -p 100</t>
    <phoneticPr fontId="23" type="noConversion"/>
  </si>
  <si>
    <t xml:space="preserve">MT_MODULE_SN </t>
    <phoneticPr fontId="23" type="noConversion"/>
  </si>
  <si>
    <t>CLCD_ID</t>
    <phoneticPr fontId="23" type="noConversion"/>
  </si>
  <si>
    <t>SKR AMP CNRT 8-bit: 0x78, 7-bit: 0x3C
SKR AMP CNRW 8-bit: 0x7A, 7-bit: 0x3D
SKR AMP CNLT 8-bit: 0x7C, 7-bit: 0x3E
SKR AMP CNLW 8-bit: 0x7E, 7-bit: 0x3F
SKR BOOST MST 8-bit: 0x60, 7-bit: 0x30
SKR BOOST SLV 8-bit: 0x62, 7-bit: 0x31</t>
    <phoneticPr fontId="23" type="noConversion"/>
  </si>
  <si>
    <t>display --on
i2c -s 4</t>
    <phoneticPr fontId="23" type="noConversion"/>
  </si>
  <si>
    <t>Version1.11</t>
    <phoneticPr fontId="23" type="noConversion"/>
  </si>
  <si>
    <t>WV_Phosphorus_STD</t>
    <phoneticPr fontId="23" type="noConversion"/>
  </si>
  <si>
    <t>WV_Phosphorus_Temp_Average</t>
    <phoneticPr fontId="23" type="noConversion"/>
  </si>
  <si>
    <t>WV_Phosphorus_Temp_STD</t>
    <phoneticPr fontId="23" type="noConversion"/>
  </si>
  <si>
    <t>Remove I2C10_Sweep_Test and I2C11_Sweep_Test and enable I2C1_Sweep_Test and I2C3_Sweep_Test</t>
    <phoneticPr fontId="23" type="noConversion"/>
  </si>
  <si>
    <t>display --on
i2c -v 4 0x1a 0xea 0xd0
i2c -v 4 0x1a 0xeb 0x04
i2c -z 2 -d 4 0x50 0x3d00 0x38
i2c -z 2 -d 4 0x50 0x00b0 0x11
i2c -z 2 -d 4 0x50 0x00C7 0x35
syscfg add MtDO
syscfg ptint MtDO</t>
    <phoneticPr fontId="23" type="noConversion"/>
  </si>
  <si>
    <t>smokeyshell -r
smokey Wildfire --run DisplayBehavior=NoDisplay ControlBitAccess=ReadOnly BrickRequired=None ResultsBehavior=NoFile LogBehavior=ConsoleOnly --test TouchGpio</t>
    <phoneticPr fontId="23" type="noConversion"/>
  </si>
  <si>
    <t>touch --off
touch --on
touch --load_firmware</t>
    <phoneticPr fontId="23" type="noConversion"/>
  </si>
  <si>
    <t>BELLATRIX 8-bit: 0x26, 7-bit: 0x13</t>
    <phoneticPr fontId="23" type="noConversion"/>
  </si>
  <si>
    <t>POTOMAC 8-bit: 0xEA, 7-bit: 0x75</t>
    <phoneticPr fontId="23" type="noConversion"/>
  </si>
  <si>
    <t>GASGAUGE 8-bit: 0xAA, 7-bit: 0x55</t>
    <phoneticPr fontId="23" type="noConversion"/>
  </si>
  <si>
    <t>Ace(One-Ace) 8-bit: 0x70, 7-bit: 0x38
Ace(All-Ace) 8-bit: 0xD6, 7-bit: 0x6B</t>
    <phoneticPr fontId="23" type="noConversion"/>
  </si>
  <si>
    <t>Version1.12</t>
    <phoneticPr fontId="23"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</si>
  <si>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3" type="noConversion"/>
  </si>
  <si>
    <t>sensorreg --sel pressure -r 0x80</t>
    <phoneticPr fontId="23" type="noConversion"/>
  </si>
  <si>
    <t>sensorreg --sel pressure -r 0x81</t>
    <phoneticPr fontId="23" type="noConversion"/>
  </si>
  <si>
    <t xml:space="preserve">sensorreg --sel pressure -r 0xA1 1 </t>
    <phoneticPr fontId="23" type="noConversion"/>
  </si>
  <si>
    <t xml:space="preserve">sensorreg --sel pressure -r 0xA3 1 </t>
    <phoneticPr fontId="23" type="noConversion"/>
  </si>
  <si>
    <t>sensorreg --sel pressure -r 0xA4 1</t>
    <phoneticPr fontId="23" type="noConversion"/>
  </si>
  <si>
    <t xml:space="preserve">sensor --listsensors 
sensor --sel pressure --init </t>
    <phoneticPr fontId="23" type="noConversion"/>
  </si>
  <si>
    <t xml:space="preserve">sensor --sel pressure --conntest 
sensor --sel pressure --turnoff </t>
    <phoneticPr fontId="23" type="noConversion"/>
  </si>
  <si>
    <t>Version1.13</t>
    <phoneticPr fontId="23"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</si>
  <si>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3" type="noConversion"/>
  </si>
  <si>
    <t>WV_Phosphorus_ODR</t>
    <phoneticPr fontId="23" type="noConversion"/>
  </si>
  <si>
    <t xml:space="preserve">Follow the ERS to enable Phosphorus related test and change "sensorreg --sel pressure -r 0x80 34" to "sensorreg --sel pressure -r 0x80 36" </t>
    <phoneticPr fontId="23" type="noConversion"/>
  </si>
  <si>
    <t>Magnetometer</t>
    <phoneticPr fontId="23" type="noConversion"/>
  </si>
  <si>
    <t>sensorreg -s compass -r 0x00 1
sensorreg -s compass -r 0x01 1</t>
    <phoneticPr fontId="23" type="noConversion"/>
  </si>
  <si>
    <t xml:space="preserve">Add Magnetometer sensorreg related test </t>
    <phoneticPr fontId="23"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</si>
  <si>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3" type="noConversion"/>
  </si>
  <si>
    <t>Diags Midas_Tonga31D-24f support the test</t>
    <phoneticPr fontId="23" type="noConversion"/>
  </si>
  <si>
    <t>Version1.14</t>
    <phoneticPr fontId="23" type="noConversion"/>
  </si>
  <si>
    <t>[16.46,19.72]</t>
    <phoneticPr fontId="23" type="noConversion"/>
  </si>
  <si>
    <t>SCRP_LPP_Inductance_Free_Air_Cal</t>
    <phoneticPr fontId="28" type="noConversion"/>
  </si>
  <si>
    <t>SCRP_LPP_FREQ_Free_Air_Cal</t>
    <phoneticPr fontId="28" type="noConversion"/>
  </si>
  <si>
    <r>
      <t>B</t>
    </r>
    <r>
      <rPr>
        <sz val="12"/>
        <color indexed="8"/>
        <rFont val="新細明體"/>
        <family val="1"/>
        <charset val="136"/>
      </rPr>
      <t>hushan provide the new limit</t>
    </r>
    <phoneticPr fontId="23" type="noConversion"/>
  </si>
  <si>
    <t>[73.80,83.23]</t>
    <phoneticPr fontId="23" type="noConversion"/>
  </si>
  <si>
    <t>Version2.0</t>
    <phoneticPr fontId="23" type="noConversion"/>
  </si>
  <si>
    <t>pattern --fatp 2</t>
    <phoneticPr fontId="23" type="noConversion"/>
  </si>
  <si>
    <t>/*Change diags cmd from ver to version*/</t>
    <phoneticPr fontId="23" type="noConversion"/>
  </si>
  <si>
    <t>rdar://58097467 (J522 P0 FOS Pattern Check List Tracking)</t>
    <phoneticPr fontId="23" type="noConversion"/>
  </si>
  <si>
    <t>/*Diags Midas-50 has changed the format to include %
rdar://58521000 (J522 P0 QT sation: "device -k GasGauge -g charge-percentage" format has been changed)</t>
    <phoneticPr fontId="23" type="noConversion"/>
  </si>
  <si>
    <t>/*Diags Midas-50 has changed the format to include %
rdar://58521000 (J522 P0 QT sation: "device -k GasGauge -g charge-percentage" format has been changed)</t>
    <phoneticPr fontId="23" type="noConversion"/>
  </si>
  <si>
    <t>device -k GasGauge -p
dev -k GasGauge -e read_blk 59 0</t>
    <phoneticPr fontId="23" type="noConversion"/>
  </si>
  <si>
    <t>version
charge --auto</t>
    <phoneticPr fontId="23" type="noConversion"/>
  </si>
  <si>
    <t>DIAG_VERSION</t>
    <phoneticPr fontId="23" type="noConversion"/>
  </si>
  <si>
    <t>version</t>
    <phoneticPr fontId="23" type="noConversion"/>
  </si>
  <si>
    <t>version</t>
    <phoneticPr fontId="23" type="noConversion"/>
  </si>
  <si>
    <t>/*Change diags cmd from ver to version*/</t>
    <phoneticPr fontId="23" type="noConversion"/>
  </si>
  <si>
    <t>/*Change diags cmd from ver to version*/</t>
    <phoneticPr fontId="23" type="noConversion"/>
  </si>
  <si>
    <t>/*CMD return normal but can't set backlight  brightness/
rdar://60214429 (J522 P1 LH DryRun Diags Validation: backlight need to support)</t>
    <phoneticPr fontId="23"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</si>
  <si>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3" type="noConversion"/>
  </si>
  <si>
    <t>Diag cmd</t>
    <phoneticPr fontId="23" type="noConversion"/>
  </si>
  <si>
    <t>Remark</t>
    <phoneticPr fontId="23" type="noConversion"/>
  </si>
  <si>
    <t>DUTInitialization</t>
    <phoneticPr fontId="23" type="noConversion"/>
  </si>
  <si>
    <t>TestResult</t>
  </si>
  <si>
    <t>CaesiumFWCheck</t>
    <phoneticPr fontId="23" type="noConversion"/>
  </si>
  <si>
    <t>0x00003300</t>
    <phoneticPr fontId="23" type="noConversion"/>
  </si>
  <si>
    <t>TitaniumFWCheck</t>
    <phoneticPr fontId="23" type="noConversion"/>
  </si>
  <si>
    <t>0x00010700</t>
    <phoneticPr fontId="23" type="noConversion"/>
  </si>
  <si>
    <t>USBCDOWNPortOrientationCheck</t>
    <phoneticPr fontId="23" type="noConversion"/>
  </si>
  <si>
    <t>[0, 1]</t>
    <phoneticPr fontId="23" type="noConversion"/>
  </si>
  <si>
    <t>USBCDOWNUSBCVbusLoad</t>
    <phoneticPr fontId="23" type="noConversion"/>
  </si>
  <si>
    <t>BeforeMeasuredVbusMilliVolt</t>
    <phoneticPr fontId="23" type="noConversion"/>
  </si>
  <si>
    <t>BeforeMeasuredVbusMilliAmp</t>
  </si>
  <si>
    <t>AfterMeasuredVbusMilliVolt</t>
  </si>
  <si>
    <t>[4500,  5250]</t>
    <phoneticPr fontId="23" type="noConversion"/>
  </si>
  <si>
    <t>AfterMeasuredVbusMilliAmp</t>
  </si>
  <si>
    <t>[2950,  3050]</t>
    <phoneticPr fontId="23" type="noConversion"/>
  </si>
  <si>
    <t>USBCDOWNUSBCVconnLoad</t>
    <phoneticPr fontId="23" type="noConversion"/>
  </si>
  <si>
    <t>BeforeMeasuredVconnMilliVolt</t>
  </si>
  <si>
    <t>BeforeMeasuredVconnMilliAmp</t>
    <phoneticPr fontId="35" type="noConversion"/>
  </si>
  <si>
    <t>AfterMeasuredVconnMilliVolt</t>
  </si>
  <si>
    <t>AfterMeasuredVconnMilliAmp</t>
  </si>
  <si>
    <t>[295,  305]</t>
    <phoneticPr fontId="23" type="noConversion"/>
  </si>
  <si>
    <t>USBCLSPresence_DOWNOrientation</t>
    <phoneticPr fontId="35" type="noConversion"/>
  </si>
  <si>
    <t>USBCFSPresence_DOWNOrientation</t>
    <phoneticPr fontId="35" type="noConversion"/>
  </si>
  <si>
    <t>USBCFSThroughput_DOWNOrientation</t>
    <phoneticPr fontId="35" type="noConversion"/>
  </si>
  <si>
    <t>usbThroughputMbps</t>
  </si>
  <si>
    <t>[7.2,  NA]</t>
    <phoneticPr fontId="23" type="noConversion"/>
  </si>
  <si>
    <t>USBCHSPresence_DOWNOrientation</t>
  </si>
  <si>
    <t>USBCHSThroughput_DOWNOrientation</t>
  </si>
  <si>
    <t>[288,  NA]</t>
    <phoneticPr fontId="23" type="noConversion"/>
  </si>
  <si>
    <t>USBCSSPresence_DOWNOrientation</t>
  </si>
  <si>
    <t>USBCSSThroughput_DOWNOrientation</t>
  </si>
  <si>
    <t>[2500,  NA]</t>
    <phoneticPr fontId="23"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</si>
  <si>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</si>
  <si>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</si>
  <si>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</si>
  <si>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</si>
  <si>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</si>
  <si>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</si>
  <si>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</si>
  <si>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</si>
  <si>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</si>
  <si>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</si>
  <si>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</si>
  <si>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</si>
  <si>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3" type="noConversion"/>
  </si>
  <si>
    <t>dataMode</t>
  </si>
  <si>
    <t>lane0</t>
  </si>
  <si>
    <t>lane1</t>
  </si>
  <si>
    <t>[0, 1]</t>
    <phoneticPr fontId="23" type="noConversion"/>
  </si>
  <si>
    <t>USBCUPCIO20GTestBoxEye</t>
  </si>
  <si>
    <t>Lane0CIOEyeWidth</t>
  </si>
  <si>
    <t>[12, 110]</t>
    <phoneticPr fontId="23" type="noConversion"/>
  </si>
  <si>
    <t>Lane0CIOEyeHeight</t>
  </si>
  <si>
    <t>[40,  1000]</t>
    <phoneticPr fontId="23"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</si>
  <si>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</si>
  <si>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</si>
  <si>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</si>
  <si>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</si>
  <si>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</si>
  <si>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</si>
  <si>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</si>
  <si>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</si>
  <si>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</si>
  <si>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</si>
  <si>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</si>
  <si>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</si>
  <si>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</si>
  <si>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</si>
  <si>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</si>
  <si>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</si>
  <si>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</si>
  <si>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</si>
  <si>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</si>
  <si>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</si>
  <si>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</si>
  <si>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</si>
  <si>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</si>
  <si>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</si>
  <si>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</si>
  <si>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</si>
  <si>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</si>
  <si>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</si>
  <si>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</si>
  <si>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</si>
  <si>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</si>
  <si>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</si>
  <si>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</si>
  <si>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</si>
  <si>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</si>
  <si>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</si>
  <si>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</si>
  <si>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</si>
  <si>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</si>
  <si>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</si>
  <si>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3" type="noConversion"/>
  </si>
  <si>
    <t>Modified</t>
    <phoneticPr fontId="23" type="noConversion"/>
  </si>
  <si>
    <t>Station SW Count</t>
    <phoneticPr fontId="29" type="noConversion"/>
  </si>
  <si>
    <t>Not POR</t>
    <phoneticPr fontId="35" type="noConversion"/>
  </si>
  <si>
    <t>CHN validation</t>
    <phoneticPr fontId="35" type="noConversion"/>
  </si>
  <si>
    <t>Pending update</t>
    <phoneticPr fontId="35" type="noConversion"/>
  </si>
  <si>
    <t>Ready</t>
    <phoneticPr fontId="35" type="noConversion"/>
  </si>
  <si>
    <t>Not ready</t>
    <phoneticPr fontId="35" type="noConversion"/>
  </si>
  <si>
    <t>Test</t>
    <phoneticPr fontId="23" type="noConversion"/>
  </si>
  <si>
    <t>Sub Test</t>
    <phoneticPr fontId="23" type="noConversion"/>
  </si>
  <si>
    <t>x</t>
    <phoneticPr fontId="28" type="noConversion"/>
  </si>
  <si>
    <t>cylinder_LOCKON
cylinder_CABLEON</t>
    <phoneticPr fontId="35" type="noConversion"/>
  </si>
  <si>
    <t>SN</t>
    <phoneticPr fontId="23" type="noConversion"/>
  </si>
  <si>
    <t>bl -l
sn</t>
    <phoneticPr fontId="28" type="noConversion"/>
  </si>
  <si>
    <t xml:space="preserve">DIAG_VER </t>
    <phoneticPr fontId="35" type="noConversion"/>
  </si>
  <si>
    <t>Get_SFC_Info</t>
    <phoneticPr fontId="23" type="noConversion"/>
  </si>
  <si>
    <t>[0,101]</t>
    <phoneticPr fontId="35" type="noConversion"/>
  </si>
  <si>
    <t>device -k GasGauge -g charge-percentage</t>
    <phoneticPr fontId="35" type="noConversion"/>
  </si>
  <si>
    <t>pmuadc --sel potomac --read vbat</t>
    <phoneticPr fontId="35" type="noConversion"/>
  </si>
  <si>
    <t>[0,60]</t>
    <phoneticPr fontId="35" type="noConversion"/>
  </si>
  <si>
    <t>dev -k GasGauge -p
dev -k GasGauge -e read_blk 59 0</t>
    <phoneticPr fontId="35" type="noConversion"/>
  </si>
  <si>
    <t>[NA,NA]</t>
    <phoneticPr fontId="29" type="noConversion"/>
  </si>
  <si>
    <t>camisp --find</t>
  </si>
  <si>
    <t>camisp --exit
camisp --find
camisp --pick front1
camisp --on
camisp --sn</t>
  </si>
  <si>
    <t>camisp --exit
camisp --find
camisp --pick front1
camisp --on
camisp --id</t>
    <phoneticPr fontId="29" type="noConversion"/>
  </si>
  <si>
    <t>[A]</t>
    <phoneticPr fontId="29" type="noConversion"/>
  </si>
  <si>
    <t>camisp --nvmdump
camisp --sn
camisp --exit</t>
    <phoneticPr fontId="29" type="noConversion"/>
  </si>
  <si>
    <t>[8]</t>
    <phoneticPr fontId="29" type="noConversion"/>
  </si>
  <si>
    <t>[16]</t>
    <phoneticPr fontId="29" type="noConversion"/>
  </si>
  <si>
    <t>[0||1||2]</t>
    <phoneticPr fontId="29" type="noConversion"/>
  </si>
  <si>
    <r>
      <t>camisp --exit</t>
    </r>
    <r>
      <rPr>
        <sz val="12"/>
        <color theme="1"/>
        <rFont val="Times New Roman"/>
        <family val="1"/>
      </rPr>
      <t xml:space="preserve">
camisp --find
camisp --pick front1
camisp --dli
camisp --exit</t>
    </r>
    <phoneticPr fontId="29" type="noConversion"/>
  </si>
  <si>
    <t>sensorreg --sel pressure -r 0x80</t>
    <phoneticPr fontId="29" type="noConversion"/>
  </si>
  <si>
    <t>sensorreg --sel pressure -r 0x81</t>
    <phoneticPr fontId="29"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</si>
  <si>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</si>
  <si>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</si>
  <si>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</si>
  <si>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</si>
  <si>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</si>
  <si>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8"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</si>
  <si>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</si>
  <si>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8" type="noConversion"/>
  </si>
  <si>
    <t>WV_Phosphorus_ODR</t>
    <phoneticPr fontId="23" type="noConversion"/>
  </si>
  <si>
    <t>sensor --sel gyro --init</t>
    <phoneticPr fontId="29" type="noConversion"/>
  </si>
  <si>
    <t>sensor --sel accel --set rate 200 
sensor --sel gyro --set rate 200 
sensor --sel accel,gyro --sample 500ms --stats
sensor --sel accel,gyro --turnoff</t>
    <phoneticPr fontId="23" type="noConversion"/>
  </si>
  <si>
    <t>sensor --sel accel --init;wait 200 
sensor --sel accel --exectest selftest 
sensor --sel accel --turnoff;wait 200</t>
    <phoneticPr fontId="29" type="noConversion"/>
  </si>
  <si>
    <t>sensor --sel gyro --init ;wait 200
sensor --sel gyro --exectest selftest 
sensor --sel gyro --turnoff ;wait 200</t>
    <phoneticPr fontId="29" type="noConversion"/>
  </si>
  <si>
    <t>sensor --sel compass --init</t>
    <phoneticPr fontId="29" type="noConversion"/>
  </si>
  <si>
    <t>sensor -s compass --conntest</t>
    <phoneticPr fontId="29" type="noConversion"/>
  </si>
  <si>
    <t>sensor -s compass --turnoff;wait 200
sensor -s compass --init;wait 200
sensor -s compass --exectest selftest 
sensor -s compass --turnoff;wait 200</t>
    <phoneticPr fontId="29" type="noConversion"/>
  </si>
  <si>
    <t>Magnetometer</t>
    <phoneticPr fontId="23" type="noConversion"/>
  </si>
  <si>
    <t>0x40</t>
    <phoneticPr fontId="29" type="noConversion"/>
  </si>
  <si>
    <t>sensorreg -s compass -r 0x00 1
sensorreg -s compass -r 0x01 1</t>
    <phoneticPr fontId="29" type="noConversion"/>
  </si>
  <si>
    <t>x</t>
    <phoneticPr fontId="28" type="noConversion"/>
  </si>
  <si>
    <t>sensorreg -s compass -r 0x02</t>
    <phoneticPr fontId="29" type="noConversion"/>
  </si>
  <si>
    <t>sensorreg -s compass -w 0x29 0x53
sensorreg -s compass -w 0x2A 0x47
sensorreg -s compass -r 0x40 62
sensorreg -s compass -r 0x04
sensorreg -s compass -r 0x03</t>
    <phoneticPr fontId="29" type="noConversion"/>
  </si>
  <si>
    <t xml:space="preserve">sensor --listsensors
sensor --sel compass --init
sensor --sel compass --sample 1000ms --stats
sensor --sel compass --turnoff </t>
    <phoneticPr fontId="29" type="noConversion"/>
  </si>
  <si>
    <t>Camera</t>
    <phoneticPr fontId="23" type="noConversion"/>
  </si>
  <si>
    <t>smokey Wildfire --run DisplayBehavior=NoDisplay ControlBitAccess=ReadOnly BrickRequired=None ResultsBehavior=NoFile LogBehavior=ConsoleOnly --test TouchGpio</t>
    <phoneticPr fontId="29" type="noConversion"/>
  </si>
  <si>
    <t>Remove workaround command "pmuset --switch buck3 2 --on".</t>
    <phoneticPr fontId="35" type="noConversion"/>
  </si>
  <si>
    <t>smokeyshell -r
smokey --run TouchShortsTest</t>
    <phoneticPr fontId="35" type="noConversion"/>
  </si>
  <si>
    <t>smokey Wildfire --run DisplayBehavior=NoDisplay ControlBitAccess=ReadOnly BrickRequired=None ResultsBehavior=NoFile LogBehavior=ConsoleOnly --test TouchOffset --testargs "TouchOffset, Verbose='OnFail',TestStation='ct2ct3'"</t>
    <phoneticPr fontId="35" type="noConversion"/>
  </si>
  <si>
    <t>1. MF used command "touch --test offset --run --option "--no_matrix"" for P0, change to "touch --test offset --run" for P1.
2. Remove workaround command "pmuset --switch buck3 2 --on".</t>
    <phoneticPr fontId="35" type="noConversion"/>
  </si>
  <si>
    <t>touch --test critical --run
touch --off
bl -l</t>
  </si>
  <si>
    <t>Device_ID@ALS_FH_Right</t>
    <phoneticPr fontId="29" type="noConversion"/>
  </si>
  <si>
    <t>[E8]</t>
    <phoneticPr fontId="35" type="noConversion"/>
  </si>
  <si>
    <t>Need to add limit to overlay.</t>
    <phoneticPr fontId="35" type="noConversion"/>
  </si>
  <si>
    <t>Add "sensor --sel als1 --init" before running I2C.</t>
    <phoneticPr fontId="35" type="noConversion"/>
  </si>
  <si>
    <t>Revision_ID@ALS_FH_Right</t>
    <phoneticPr fontId="29" type="noConversion"/>
  </si>
  <si>
    <t>[00]</t>
    <phoneticPr fontId="35" type="noConversion"/>
  </si>
  <si>
    <t>x</t>
    <phoneticPr fontId="28" type="noConversion"/>
  </si>
  <si>
    <t>IC_Vendor @ALS_FH_Right</t>
    <phoneticPr fontId="29" type="noConversion"/>
  </si>
  <si>
    <t>[1]</t>
    <phoneticPr fontId="29" type="noConversion"/>
  </si>
  <si>
    <t xml:space="preserve">value change to binary system, then catch LSB </t>
    <phoneticPr fontId="28" type="noConversion"/>
  </si>
  <si>
    <t>Chip_ID@ALS_FH_Right</t>
    <phoneticPr fontId="29" type="noConversion"/>
  </si>
  <si>
    <t>Bright_Ch_0 @ALS_FH_Right</t>
    <phoneticPr fontId="29" type="noConversion"/>
  </si>
  <si>
    <t>[5,65534]</t>
    <phoneticPr fontId="35" type="noConversion"/>
  </si>
  <si>
    <t>cylinder_ALSON
led_ALS1ON
led_ALS2ON</t>
    <phoneticPr fontId="29" type="noConversion"/>
  </si>
  <si>
    <t>Need to add unit to overlay.</t>
    <phoneticPr fontId="35" type="noConversion"/>
  </si>
  <si>
    <t>Bright_Ch_1 @ALS_FH_Right</t>
    <phoneticPr fontId="29" type="noConversion"/>
  </si>
  <si>
    <t>Bright_Ch_2 @ALS_FH_Right</t>
    <phoneticPr fontId="29" type="noConversion"/>
  </si>
  <si>
    <t>Bright_Ch_3 @ALS_FH_Right</t>
    <phoneticPr fontId="29" type="noConversion"/>
  </si>
  <si>
    <t>Device_ID@ALS_FH_Left</t>
    <phoneticPr fontId="29" type="noConversion"/>
  </si>
  <si>
    <t>[E8]</t>
    <phoneticPr fontId="35" type="noConversion"/>
  </si>
  <si>
    <t>Need to add limit to overlay.</t>
    <phoneticPr fontId="35" type="noConversion"/>
  </si>
  <si>
    <t>Add "sensor --sel als2 --init" before running I2C.</t>
    <phoneticPr fontId="35" type="noConversion"/>
  </si>
  <si>
    <t>Revision_ID@ALS_FH_Left</t>
    <phoneticPr fontId="29" type="noConversion"/>
  </si>
  <si>
    <t>IC_Vendor @ALS_FH_Left</t>
    <phoneticPr fontId="29" type="noConversion"/>
  </si>
  <si>
    <t>Chip_ID@ALS_FH_Left</t>
    <phoneticPr fontId="29" type="noConversion"/>
  </si>
  <si>
    <t>Bright_Ch_0 @ALS_FH_Left</t>
    <phoneticPr fontId="29" type="noConversion"/>
  </si>
  <si>
    <t>cylinder_ALSOFF
led_ALS1OFF
led_ALS2OFF</t>
    <phoneticPr fontId="29" type="noConversion"/>
  </si>
  <si>
    <t>Bright_Ch_1 @ALS_FH_Left</t>
    <phoneticPr fontId="29" type="noConversion"/>
  </si>
  <si>
    <t>Bright_Ch_2 @ALS_FH_Left</t>
    <phoneticPr fontId="29" type="noConversion"/>
  </si>
  <si>
    <t>Bright_Ch_3 @ALS_FH_Left</t>
    <phoneticPr fontId="29" type="noConversion"/>
  </si>
  <si>
    <t>cylinder_HALL1OFF</t>
    <phoneticPr fontId="29" type="noConversion"/>
  </si>
  <si>
    <t>hallsensor —irqindex 1 —meas 6 —delay 500</t>
    <phoneticPr fontId="35" type="noConversion"/>
  </si>
  <si>
    <t>cylinder_HALL1ON
cylinder_HALL1OFF</t>
    <phoneticPr fontId="29" type="noConversion"/>
  </si>
  <si>
    <t>test_HALL0NOFF</t>
    <phoneticPr fontId="29" type="noConversion"/>
  </si>
  <si>
    <t>hallsensor —irqindex 0 —meas 6 —delay 500</t>
    <phoneticPr fontId="35" type="noConversion"/>
  </si>
  <si>
    <t>test_HALL0NON
test_HALL0NOFF</t>
    <phoneticPr fontId="29" type="noConversion"/>
  </si>
  <si>
    <t>Add "display --on" command to prevent display is off before i2c sweep test.</t>
    <phoneticPr fontId="35" type="noConversion"/>
  </si>
  <si>
    <t>Display</t>
    <phoneticPr fontId="35" type="noConversion"/>
  </si>
  <si>
    <t>EDP_BER_Test</t>
    <phoneticPr fontId="29" type="noConversion"/>
  </si>
  <si>
    <t>dptx -e alpm -t "false"
display --off
bl -n
display --on
display --method ber --options "-r"
display --method ber --options "-g"
dptx -e alpm -t "true"</t>
    <phoneticPr fontId="35" type="noConversion"/>
  </si>
  <si>
    <t>Remove ALPM enable command.</t>
    <phoneticPr fontId="35"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</si>
  <si>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</si>
  <si>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3"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</si>
  <si>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</si>
  <si>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</si>
  <si>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t>i2c -v 2 0x13 0x00 0x82
 i2c -d 2 0x13 0x1A 1
 i2c -d 2 0x13 0x1A 1
i2c -v 2 0x13 0x00 0x91
i2c -v 2 0x13 0xB5 0xD0
i2c -v 2 0x13 0xA0 0x09
delay 1s
i2c -d 2 0x13 0xA5 1
i2c -d 2 0x13 0xA4 1</t>
    <phoneticPr fontId="23" type="noConversion"/>
  </si>
  <si>
    <t>oab3f_CMD_SET_PWR_ORION_0
oab3f_CMD_PWR_ORION_SW_EN_0
oab3f_CMD_PWR_ORION_EN_0
oab3f_CMD_IDBUS_POWER_MODE_1
oab3f_CMD_SET_RX_Vth_1000
oab3f_WAITFORID
delay 0.05s</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</si>
  <si>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</si>
  <si>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</si>
  <si>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t>oab3f_CMD_SET_ELOAD_0</t>
    <phoneticPr fontId="23" type="noConversion"/>
  </si>
  <si>
    <t>i2c -v 2 0x13 0x00 0x91
i2c -v 2 0x13 0xA0 0x04
i2c -d 2 0x13 0xA5 1
i2c -d 2 0x13 0xA4 1</t>
    <phoneticPr fontId="23"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</si>
  <si>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3" type="noConversion"/>
  </si>
  <si>
    <t>Provider_Mode-Output_Communication_330pF</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</si>
  <si>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3" type="noConversion"/>
  </si>
  <si>
    <t>Provider_Mode-HS_Output_Communication_330pF</t>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</si>
  <si>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</si>
  <si>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Provider_Mode-Bellatrix_State_Read</t>
    <phoneticPr fontId="23" type="noConversion"/>
  </si>
  <si>
    <t>i2c -d 2 0x13 0x74 8
i2c -d 2 0x13 0x1A 1</t>
    <phoneticPr fontId="23"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</si>
  <si>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3" type="noConversion"/>
  </si>
  <si>
    <t>i2c -v 2 0x13 0x01 0x31</t>
    <phoneticPr fontId="23" type="noConversion"/>
  </si>
  <si>
    <t>device -k gasgauge -g charge-percentage
charge --set 100
ace --pick usbc --4cc SRYR --txdata "0x00" --rxdata 0</t>
    <phoneticPr fontId="23" type="noConversion"/>
  </si>
  <si>
    <t>charge --setma 100 --setmv 9000
i2c -z 2 -m 0x08 0x75 0x1932 0x20 0x20
ace --pick usbc --4cc SRYR --txdata "0x00" --rxdata 0</t>
    <phoneticPr fontId="23" type="noConversion"/>
  </si>
  <si>
    <t>device -k gasgauge -g charge-percentage
charge --set 0</t>
    <phoneticPr fontId="23" type="noConversion"/>
  </si>
  <si>
    <t>i2c -v 2 0x13 0xA0 0x01
i2c -d 2 0x13 0xA5 1
i2c -d 2 0x13 0xA4 1</t>
    <phoneticPr fontId="23" type="noConversion"/>
  </si>
  <si>
    <t>i2c -v 2 0x13 0xA0 0x02
i2c -d 2 0x13 0xA5 1
i2c -d 2 0x13 0xA4 1</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</si>
  <si>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</si>
  <si>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</si>
  <si>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</si>
  <si>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i2c -d 2 0x13 0x74 8
i2c -d 2 0x13 0x1A 1
ace --pick usbc --4cc SRDY --txdata "0x00" --rxdata 0</t>
    <phoneticPr fontId="23"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</si>
  <si>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rgb="FFFF0000"/>
        <rFont val="Times New Roman"/>
        <family val="1"/>
      </rPr>
      <t>28.8</t>
    </r>
    <r>
      <rPr>
        <sz val="12"/>
        <color theme="1"/>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9" type="noConversion"/>
  </si>
  <si>
    <t>[2,NA]</t>
    <phoneticPr fontId="29" type="noConversion"/>
  </si>
  <si>
    <t>[NA,NA]</t>
    <phoneticPr fontId="29" type="noConversion"/>
  </si>
  <si>
    <t>motor_POWERON
delay 0.8s
motor_READPOWER
motor_POWEROFF
delay 0.2s</t>
    <phoneticPr fontId="29" type="noConversion"/>
  </si>
  <si>
    <t xml:space="preserve">buttoncnt   
 q
bl -l
</t>
    <phoneticPr fontId="29" type="noConversion"/>
  </si>
  <si>
    <t>motor_VOLDNON
delay 0.8s
motor_READVOLDN
motor_VOLDNOFF
delay 0.2s</t>
    <phoneticPr fontId="29" type="noConversion"/>
  </si>
  <si>
    <t>motor_VOLUPON
delay 0.8s
motor_READVOLUP
motor_VOLUPOFF
delay 0.2s</t>
    <phoneticPr fontId="29" type="noConversion"/>
  </si>
  <si>
    <t>pmuadc --sel potomac --read tbat</t>
    <phoneticPr fontId="29" type="noConversion"/>
  </si>
  <si>
    <t>PMU</t>
    <phoneticPr fontId="23" type="noConversion"/>
  </si>
  <si>
    <t>Temperature_TCAL@Sera</t>
    <phoneticPr fontId="23" type="noConversion"/>
  </si>
  <si>
    <t xml:space="preserve">temperature --all
</t>
    <phoneticPr fontId="35" type="noConversion"/>
  </si>
  <si>
    <t>Temperature_TDEV1@Sera</t>
    <phoneticPr fontId="23" type="noConversion"/>
  </si>
  <si>
    <t>Temperature_TDEV2@Sera</t>
    <phoneticPr fontId="23" type="noConversion"/>
  </si>
  <si>
    <t>Temperature_TDEV4@Sera</t>
    <phoneticPr fontId="23" type="noConversion"/>
  </si>
  <si>
    <t>Temperature_TDEV5@Sera</t>
    <phoneticPr fontId="23" type="noConversion"/>
  </si>
  <si>
    <t>Temperature_TDEV6@Sera</t>
    <phoneticPr fontId="23" type="noConversion"/>
  </si>
  <si>
    <t>Temperature_TDEV7@Sera</t>
    <phoneticPr fontId="23" type="noConversion"/>
  </si>
  <si>
    <t>Temperature_TDEV8@Sera</t>
    <phoneticPr fontId="23" type="noConversion"/>
  </si>
  <si>
    <t>Temperature_TCAL@SIMETRA</t>
    <phoneticPr fontId="23" type="noConversion"/>
  </si>
  <si>
    <t>Temperature_TDEV1@SIMETRA</t>
    <phoneticPr fontId="23" type="noConversion"/>
  </si>
  <si>
    <t>Temperature_TDEV2@SIMETRA</t>
    <phoneticPr fontId="23" type="noConversion"/>
  </si>
  <si>
    <t>Temperature_TDEV3@SIMETRA</t>
    <phoneticPr fontId="23" type="noConversion"/>
  </si>
  <si>
    <t>Temperature_TDEV4@SIMETRA</t>
    <phoneticPr fontId="23" type="noConversion"/>
  </si>
  <si>
    <t>Temperature_TDEV5@SIMETRA</t>
    <phoneticPr fontId="23" type="noConversion"/>
  </si>
  <si>
    <t>[0,101]</t>
    <phoneticPr fontId="35" type="noConversion"/>
  </si>
  <si>
    <t>device -k GasGauge -g charge-percentage</t>
    <phoneticPr fontId="29" type="noConversion"/>
  </si>
  <si>
    <t>[3700,4350]</t>
    <phoneticPr fontId="35" type="noConversion"/>
  </si>
  <si>
    <t>pmuadc --sel euphrates --read vbat</t>
  </si>
  <si>
    <t>item unit</t>
    <phoneticPr fontId="35" type="noConversion"/>
  </si>
  <si>
    <t>version</t>
    <phoneticPr fontId="35" type="noConversion"/>
  </si>
  <si>
    <t>reg select Potomac
reg read 0x501C</t>
    <phoneticPr fontId="23" type="noConversion"/>
  </si>
  <si>
    <t>reg select Potomac
reg read 0x501C</t>
    <phoneticPr fontId="28" type="noConversion"/>
  </si>
  <si>
    <t>sensor --sel prox --init
sensor --sel prox --get nvm</t>
    <phoneticPr fontId="23"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</si>
  <si>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3" type="noConversion"/>
  </si>
  <si>
    <t>Remark</t>
    <phoneticPr fontId="23" type="noConversion"/>
  </si>
  <si>
    <t>USBCDutIOInitialization</t>
    <phoneticPr fontId="23" type="noConversion"/>
  </si>
  <si>
    <t>USBCCaesiumFWCheck</t>
    <phoneticPr fontId="23" type="noConversion"/>
  </si>
  <si>
    <t>USBCTitaniumFWCheck</t>
    <phoneticPr fontId="23" type="noConversion"/>
  </si>
  <si>
    <t>USBCDOWNPortOrientationCheck</t>
    <phoneticPr fontId="23" type="noConversion"/>
  </si>
  <si>
    <t>USBCDOWNUSBCUsbFSPresence</t>
    <phoneticPr fontId="35" type="noConversion"/>
  </si>
  <si>
    <t>USBCDOWNUSBCUsbFSThroughput</t>
    <phoneticPr fontId="35" type="noConversion"/>
  </si>
  <si>
    <t>[7.2,  NA]</t>
    <phoneticPr fontId="23" type="noConversion"/>
  </si>
  <si>
    <t>USBCDOWNUSBCUsbHSPresence</t>
    <phoneticPr fontId="23" type="noConversion"/>
  </si>
  <si>
    <t>USBCDOWNUSBCUsbHSDisconnectTxSwing1040mV</t>
    <phoneticPr fontId="23" type="noConversion"/>
  </si>
  <si>
    <t>failVolt</t>
    <phoneticPr fontId="23" type="noConversion"/>
  </si>
  <si>
    <t>USBCDOWNUSBCUsbHSReEnumeration1</t>
    <phoneticPr fontId="23" type="noConversion"/>
  </si>
  <si>
    <t>USBCDOWNUSBCUsbHSDisconnectTxSwing960mV</t>
    <phoneticPr fontId="23" type="noConversion"/>
  </si>
  <si>
    <t>USBCDOWNUSBCUsbHSReEnumeration2</t>
    <phoneticPr fontId="23" type="noConversion"/>
  </si>
  <si>
    <t>USBCDOWNUSBCUsbHSDisconnectTxSwing880mV</t>
    <phoneticPr fontId="23" type="noConversion"/>
  </si>
  <si>
    <t>USBCUPPortOrientationCheck</t>
    <phoneticPr fontId="23" type="noConversion"/>
  </si>
  <si>
    <t>USBCUPUSBCUsbFSPresence</t>
    <phoneticPr fontId="23" type="noConversion"/>
  </si>
  <si>
    <t>USBCUPUSBCUsbFSThroughput</t>
    <phoneticPr fontId="23" type="noConversion"/>
  </si>
  <si>
    <t>SystemDutIOUninitialization</t>
    <phoneticPr fontId="23" type="noConversion"/>
  </si>
  <si>
    <t>1. Add USB C test station</t>
    <phoneticPr fontId="23" type="noConversion"/>
  </si>
  <si>
    <r>
      <t>U</t>
    </r>
    <r>
      <rPr>
        <sz val="12"/>
        <color indexed="8"/>
        <rFont val="新細明體"/>
        <family val="1"/>
        <charset val="136"/>
      </rPr>
      <t>SBC:</t>
    </r>
    <phoneticPr fontId="23" type="noConversion"/>
  </si>
  <si>
    <t>USBC DOE1:</t>
    <phoneticPr fontId="23" type="noConversion"/>
  </si>
  <si>
    <t>1. Add USBC DOE1 station</t>
    <phoneticPr fontId="23" type="noConversion"/>
  </si>
  <si>
    <t>reg select Potomac
reg read 0x1E3C 3 
reg read 0x1EC3 1</t>
    <phoneticPr fontId="23"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</si>
  <si>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3" type="noConversion"/>
  </si>
  <si>
    <t>motor view</t>
    <phoneticPr fontId="23" type="noConversion"/>
  </si>
  <si>
    <t>vol off
motor middle
power off
vbusoff
reset</t>
    <phoneticPr fontId="23"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</si>
  <si>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3" type="noConversion"/>
  </si>
  <si>
    <t>Test Limits</t>
    <phoneticPr fontId="23" type="noConversion"/>
  </si>
  <si>
    <t>Station SW</t>
    <phoneticPr fontId="23" type="noConversion"/>
  </si>
  <si>
    <t>Attribute Key</t>
    <phoneticPr fontId="23" type="noConversion"/>
  </si>
  <si>
    <t>Fixture cmd</t>
    <phoneticPr fontId="23"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</si>
  <si>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5" type="noConversion"/>
  </si>
  <si>
    <r>
      <t>C</t>
    </r>
    <r>
      <rPr>
        <sz val="12"/>
        <color indexed="8"/>
        <rFont val="新細明體"/>
        <family val="1"/>
        <charset val="136"/>
      </rPr>
      <t>T3:</t>
    </r>
    <phoneticPr fontId="23" type="noConversion"/>
  </si>
  <si>
    <r>
      <t>1</t>
    </r>
    <r>
      <rPr>
        <sz val="12"/>
        <color indexed="8"/>
        <rFont val="新細明體"/>
        <family val="1"/>
        <charset val="136"/>
      </rPr>
      <t>. Add CT3 station</t>
    </r>
    <phoneticPr fontId="23"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</si>
  <si>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3" type="noConversion"/>
  </si>
  <si>
    <t>2. Change the limit of "SCRP_LPP_FREQ_Free_Air_Cal" from "[68.6,72.4]" to "[73.80, 83.23]"</t>
    <phoneticPr fontId="23" type="noConversion"/>
  </si>
  <si>
    <r>
      <t>C</t>
    </r>
    <r>
      <rPr>
        <sz val="12"/>
        <color indexed="8"/>
        <rFont val="新細明體"/>
        <family val="1"/>
        <charset val="136"/>
      </rPr>
      <t xml:space="preserve">T2: </t>
    </r>
    <phoneticPr fontId="23" type="noConversion"/>
  </si>
  <si>
    <t>QT0a:</t>
    <phoneticPr fontId="23" type="noConversion"/>
  </si>
  <si>
    <t>Add i2c 0/1/2/3/7/8/9 sweep test</t>
    <phoneticPr fontId="23" type="noConversion"/>
  </si>
  <si>
    <t>nandsize
syscfg print OPTS</t>
    <phoneticPr fontId="23" type="noConversion"/>
  </si>
  <si>
    <t>nandcsid</t>
    <phoneticPr fontId="23" type="noConversion"/>
  </si>
  <si>
    <t>Temperature_RCAM_C3@ADAMS</t>
    <phoneticPr fontId="23" type="noConversion"/>
  </si>
  <si>
    <t>Temperature_RCAM_TCAL@ADAMS</t>
    <phoneticPr fontId="23" type="noConversion"/>
  </si>
  <si>
    <t>Temperature_FCAM_C4@ADAMS</t>
    <phoneticPr fontId="23" type="noConversion"/>
  </si>
  <si>
    <t>Temperature_FCAM_TCAL@ADAMS</t>
    <phoneticPr fontId="23" type="noConversion"/>
  </si>
  <si>
    <t>pmuadc --read all</t>
    <phoneticPr fontId="23" type="noConversion"/>
  </si>
  <si>
    <t>CPMU</t>
    <phoneticPr fontId="23" type="noConversion"/>
  </si>
  <si>
    <t>CPMU2</t>
    <phoneticPr fontId="23" type="noConversion"/>
  </si>
  <si>
    <t>CPMU</t>
    <phoneticPr fontId="23" type="noConversion"/>
  </si>
  <si>
    <t>2. Add ADAMS PMU test coverage</t>
    <phoneticPr fontId="23" type="noConversion"/>
  </si>
  <si>
    <t>1. Add ADAMS PMU test coverage</t>
    <phoneticPr fontId="23" type="noConversion"/>
  </si>
  <si>
    <t>Temperature_FCAM_C4@ADAMS</t>
    <phoneticPr fontId="23" type="noConversion"/>
  </si>
  <si>
    <r>
      <t>CT</t>
    </r>
    <r>
      <rPr>
        <sz val="12"/>
        <color indexed="8"/>
        <rFont val="新細明體"/>
        <family val="1"/>
        <charset val="136"/>
      </rPr>
      <t>2</t>
    </r>
    <r>
      <rPr>
        <sz val="12"/>
        <color indexed="8"/>
        <rFont val="新細明體"/>
        <family val="1"/>
        <charset val="136"/>
      </rPr>
      <t>:</t>
    </r>
    <phoneticPr fontId="23" type="noConversion"/>
  </si>
  <si>
    <t>Ace(One-Ace) 8-bit: 0x70, 7-bit: 0x38
Ace(All-Ace) 8-bit: 0xD6, 7-bit: 0x6B</t>
    <phoneticPr fontId="23" type="noConversion"/>
  </si>
  <si>
    <t>SKR AMP CNRT 8-bit: 0x78, 7-bit: 0x3C
SKR AMP CNRW 8-bit: 0x7A, 7-bit: 0x3D
SKR AMP CNLT 8-bit: 0x7C, 7-bit: 0x3E
SKR AMP CNLW 8-bit: 0x7E, 7-bit: 0x3F
SKR BOOST MST 8-bit: 0x60, 7-bit: 0x30
SKR BOOST SLV 8-bit: 0x62, 7-bit: 0x31</t>
    <phoneticPr fontId="23" type="noConversion"/>
  </si>
  <si>
    <t>SKR AMP FHRT 8-bit: 0x70, 7-bit: 0x38
SKR AMP FHRW 8-bit: 0x72, 7-bit: 0x39
SKR AMP FHLT 8-bit: 0x74, 7-bit: 0x3A
SKR AMP FHLW 8-bit: 0x76, 7-bit: 0x3B</t>
    <phoneticPr fontId="23" type="noConversion"/>
  </si>
  <si>
    <t>ALS - C3 8-bit: 0x52, 7-bit: 0x29
ALS - C4 8-bit: 0x72, 7-bit: 0x39
YOGI (ROSALINE) 8-bit: 0x66, 7-bit: 0x33
DOPPLER (ROSA) 8-bit: 0xB0, 7-bit: 0x58
/*PENROSE ADC 8-bit: 0x90, 7-bit: 0x48*/
/*Don't need to judge this one*/</t>
    <phoneticPr fontId="23" type="noConversion"/>
  </si>
  <si>
    <t>SOCR. DOTARA 8-bit: 0x72, 7-bit: 0x39</t>
    <phoneticPr fontId="23" type="noConversion"/>
  </si>
  <si>
    <t>ACE2 8-bit: 0x70, 7-bit: 0x38
Ace(All-Ace) 8-bit: 0xD6, 7-bit: 0x6B</t>
    <phoneticPr fontId="23" type="noConversion"/>
  </si>
  <si>
    <t>GASGAUGE 8-bit: 0xAA, 7-bit: 0x55</t>
    <phoneticPr fontId="23" type="noConversion"/>
  </si>
  <si>
    <t>Modified</t>
    <phoneticPr fontId="23" type="noConversion"/>
  </si>
  <si>
    <t>camisp --exit
camisp --find
camisp --pick back1
camisp --sn</t>
    <phoneticPr fontId="23" type="noConversion"/>
  </si>
  <si>
    <t>camisp --exit
camisp --find</t>
    <phoneticPr fontId="23" type="noConversion"/>
  </si>
  <si>
    <t xml:space="preserve">camisp --exit
camisp --find
camisp --pick back2 </t>
    <phoneticPr fontId="23" type="noConversion"/>
  </si>
  <si>
    <t>camisp --i2cread 5 0x51 0x0004 2 1
camisp --i2cread 5 0x51 0x0005 2 1</t>
    <phoneticPr fontId="23" type="noConversion"/>
  </si>
  <si>
    <t>SOCR. DOTARA 8-bit: 0x72, 7-bit: 0x39</t>
    <phoneticPr fontId="23" type="noConversion"/>
  </si>
  <si>
    <t>ACE2 8-bit: 0x70, 7-bit: 0x38
Ace(All-Ace) 8-bit: 0xD6, 7-bit: 0x6B</t>
    <phoneticPr fontId="23" type="noConversion"/>
  </si>
  <si>
    <t>[0x2200||0x2199||0x2163]</t>
    <phoneticPr fontId="23" type="noConversion"/>
  </si>
  <si>
    <t>[0x5A||0x9A]</t>
    <phoneticPr fontId="23" type="noConversion"/>
  </si>
  <si>
    <t>[0.001,1.4]</t>
    <phoneticPr fontId="23" type="noConversion"/>
  </si>
  <si>
    <t>sensor --sel als2 --init
i2c -d 5 0x39 0x92 0x01</t>
    <phoneticPr fontId="29" type="noConversion"/>
  </si>
  <si>
    <t>i2c -d 5 0x39 0x91 0x01</t>
    <phoneticPr fontId="29" type="noConversion"/>
  </si>
  <si>
    <t>i2c -d 5 0x39 0xE2 0x01</t>
    <phoneticPr fontId="29" type="noConversion"/>
  </si>
  <si>
    <t>i2c -d 5 0x39 0xE3 0x04</t>
    <phoneticPr fontId="29" type="noConversion"/>
  </si>
  <si>
    <t>sensor --sel als2 --init
sensor --sel als2 --set gain 8
sensor --sel als2 --set integration_cycles 148
sensor --sel als2 --sample 3 --stream</t>
    <phoneticPr fontId="29" type="noConversion"/>
  </si>
  <si>
    <t>sensor --sel als1 --init
i2c -d 5 0x29 0x92 0x01</t>
    <phoneticPr fontId="29" type="noConversion"/>
  </si>
  <si>
    <t>i2c -d 5 0x29 0x91 0x01</t>
    <phoneticPr fontId="29" type="noConversion"/>
  </si>
  <si>
    <t>i2c -d 5 0x29 0xE2 0x01</t>
    <phoneticPr fontId="28" type="noConversion"/>
  </si>
  <si>
    <t>i2c -d 5 0x29 0xE3 0x04</t>
    <phoneticPr fontId="29" type="noConversion"/>
  </si>
  <si>
    <t>sensor --sel als1 --init
sensor --sel als1 --set gain 8
sensor --sel als1 --set integration_cycles 148
sensor --sel als1 --sample 3 --stream
sensor --sel als1,als2 --turnoff</t>
    <phoneticPr fontId="29" type="noConversion"/>
  </si>
  <si>
    <t>bl -h
sensor --sel als2 --init
sensor --sel als2 --set gain 8
sensor --sel als2 --set integration_cycles 148
sensor --sel als2 --sample 3 --stream</t>
    <phoneticPr fontId="29" type="noConversion"/>
  </si>
  <si>
    <t>sensor --sel als1 --init
sensor --sel als1 --set gain 8
sensor --sel als1 --set integration_cycles 148
sensor --sel als1 --sample 3 --stream
sensor --sel als1,als2 --turnoff</t>
    <phoneticPr fontId="29" type="noConversion"/>
  </si>
  <si>
    <t>sensor --sel als2 --init
i2c -v 5 0x39 0x80 0x00
socgpio --port 1 --pin 20 --get
i2c -v 5 0x39 0x80 0x01
i2c -v 5 0x39 0x81 0xFF
i2c -v 5 0x39 0x80 0x13
wait 100
socgpio --port 1 --pin 20 --get
i2c -v 5 0x39 0x80 0x00</t>
    <phoneticPr fontId="23" type="noConversion"/>
  </si>
  <si>
    <t>sensor --sel als1 --init
i2c -v 5 0x29 0x80 0x00
socgpio --port 1 --pin 21 --get
i2c -v 5 0x29 0x80 0x01
i2c -v 5 0x29 0x81 0xFF
i2c -v 5 0x29 0x80 0x13
wait 100
socgpio --port 1 --pin 21 --get
i2c -v 5 0x29 0x80 0x00
sensor --sel als1,als2 --turnoff</t>
    <phoneticPr fontId="23" type="noConversion"/>
  </si>
  <si>
    <t>i2c -d 5 0x39 0x91 0x01</t>
    <phoneticPr fontId="23" type="noConversion"/>
  </si>
  <si>
    <t>sensor --sel als1 --init
i2c -d 5 0x39 0x92 0x01</t>
    <phoneticPr fontId="35" type="noConversion"/>
  </si>
  <si>
    <t>i2c -d 5 0x39 0xE2 0x01</t>
    <phoneticPr fontId="23" type="noConversion"/>
  </si>
  <si>
    <t>i2c -d 5 0x39 0xE3 0x04</t>
    <phoneticPr fontId="23" type="noConversion"/>
  </si>
  <si>
    <t>i2c -v 5 0x39 0x80 0x00
socgpio --port 1 --pin 20 --get
i2c -v 5 0x39 0x80 0x01
i2c -v 5 0x39 0x81 0xFF
i2c -v 5 0x39 0x80 0x13
wait 100
socgpio --port 1 --pin 20 --get
i2c -v 5 0x39 0x80 0x00</t>
    <phoneticPr fontId="35" type="noConversion"/>
  </si>
  <si>
    <t>sensor --sel als1 --init
sensor --sel als1 --set gain 8
sensor --sel als1 --set integration_cycles 148
sensor --sel als1 --sample 3 --stream</t>
    <phoneticPr fontId="23" type="noConversion"/>
  </si>
  <si>
    <t>sensor --sel als2 --init
i2c -d 5 0x29 0x92 0x01</t>
    <phoneticPr fontId="35" type="noConversion"/>
  </si>
  <si>
    <t>i2c -d 5 0x29 0x91 0x01</t>
    <phoneticPr fontId="23" type="noConversion"/>
  </si>
  <si>
    <t>i2c -d 5 0x29 0xE2 0x01</t>
    <phoneticPr fontId="23" type="noConversion"/>
  </si>
  <si>
    <t>i2c -d 5 0x29 0xE3 0x04</t>
    <phoneticPr fontId="23" type="noConversion"/>
  </si>
  <si>
    <t>i2c -v 5 0x29 0x80 0x00
socgpio --port 1 --pin 21 --get
i2c -v 5 0x29 0x80 0x01
i2c -v 5 0x29 0x81 0xFF
i2c -v 5 0x29 0x80 0x13
wait 100
socgpio --port 1 --pin 21 --get
i2c -v 5 0x29 0x80 0x00</t>
    <phoneticPr fontId="35" type="noConversion"/>
  </si>
  <si>
    <t>sensor --sel als2 --init
sensor --sel als2 --set gain 8
sensor --sel als2 --set integration_cycles 148
sensor --sel als2 --sample 3 --stream
sensor --sel als1,als2 --turnoff</t>
    <phoneticPr fontId="23" type="noConversion"/>
  </si>
  <si>
    <r>
      <t>C</t>
    </r>
    <r>
      <rPr>
        <sz val="12"/>
        <color indexed="8"/>
        <rFont val="新細明體"/>
        <family val="1"/>
        <charset val="136"/>
      </rPr>
      <t>T1/CT2/CT3:</t>
    </r>
    <phoneticPr fontId="23" type="noConversion"/>
  </si>
  <si>
    <t>Magnetometer</t>
    <phoneticPr fontId="23" type="noConversion"/>
  </si>
  <si>
    <t>VA_Version</t>
    <phoneticPr fontId="23" type="noConversion"/>
  </si>
  <si>
    <t>[0x5A||0x9A]</t>
    <phoneticPr fontId="23" type="noConversion"/>
  </si>
  <si>
    <t>1. Change the spec. of "Magnetometer VA_Version" from [0x52] to [0x5A||0x9A]</t>
    <phoneticPr fontId="23" type="noConversion"/>
  </si>
  <si>
    <t>VA_STD_X</t>
    <phoneticPr fontId="23" type="noConversion"/>
  </si>
  <si>
    <t>[0.001,1.4]</t>
    <phoneticPr fontId="23" type="noConversion"/>
  </si>
  <si>
    <t>QF Test Limit</t>
    <phoneticPr fontId="23" type="noConversion"/>
  </si>
  <si>
    <t>QN Test Limit</t>
    <phoneticPr fontId="23" type="noConversion"/>
  </si>
  <si>
    <t>[0x2435]</t>
    <phoneticPr fontId="23" type="noConversion"/>
  </si>
  <si>
    <t>[0x7D50]</t>
    <phoneticPr fontId="23" type="noConversion"/>
  </si>
  <si>
    <t>[0x0965]</t>
    <phoneticPr fontId="23" type="noConversion"/>
  </si>
  <si>
    <t>[7596,9433]</t>
    <phoneticPr fontId="23" type="noConversion"/>
  </si>
  <si>
    <t>[6055,9443]</t>
    <phoneticPr fontId="23" type="noConversion"/>
  </si>
  <si>
    <t>sensor --sel als1 --init
i2c -d 5 0x39 0x92 0x01</t>
    <phoneticPr fontId="23" type="noConversion"/>
  </si>
  <si>
    <t>i2c -d 5 0x39 0xE2 0x01</t>
    <phoneticPr fontId="23" type="noConversion"/>
  </si>
  <si>
    <t>i2c -d 5 0x39 0x91 0x01</t>
    <phoneticPr fontId="23" type="noConversion"/>
  </si>
  <si>
    <t>i2c -d 5 0x39 0xE3 0x04</t>
    <phoneticPr fontId="23" type="noConversion"/>
  </si>
  <si>
    <t>i2c -v 5 0x39 0x80 0x00
socgpio --port 1 --pin 20 --get
i2c -v 5 0x39 0x80 0x01
i2c -v 5 0x39 0x81 0xFF
i2c -v 5 0x39 0x80 0x13
wait 100
socgpio --port 1 --pin 20 --get
i2c -v 5 0x39 0x80 0x00</t>
    <phoneticPr fontId="23" type="noConversion"/>
  </si>
  <si>
    <t>sensor --sel als2 --init
i2c -d 5 0x29 0x92 0x01</t>
    <phoneticPr fontId="23" type="noConversion"/>
  </si>
  <si>
    <t>i2c -d 5 0x29 0xE2 0x01</t>
    <phoneticPr fontId="23" type="noConversion"/>
  </si>
  <si>
    <t>i2c -d 5 0x29 0xE3 0x04</t>
    <phoneticPr fontId="23" type="noConversion"/>
  </si>
  <si>
    <t>i2c -v 5 0x29 0x80 0x00
socgpio --port 1 --pin 21 --get
i2c -v 5 0x29 0x80 0x01
i2c -v 5 0x29 0x81 0xFF
i2c -v 5 0x29 0x80 0x13
wait 100
socgpio --port 1 --pin 21 --get
i2c -v 5 0x29 0x80 0x00</t>
    <phoneticPr fontId="23" type="noConversion"/>
  </si>
  <si>
    <t>i2c -d 5 0x29 0x91 0x01</t>
    <phoneticPr fontId="23" type="noConversion"/>
  </si>
  <si>
    <t>sensor --sel als1 --init
sensor --sel als1 --set gain 8
sensor --sel als1 --set integration_cycles 148
sensor --sel als1 --sample 3 --stream</t>
    <phoneticPr fontId="23"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</si>
  <si>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3" type="noConversion"/>
  </si>
  <si>
    <t>Modified</t>
    <phoneticPr fontId="23" type="noConversion"/>
  </si>
  <si>
    <t>Version2.1</t>
    <phoneticPr fontId="23" type="noConversion"/>
  </si>
  <si>
    <t>1. Change i2c bus of ALS from 3 to 5</t>
    <phoneticPr fontId="23" type="noConversion"/>
  </si>
  <si>
    <r>
      <t>C</t>
    </r>
    <r>
      <rPr>
        <sz val="12"/>
        <color indexed="8"/>
        <rFont val="新細明體"/>
        <family val="1"/>
        <charset val="136"/>
      </rPr>
      <t>T2:</t>
    </r>
    <phoneticPr fontId="23" type="noConversion"/>
  </si>
  <si>
    <t>audio -r
i2c -s 1</t>
    <phoneticPr fontId="23" type="noConversion"/>
  </si>
  <si>
    <t>i2c -s 3
audio --turnoff</t>
    <phoneticPr fontId="23" type="noConversion"/>
  </si>
  <si>
    <t>ACE2 8-bit: 0x70, 7-bit: 0x38
Ace(All-Ace) 8-bit: 0xD6, 7-bit: 0x6B</t>
    <phoneticPr fontId="23" type="noConversion"/>
  </si>
  <si>
    <t>SKR AMP FHRT 8-bit: 0x70, 7-bit: 0x38
SKR AMP FHRW 8-bit: 0x72, 7-bit: 0x39
SKR AMP FHLT 8-bit: 0x74, 7-bit: 0x3A
SKR AMP FHLW 8-bit: 0x76, 7-bit: 0x3B</t>
    <phoneticPr fontId="23" type="noConversion"/>
  </si>
  <si>
    <t>ALS - C3 8-bit: 0x52, 7-bit: 0x29
ALS - C4 8-bit: 0x72, 7-bit: 0x39
YOGI (ROSALINE) 8-bit: 0x66, 7-bit: 0x33
DOPPLER (ROSA) 8-bit: 0xB0, 7-bit: 0x58
/*PENROSE ADC 8-bit: 0x90, 7-bit: 0x48*/
/*Don't need to judge this one*/</t>
    <phoneticPr fontId="23" type="noConversion"/>
  </si>
  <si>
    <t>[0]</t>
    <phoneticPr fontId="23" type="noConversion"/>
  </si>
  <si>
    <t>[0x50]</t>
    <phoneticPr fontId="23" type="noConversion"/>
  </si>
  <si>
    <t>[0x28]</t>
    <phoneticPr fontId="23" type="noConversion"/>
  </si>
  <si>
    <t>[0x2E]</t>
    <phoneticPr fontId="23" type="noConversion"/>
  </si>
  <si>
    <t>[0x0]</t>
    <phoneticPr fontId="23" type="noConversion"/>
  </si>
  <si>
    <t>[0x2]</t>
    <phoneticPr fontId="23" type="noConversion"/>
  </si>
  <si>
    <t>[0x1]</t>
    <phoneticPr fontId="23" type="noConversion"/>
  </si>
  <si>
    <t>[0x2,0x8]</t>
    <phoneticPr fontId="23" type="noConversion"/>
  </si>
  <si>
    <t>[0x1,0x3]</t>
    <phoneticPr fontId="23" type="noConversion"/>
  </si>
  <si>
    <t>[0x1,0x2]</t>
    <phoneticPr fontId="23" type="noConversion"/>
  </si>
  <si>
    <t>[0x8,0xA]</t>
    <phoneticPr fontId="23" type="noConversion"/>
  </si>
  <si>
    <t>[0x6,0xE]</t>
    <phoneticPr fontId="23" type="noConversion"/>
  </si>
  <si>
    <t>Front_Camera_Sensor_Variant</t>
    <phoneticPr fontId="23" type="noConversion"/>
  </si>
  <si>
    <t>Front_Camera_Stiffener_Revision</t>
    <phoneticPr fontId="23" type="noConversion"/>
  </si>
  <si>
    <t>Front_Camera_Stiffener_Variant</t>
    <phoneticPr fontId="23" type="noConversion"/>
  </si>
  <si>
    <t>NA</t>
    <phoneticPr fontId="23" type="noConversion"/>
  </si>
  <si>
    <t>TBD</t>
    <phoneticPr fontId="23" type="noConversion"/>
  </si>
  <si>
    <t>Front_Camera_Header_Revision</t>
    <phoneticPr fontId="23" type="noConversion"/>
  </si>
  <si>
    <t>[0x4]</t>
    <phoneticPr fontId="23" type="noConversion"/>
  </si>
  <si>
    <t>[0x0,0x1]</t>
    <phoneticPr fontId="23" type="noConversion"/>
  </si>
  <si>
    <r>
      <t>Follow "X2017 FATP DOC 068-03170" to update QF battery</t>
    </r>
    <r>
      <rPr>
        <sz val="12"/>
        <color indexed="8"/>
        <rFont val="新細明體"/>
        <family val="1"/>
        <charset val="136"/>
      </rPr>
      <t xml:space="preserve"> related test</t>
    </r>
    <phoneticPr fontId="23" type="noConversion"/>
  </si>
  <si>
    <r>
      <t>C</t>
    </r>
    <r>
      <rPr>
        <sz val="12"/>
        <color indexed="8"/>
        <rFont val="新細明體"/>
        <family val="1"/>
        <charset val="136"/>
      </rPr>
      <t>T1/CT3:</t>
    </r>
    <phoneticPr fontId="23" type="noConversion"/>
  </si>
  <si>
    <t>2. Change the limit of "Magnetometer VA_STD_X/Y/Z" from [0.001,0.5] to [0.001,1.4]</t>
    <phoneticPr fontId="23" type="noConversion"/>
  </si>
  <si>
    <t>Follow "099-21758-01_PA_System_ERS" to update FCAM related test</t>
    <phoneticPr fontId="23" type="noConversion"/>
  </si>
</sst>
</file>

<file path=xl/styles.xml><?xml version="1.0" encoding="utf-8"?>
<styleSheet xmlns="http://schemas.openxmlformats.org/spreadsheetml/2006/main">
  <fonts count="47">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3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s>
  <cellStyleXfs count="67">
    <xf numFmtId="0" fontId="0" fillId="0" borderId="0" applyNumberFormat="0" applyFill="0" applyBorder="0" applyProtection="0">
      <alignment vertical="center"/>
    </xf>
    <xf numFmtId="0" fontId="26" fillId="0" borderId="17">
      <alignment vertical="center"/>
    </xf>
    <xf numFmtId="0" fontId="26" fillId="0" borderId="17">
      <alignment vertical="center"/>
    </xf>
    <xf numFmtId="0" fontId="31" fillId="0" borderId="17">
      <alignment vertical="center"/>
    </xf>
    <xf numFmtId="0" fontId="31" fillId="0" borderId="17" applyNumberFormat="0" applyFill="0" applyBorder="0" applyProtection="0">
      <alignment vertical="center"/>
    </xf>
    <xf numFmtId="0" fontId="36" fillId="0" borderId="17">
      <alignment vertical="center"/>
    </xf>
    <xf numFmtId="0" fontId="37" fillId="0" borderId="17">
      <alignment vertical="center"/>
    </xf>
    <xf numFmtId="0" fontId="36" fillId="0" borderId="17">
      <alignment vertical="center"/>
    </xf>
    <xf numFmtId="0" fontId="1" fillId="0" borderId="17">
      <alignment vertical="center"/>
    </xf>
    <xf numFmtId="0" fontId="26" fillId="0" borderId="17">
      <alignment vertical="center"/>
    </xf>
    <xf numFmtId="0" fontId="26" fillId="0" borderId="17">
      <alignment vertical="center"/>
    </xf>
    <xf numFmtId="0" fontId="1" fillId="0" borderId="17">
      <alignment vertical="center"/>
    </xf>
    <xf numFmtId="0" fontId="26" fillId="0" borderId="17"/>
    <xf numFmtId="0" fontId="26" fillId="0" borderId="17"/>
    <xf numFmtId="0" fontId="36" fillId="0" borderId="17"/>
    <xf numFmtId="0" fontId="26" fillId="0" borderId="17"/>
    <xf numFmtId="0" fontId="26" fillId="0" borderId="17"/>
    <xf numFmtId="0" fontId="26" fillId="0" borderId="17"/>
    <xf numFmtId="0" fontId="26" fillId="0" borderId="17"/>
    <xf numFmtId="0" fontId="26" fillId="0" borderId="17"/>
    <xf numFmtId="0" fontId="26" fillId="0" borderId="17">
      <alignment vertical="center"/>
    </xf>
    <xf numFmtId="0" fontId="1" fillId="0" borderId="17">
      <alignment vertical="center"/>
    </xf>
    <xf numFmtId="0" fontId="1" fillId="0" borderId="17">
      <alignment vertical="center"/>
    </xf>
    <xf numFmtId="0" fontId="44" fillId="0" borderId="17">
      <alignment vertical="center"/>
    </xf>
    <xf numFmtId="0" fontId="44" fillId="0" borderId="17">
      <alignment vertical="center"/>
    </xf>
    <xf numFmtId="0" fontId="44" fillId="0" borderId="17">
      <alignment vertical="center"/>
    </xf>
    <xf numFmtId="0" fontId="1" fillId="0" borderId="17">
      <alignment vertical="center"/>
    </xf>
    <xf numFmtId="0" fontId="1"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26" fillId="0" borderId="17">
      <alignment vertical="center"/>
    </xf>
    <xf numFmtId="0" fontId="26" fillId="0" borderId="17">
      <alignment vertical="center"/>
    </xf>
    <xf numFmtId="0" fontId="36" fillId="0" borderId="17">
      <alignment vertical="center"/>
    </xf>
    <xf numFmtId="0" fontId="26" fillId="0" borderId="17">
      <alignment vertical="center"/>
    </xf>
    <xf numFmtId="0" fontId="26" fillId="0" borderId="17">
      <alignment vertical="center"/>
    </xf>
    <xf numFmtId="0" fontId="26" fillId="0" borderId="17">
      <alignment vertical="center"/>
    </xf>
    <xf numFmtId="0" fontId="26"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26" fillId="0" borderId="17">
      <alignment vertical="center"/>
    </xf>
    <xf numFmtId="0" fontId="26" fillId="0" borderId="17"/>
    <xf numFmtId="0" fontId="26" fillId="0" borderId="17"/>
    <xf numFmtId="0" fontId="26" fillId="0" borderId="17"/>
    <xf numFmtId="0" fontId="26" fillId="0" borderId="17"/>
    <xf numFmtId="0" fontId="26" fillId="0" borderId="17"/>
    <xf numFmtId="0" fontId="26" fillId="0" borderId="17">
      <alignment vertical="center"/>
    </xf>
    <xf numFmtId="0" fontId="26" fillId="0" borderId="17">
      <alignment vertical="center"/>
    </xf>
    <xf numFmtId="0" fontId="1" fillId="0" borderId="17">
      <alignment vertical="center"/>
    </xf>
    <xf numFmtId="0" fontId="1" fillId="0" borderId="17">
      <alignment vertical="center"/>
    </xf>
    <xf numFmtId="0" fontId="1" fillId="0" borderId="17">
      <alignment vertical="center"/>
    </xf>
    <xf numFmtId="0" fontId="44" fillId="0" borderId="17">
      <alignment vertical="center"/>
    </xf>
    <xf numFmtId="0" fontId="26" fillId="0" borderId="17">
      <alignment vertical="center"/>
    </xf>
    <xf numFmtId="0" fontId="1" fillId="0" borderId="17">
      <alignment vertical="center"/>
    </xf>
    <xf numFmtId="0" fontId="1" fillId="0" borderId="17">
      <alignment vertical="center"/>
    </xf>
    <xf numFmtId="0" fontId="1" fillId="0" borderId="17">
      <alignment vertical="center"/>
    </xf>
    <xf numFmtId="0" fontId="26" fillId="0" borderId="17">
      <alignment vertical="center"/>
    </xf>
    <xf numFmtId="0" fontId="26" fillId="0" borderId="17">
      <alignment vertical="center"/>
    </xf>
    <xf numFmtId="0" fontId="1" fillId="0" borderId="17">
      <alignment vertical="center"/>
    </xf>
    <xf numFmtId="0" fontId="1" fillId="0" borderId="17">
      <alignment vertical="center"/>
    </xf>
    <xf numFmtId="0" fontId="44" fillId="0" borderId="17">
      <alignment vertical="center"/>
    </xf>
    <xf numFmtId="0" fontId="26" fillId="0" borderId="17">
      <alignment vertical="center"/>
    </xf>
  </cellStyleXfs>
  <cellXfs count="685">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0" fontId="7" fillId="4" borderId="40" xfId="0" applyFont="1" applyFill="1" applyBorder="1" applyAlignment="1">
      <alignment horizontal="center"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8" fillId="4" borderId="43" xfId="0" applyFont="1" applyFill="1" applyBorder="1" applyAlignment="1">
      <alignment vertical="center" wrapText="1"/>
    </xf>
    <xf numFmtId="0" fontId="18" fillId="4" borderId="12" xfId="0" applyFont="1" applyFill="1" applyBorder="1" applyAlignment="1">
      <alignment vertical="center" wrapText="1"/>
    </xf>
    <xf numFmtId="0" fontId="18" fillId="4" borderId="44" xfId="0" applyFont="1" applyFill="1" applyBorder="1" applyAlignment="1">
      <alignment vertical="top" wrapText="1"/>
    </xf>
    <xf numFmtId="0" fontId="18" fillId="4" borderId="16" xfId="0" applyFont="1" applyFill="1" applyBorder="1" applyAlignment="1">
      <alignment vertical="center" wrapText="1"/>
    </xf>
    <xf numFmtId="0" fontId="18" fillId="4" borderId="17" xfId="0" applyFont="1" applyFill="1" applyBorder="1" applyAlignment="1">
      <alignment vertical="center" wrapText="1"/>
    </xf>
    <xf numFmtId="0" fontId="18"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8" fillId="4" borderId="48" xfId="0" applyFont="1" applyFill="1" applyBorder="1" applyAlignment="1">
      <alignment vertical="center"/>
    </xf>
    <xf numFmtId="0" fontId="18" fillId="4" borderId="3" xfId="0" applyFont="1" applyFill="1" applyBorder="1" applyAlignment="1">
      <alignment vertical="center"/>
    </xf>
    <xf numFmtId="0" fontId="18"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9"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20"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1" fillId="4" borderId="40" xfId="0" applyFont="1" applyFill="1" applyBorder="1" applyAlignment="1">
      <alignment horizontal="left" vertical="top" wrapText="1"/>
    </xf>
    <xf numFmtId="49" fontId="21"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8"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8"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40" xfId="0" applyNumberFormat="1" applyFont="1" applyFill="1" applyBorder="1" applyAlignment="1">
      <alignment vertical="center"/>
    </xf>
    <xf numFmtId="49" fontId="7" fillId="17" borderId="40" xfId="0" applyNumberFormat="1" applyFont="1" applyFill="1" applyBorder="1" applyAlignment="1">
      <alignment vertical="center"/>
    </xf>
    <xf numFmtId="49" fontId="25"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5" fillId="4" borderId="40" xfId="0" applyNumberFormat="1" applyFont="1" applyFill="1" applyBorder="1" applyAlignment="1">
      <alignment vertical="center"/>
    </xf>
    <xf numFmtId="0" fontId="25"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5"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4"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7" fillId="17" borderId="68" xfId="0" applyFont="1" applyFill="1" applyBorder="1">
      <alignment vertical="center"/>
    </xf>
    <xf numFmtId="0" fontId="27" fillId="0" borderId="68" xfId="1" applyFont="1" applyBorder="1" applyAlignment="1">
      <alignment horizontal="center" vertical="center"/>
    </xf>
    <xf numFmtId="0" fontId="27" fillId="0" borderId="68" xfId="1" applyFont="1" applyFill="1" applyBorder="1" applyAlignment="1">
      <alignment vertical="top" wrapText="1"/>
    </xf>
    <xf numFmtId="0" fontId="27" fillId="0" borderId="68" xfId="1" applyFont="1" applyFill="1" applyBorder="1">
      <alignment vertical="center"/>
    </xf>
    <xf numFmtId="0" fontId="27" fillId="0" borderId="17" xfId="1" applyFont="1" applyFill="1">
      <alignment vertical="center"/>
    </xf>
    <xf numFmtId="0" fontId="27" fillId="0" borderId="17" xfId="1" applyFont="1">
      <alignment vertical="center"/>
    </xf>
    <xf numFmtId="0" fontId="27" fillId="0" borderId="68" xfId="1" applyFont="1" applyFill="1" applyBorder="1" applyAlignment="1">
      <alignment vertical="top"/>
    </xf>
    <xf numFmtId="0" fontId="27" fillId="0" borderId="68" xfId="1" applyFont="1" applyBorder="1" applyAlignment="1">
      <alignment vertical="top" wrapText="1"/>
    </xf>
    <xf numFmtId="0" fontId="27" fillId="17" borderId="68" xfId="1" applyFont="1" applyFill="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2"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4"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5"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7" fillId="0" borderId="76" xfId="1" applyFont="1" applyFill="1" applyBorder="1">
      <alignment vertical="center"/>
    </xf>
    <xf numFmtId="0" fontId="27"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horizontal="center" vertical="center"/>
    </xf>
    <xf numFmtId="0" fontId="7" fillId="4" borderId="78" xfId="0" applyFont="1" applyFill="1" applyBorder="1" applyAlignment="1">
      <alignment vertical="center"/>
    </xf>
    <xf numFmtId="0" fontId="7" fillId="4" borderId="78" xfId="0" applyFont="1" applyFill="1" applyBorder="1" applyAlignment="1">
      <alignment vertical="top" wrapText="1"/>
    </xf>
    <xf numFmtId="0" fontId="7" fillId="4" borderId="79" xfId="0" applyFont="1" applyFill="1" applyBorder="1" applyAlignment="1">
      <alignment vertical="center"/>
    </xf>
    <xf numFmtId="0" fontId="31" fillId="0" borderId="9" xfId="0" applyFont="1" applyBorder="1" applyAlignment="1">
      <alignment vertical="center"/>
    </xf>
    <xf numFmtId="0" fontId="31" fillId="0" borderId="9" xfId="0" applyFont="1" applyBorder="1" applyAlignment="1">
      <alignment vertical="center" wrapText="1"/>
    </xf>
    <xf numFmtId="0" fontId="7" fillId="4" borderId="15" xfId="0" applyFont="1" applyFill="1" applyBorder="1" applyAlignment="1">
      <alignment horizontal="left" vertical="top"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4"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1" fillId="0" borderId="0" xfId="0" applyNumberFormat="1" applyFont="1" applyAlignment="1">
      <alignment vertical="center"/>
    </xf>
    <xf numFmtId="0" fontId="31" fillId="0" borderId="80" xfId="0" applyFont="1" applyBorder="1" applyAlignment="1">
      <alignment vertical="center"/>
    </xf>
    <xf numFmtId="0" fontId="0" fillId="0" borderId="80" xfId="0" applyFont="1" applyBorder="1" applyAlignment="1">
      <alignment vertical="center"/>
    </xf>
    <xf numFmtId="0" fontId="27" fillId="0" borderId="81" xfId="0" applyFont="1" applyFill="1" applyBorder="1" applyAlignment="1">
      <alignment horizontal="center" vertical="center"/>
    </xf>
    <xf numFmtId="0" fontId="27" fillId="0" borderId="81" xfId="3" applyFont="1" applyFill="1" applyBorder="1">
      <alignment vertical="center"/>
    </xf>
    <xf numFmtId="0" fontId="27" fillId="0" borderId="81" xfId="0" applyFont="1" applyFill="1" applyBorder="1">
      <alignment vertical="center"/>
    </xf>
    <xf numFmtId="0" fontId="27" fillId="0" borderId="82" xfId="0" applyFont="1" applyFill="1" applyBorder="1" applyAlignment="1">
      <alignment horizontal="center" vertical="center"/>
    </xf>
    <xf numFmtId="0" fontId="27" fillId="0" borderId="81" xfId="0" applyFont="1" applyFill="1" applyBorder="1" applyAlignment="1">
      <alignment vertical="top"/>
    </xf>
    <xf numFmtId="0" fontId="27" fillId="0" borderId="81" xfId="0" applyFont="1" applyFill="1" applyBorder="1" applyAlignment="1">
      <alignment vertical="center" wrapText="1"/>
    </xf>
    <xf numFmtId="0" fontId="27" fillId="0" borderId="17" xfId="1" applyFont="1" applyAlignment="1">
      <alignment vertical="center" wrapText="1"/>
    </xf>
    <xf numFmtId="0" fontId="27" fillId="0" borderId="17" xfId="0" applyFont="1" applyFill="1" applyBorder="1">
      <alignment vertical="center"/>
    </xf>
    <xf numFmtId="0" fontId="27" fillId="0" borderId="81"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6" xfId="0" applyFont="1" applyFill="1" applyBorder="1" applyAlignment="1">
      <alignment horizontal="center" vertical="center"/>
    </xf>
    <xf numFmtId="0" fontId="7" fillId="4" borderId="86" xfId="0" applyFont="1" applyFill="1" applyBorder="1" applyAlignment="1">
      <alignment vertical="center"/>
    </xf>
    <xf numFmtId="49" fontId="7" fillId="4" borderId="15" xfId="0" applyNumberFormat="1" applyFont="1" applyFill="1" applyBorder="1" applyAlignment="1">
      <alignment horizontal="center" vertical="center"/>
    </xf>
    <xf numFmtId="0" fontId="24" fillId="0" borderId="81" xfId="3" applyNumberFormat="1" applyFont="1" applyFill="1" applyBorder="1" applyAlignment="1">
      <alignment horizontal="left" vertical="top" wrapText="1"/>
    </xf>
    <xf numFmtId="0" fontId="7" fillId="17" borderId="15" xfId="0" applyFont="1" applyFill="1" applyBorder="1" applyAlignment="1">
      <alignment vertical="top" wrapText="1"/>
    </xf>
    <xf numFmtId="49" fontId="7" fillId="4" borderId="15" xfId="0" applyNumberFormat="1" applyFont="1" applyFill="1" applyBorder="1" applyAlignment="1">
      <alignment horizontal="left" vertical="top" wrapText="1"/>
    </xf>
    <xf numFmtId="0" fontId="27" fillId="17" borderId="81"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4"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4" fillId="4" borderId="15" xfId="0" applyNumberFormat="1" applyFont="1" applyFill="1" applyBorder="1" applyAlignment="1">
      <alignment vertical="top" wrapText="1"/>
    </xf>
    <xf numFmtId="49" fontId="24"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6" xfId="0" applyNumberFormat="1" applyFont="1" applyFill="1" applyBorder="1" applyAlignment="1">
      <alignment vertical="top" wrapText="1"/>
    </xf>
    <xf numFmtId="49" fontId="7" fillId="16" borderId="87"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24" fillId="17" borderId="15"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5" fillId="4" borderId="40" xfId="0" applyNumberFormat="1" applyFont="1" applyFill="1" applyBorder="1" applyAlignment="1">
      <alignment horizontal="left" vertical="center"/>
    </xf>
    <xf numFmtId="49" fontId="7" fillId="17" borderId="15" xfId="0" applyNumberFormat="1" applyFont="1" applyFill="1" applyBorder="1" applyAlignment="1">
      <alignment horizontal="left" vertical="top" wrapText="1"/>
    </xf>
    <xf numFmtId="0" fontId="25" fillId="4" borderId="40" xfId="0" applyFont="1" applyFill="1" applyBorder="1" applyAlignment="1">
      <alignment vertical="center"/>
    </xf>
    <xf numFmtId="49" fontId="7" fillId="17" borderId="68" xfId="0" applyNumberFormat="1" applyFont="1" applyFill="1" applyBorder="1" applyAlignment="1">
      <alignment vertical="top" wrapText="1"/>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30"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30" fillId="4" borderId="64" xfId="0" applyFont="1" applyFill="1" applyBorder="1" applyAlignment="1">
      <alignment vertical="center" wrapText="1"/>
    </xf>
    <xf numFmtId="49" fontId="30" fillId="4" borderId="40" xfId="0" applyNumberFormat="1" applyFont="1" applyFill="1" applyBorder="1" applyAlignment="1">
      <alignment vertical="center"/>
    </xf>
    <xf numFmtId="0" fontId="30" fillId="4" borderId="76" xfId="0" applyFont="1" applyFill="1" applyBorder="1" applyAlignment="1">
      <alignment vertical="center"/>
    </xf>
    <xf numFmtId="0" fontId="7" fillId="4" borderId="80" xfId="4" applyFont="1" applyFill="1" applyBorder="1" applyAlignment="1">
      <alignment horizontal="center" vertical="center"/>
    </xf>
    <xf numFmtId="0" fontId="31"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8" fillId="4" borderId="43" xfId="4" applyFont="1" applyFill="1" applyBorder="1" applyAlignment="1">
      <alignment vertical="center" wrapText="1"/>
    </xf>
    <xf numFmtId="0" fontId="18" fillId="4" borderId="12" xfId="4" applyFont="1" applyFill="1" applyBorder="1" applyAlignment="1">
      <alignment vertical="center" wrapText="1"/>
    </xf>
    <xf numFmtId="0" fontId="18" fillId="4" borderId="92" xfId="4" applyFont="1" applyFill="1" applyBorder="1" applyAlignment="1">
      <alignment vertical="top" wrapText="1"/>
    </xf>
    <xf numFmtId="0" fontId="31" fillId="0" borderId="17" xfId="4" applyNumberFormat="1" applyFont="1" applyBorder="1" applyAlignment="1">
      <alignment vertical="center"/>
    </xf>
    <xf numFmtId="0" fontId="31"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8" fillId="4" borderId="93" xfId="4" applyFont="1" applyFill="1" applyBorder="1" applyAlignment="1">
      <alignment vertical="center" wrapText="1"/>
    </xf>
    <xf numFmtId="0" fontId="18" fillId="4" borderId="17" xfId="4" applyFont="1" applyFill="1" applyBorder="1" applyAlignment="1">
      <alignment vertical="center" wrapText="1"/>
    </xf>
    <xf numFmtId="0" fontId="18"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80"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4" xfId="4" applyFont="1" applyFill="1" applyBorder="1" applyAlignment="1">
      <alignment horizontal="center" vertical="center"/>
    </xf>
    <xf numFmtId="0" fontId="7" fillId="4" borderId="95" xfId="4" applyFont="1" applyFill="1" applyBorder="1" applyAlignment="1">
      <alignment horizontal="center" vertical="center"/>
    </xf>
    <xf numFmtId="0" fontId="7" fillId="4" borderId="96"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1"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8" fillId="4" borderId="48" xfId="4" applyFont="1" applyFill="1" applyBorder="1" applyAlignment="1">
      <alignment vertical="center"/>
    </xf>
    <xf numFmtId="0" fontId="18" fillId="4" borderId="3" xfId="4" applyFont="1" applyFill="1" applyBorder="1" applyAlignment="1">
      <alignment vertical="center"/>
    </xf>
    <xf numFmtId="0" fontId="18" fillId="4" borderId="3" xfId="4" applyFont="1" applyFill="1" applyBorder="1" applyAlignment="1">
      <alignment vertical="top"/>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100" xfId="4" applyNumberFormat="1" applyFont="1" applyFill="1" applyBorder="1" applyAlignment="1">
      <alignment horizontal="center" vertical="center" wrapText="1"/>
    </xf>
    <xf numFmtId="49" fontId="7" fillId="4" borderId="102"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3"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2" xfId="4" applyNumberFormat="1" applyFont="1" applyFill="1" applyBorder="1" applyAlignment="1">
      <alignment vertical="center" wrapText="1"/>
    </xf>
    <xf numFmtId="0" fontId="31" fillId="0" borderId="57" xfId="4" applyNumberFormat="1" applyFont="1" applyBorder="1" applyAlignment="1">
      <alignment vertical="center"/>
    </xf>
    <xf numFmtId="0" fontId="31" fillId="0" borderId="57" xfId="4" applyBorder="1">
      <alignment vertical="center"/>
    </xf>
    <xf numFmtId="49" fontId="33" fillId="4" borderId="103"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2" xfId="4" applyNumberFormat="1" applyFont="1" applyFill="1" applyBorder="1" applyAlignment="1">
      <alignment vertical="top" wrapText="1"/>
    </xf>
    <xf numFmtId="49" fontId="7" fillId="4" borderId="104"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2" xfId="4" applyFont="1" applyFill="1" applyBorder="1" applyAlignment="1">
      <alignment vertical="top" wrapText="1"/>
    </xf>
    <xf numFmtId="49" fontId="33" fillId="4" borderId="104" xfId="4" applyNumberFormat="1" applyFont="1" applyFill="1" applyBorder="1" applyAlignment="1">
      <alignment horizontal="center" vertical="center"/>
    </xf>
    <xf numFmtId="0" fontId="34" fillId="0" borderId="104" xfId="4" applyFont="1" applyBorder="1" applyAlignment="1">
      <alignment horizontal="center" vertical="center"/>
    </xf>
    <xf numFmtId="0" fontId="31" fillId="0" borderId="57" xfId="4" applyFont="1" applyBorder="1">
      <alignment vertical="center"/>
    </xf>
    <xf numFmtId="0" fontId="31" fillId="4" borderId="57" xfId="4" applyFont="1" applyFill="1" applyBorder="1" applyAlignment="1">
      <alignment vertical="center"/>
    </xf>
    <xf numFmtId="0" fontId="31" fillId="4" borderId="102" xfId="4" applyFont="1" applyFill="1" applyBorder="1" applyAlignment="1">
      <alignment vertical="center"/>
    </xf>
    <xf numFmtId="0" fontId="31" fillId="4" borderId="104" xfId="4" applyFont="1" applyFill="1" applyBorder="1" applyAlignment="1">
      <alignment horizontal="center" vertical="center"/>
    </xf>
    <xf numFmtId="0" fontId="31" fillId="0" borderId="17" xfId="4" applyFont="1" applyAlignment="1">
      <alignment vertical="center"/>
    </xf>
    <xf numFmtId="0" fontId="27" fillId="0" borderId="17" xfId="5" applyFont="1" applyAlignment="1">
      <alignment horizontal="center" vertical="center"/>
    </xf>
    <xf numFmtId="0" fontId="7" fillId="0" borderId="17" xfId="2" applyFont="1" applyAlignment="1">
      <alignment horizontal="center" vertical="center"/>
    </xf>
    <xf numFmtId="0" fontId="27" fillId="0" borderId="17" xfId="6" applyFont="1" applyAlignment="1">
      <alignment vertical="center"/>
    </xf>
    <xf numFmtId="0" fontId="7" fillId="17" borderId="57" xfId="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27" fillId="0" borderId="17" xfId="5" applyFont="1" applyAlignment="1">
      <alignment vertical="top"/>
    </xf>
    <xf numFmtId="0" fontId="27" fillId="0" borderId="17" xfId="5" applyFont="1">
      <alignment vertical="center"/>
    </xf>
    <xf numFmtId="0" fontId="7" fillId="18" borderId="81" xfId="7" applyNumberFormat="1" applyFont="1" applyFill="1" applyBorder="1" applyAlignment="1">
      <alignment horizontal="center" vertical="center" wrapText="1"/>
    </xf>
    <xf numFmtId="0" fontId="7" fillId="17" borderId="81" xfId="2" applyNumberFormat="1" applyFont="1" applyFill="1" applyBorder="1" applyAlignment="1">
      <alignment horizontal="center" vertical="center"/>
    </xf>
    <xf numFmtId="0" fontId="7" fillId="17" borderId="107" xfId="6" applyNumberFormat="1" applyFont="1" applyFill="1" applyBorder="1" applyAlignment="1">
      <alignment horizontal="center" vertical="center"/>
    </xf>
    <xf numFmtId="0" fontId="7" fillId="16" borderId="81" xfId="7" applyFont="1" applyFill="1" applyBorder="1" applyAlignment="1">
      <alignment horizontal="center" vertical="center"/>
    </xf>
    <xf numFmtId="0" fontId="7" fillId="19" borderId="81" xfId="7" applyNumberFormat="1" applyFont="1" applyFill="1" applyBorder="1" applyAlignment="1">
      <alignment horizontal="center" vertical="center" wrapText="1"/>
    </xf>
    <xf numFmtId="0" fontId="27" fillId="0" borderId="17" xfId="1" applyFont="1" applyAlignment="1">
      <alignment horizontal="center" vertical="center"/>
    </xf>
    <xf numFmtId="0" fontId="7" fillId="20" borderId="81" xfId="7" applyNumberFormat="1" applyFont="1" applyFill="1" applyBorder="1" applyAlignment="1">
      <alignment horizontal="center" vertical="center" wrapText="1"/>
    </xf>
    <xf numFmtId="0" fontId="27" fillId="17" borderId="17" xfId="5" applyFont="1" applyFill="1">
      <alignment vertical="center"/>
    </xf>
    <xf numFmtId="0" fontId="7" fillId="21" borderId="81" xfId="7" applyNumberFormat="1" applyFont="1" applyFill="1" applyBorder="1" applyAlignment="1">
      <alignment horizontal="center" vertical="center" wrapText="1"/>
    </xf>
    <xf numFmtId="0" fontId="7" fillId="22" borderId="81" xfId="7" applyNumberFormat="1" applyFont="1" applyFill="1" applyBorder="1" applyAlignment="1">
      <alignment horizontal="center" vertical="center" wrapText="1"/>
    </xf>
    <xf numFmtId="0" fontId="7" fillId="17" borderId="108" xfId="2" applyNumberFormat="1" applyFont="1" applyFill="1" applyBorder="1" applyAlignment="1">
      <alignment horizontal="center" vertical="center"/>
    </xf>
    <xf numFmtId="0" fontId="39" fillId="24" borderId="109" xfId="8" applyFont="1" applyFill="1" applyBorder="1" applyAlignment="1">
      <alignment horizontal="center" vertical="center" wrapText="1"/>
    </xf>
    <xf numFmtId="0" fontId="38" fillId="23" borderId="109" xfId="6" applyNumberFormat="1" applyFont="1" applyFill="1" applyBorder="1" applyAlignment="1">
      <alignment horizontal="center" vertical="center" wrapText="1"/>
    </xf>
    <xf numFmtId="0" fontId="27" fillId="0" borderId="63" xfId="5" applyFont="1" applyBorder="1" applyAlignment="1">
      <alignment horizontal="center" vertical="center"/>
    </xf>
    <xf numFmtId="0" fontId="27"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7" fillId="0" borderId="110" xfId="5" applyFont="1" applyBorder="1" applyAlignment="1">
      <alignment horizontal="center" vertical="center"/>
    </xf>
    <xf numFmtId="0" fontId="7" fillId="22" borderId="110" xfId="2" applyNumberFormat="1" applyFont="1" applyFill="1" applyBorder="1" applyAlignment="1">
      <alignment horizontal="center" vertical="center" wrapText="1"/>
    </xf>
    <xf numFmtId="0" fontId="27" fillId="0" borderId="110" xfId="5" applyFont="1" applyBorder="1">
      <alignment vertical="center"/>
    </xf>
    <xf numFmtId="0" fontId="27" fillId="0" borderId="110" xfId="5" applyFont="1" applyBorder="1" applyAlignment="1">
      <alignment vertical="top"/>
    </xf>
    <xf numFmtId="0" fontId="27" fillId="0" borderId="110" xfId="5" applyFont="1" applyBorder="1" applyAlignment="1">
      <alignment horizontal="left" vertical="top"/>
    </xf>
    <xf numFmtId="0" fontId="27" fillId="0" borderId="111" xfId="5" applyFont="1" applyBorder="1" applyAlignment="1">
      <alignment vertical="center" wrapText="1"/>
    </xf>
    <xf numFmtId="0" fontId="27" fillId="0" borderId="112" xfId="5" applyFont="1" applyBorder="1" applyAlignment="1">
      <alignment horizontal="center" vertical="center"/>
    </xf>
    <xf numFmtId="0" fontId="27" fillId="18" borderId="110" xfId="8" applyFont="1" applyFill="1" applyBorder="1" applyAlignment="1">
      <alignment horizontal="center" vertical="center"/>
    </xf>
    <xf numFmtId="0" fontId="27" fillId="0" borderId="110" xfId="9" applyFont="1" applyBorder="1" applyAlignment="1">
      <alignment horizontal="center" vertical="center"/>
    </xf>
    <xf numFmtId="0" fontId="27" fillId="0" borderId="110" xfId="9" applyFont="1" applyBorder="1">
      <alignment vertical="center"/>
    </xf>
    <xf numFmtId="0" fontId="27" fillId="0" borderId="110" xfId="9" applyFont="1" applyBorder="1" applyAlignment="1">
      <alignment vertical="top" wrapText="1"/>
    </xf>
    <xf numFmtId="0" fontId="27" fillId="0" borderId="110" xfId="9" applyFont="1" applyBorder="1" applyAlignment="1">
      <alignment horizontal="left" vertical="top" wrapText="1"/>
    </xf>
    <xf numFmtId="0" fontId="27" fillId="0" borderId="111" xfId="9" applyFont="1" applyBorder="1" applyAlignment="1">
      <alignment vertical="center" wrapText="1"/>
    </xf>
    <xf numFmtId="0" fontId="27" fillId="0" borderId="17" xfId="9" applyFont="1">
      <alignment vertical="center"/>
    </xf>
    <xf numFmtId="0" fontId="27" fillId="0" borderId="110" xfId="5" applyFont="1" applyBorder="1" applyAlignment="1">
      <alignment vertical="top" wrapText="1"/>
    </xf>
    <xf numFmtId="0" fontId="27" fillId="0" borderId="110" xfId="5" applyFont="1" applyBorder="1" applyAlignment="1">
      <alignment horizontal="left" vertical="top" wrapText="1"/>
    </xf>
    <xf numFmtId="0" fontId="27" fillId="0" borderId="17" xfId="5" applyFont="1" applyFill="1" applyBorder="1">
      <alignment vertical="center"/>
    </xf>
    <xf numFmtId="0" fontId="27" fillId="0" borderId="17" xfId="5" applyFont="1" applyAlignment="1">
      <alignment vertical="center" wrapText="1"/>
    </xf>
    <xf numFmtId="49" fontId="7" fillId="17" borderId="15" xfId="4" applyNumberFormat="1" applyFont="1" applyFill="1" applyBorder="1" applyAlignment="1">
      <alignment vertical="center"/>
    </xf>
    <xf numFmtId="0" fontId="7" fillId="0" borderId="110" xfId="7" applyFont="1" applyBorder="1" applyAlignment="1">
      <alignment horizontal="center" vertical="center"/>
    </xf>
    <xf numFmtId="0" fontId="27" fillId="0" borderId="110" xfId="9" applyFont="1" applyBorder="1" applyAlignment="1">
      <alignment vertical="top"/>
    </xf>
    <xf numFmtId="0" fontId="27" fillId="0" borderId="111" xfId="9" applyFont="1" applyBorder="1" applyAlignment="1">
      <alignment vertical="top" wrapText="1"/>
    </xf>
    <xf numFmtId="0" fontId="27" fillId="0" borderId="110" xfId="9" applyFont="1" applyFill="1" applyBorder="1" applyAlignment="1">
      <alignment vertical="top"/>
    </xf>
    <xf numFmtId="0" fontId="27" fillId="0" borderId="110" xfId="9" applyFont="1" applyFill="1" applyBorder="1" applyAlignment="1">
      <alignment vertical="top" wrapText="1"/>
    </xf>
    <xf numFmtId="0" fontId="7" fillId="0" borderId="110" xfId="2" applyNumberFormat="1" applyFont="1" applyFill="1" applyBorder="1" applyAlignment="1">
      <alignment horizontal="left" vertical="top" wrapText="1"/>
    </xf>
    <xf numFmtId="0" fontId="7" fillId="0" borderId="111" xfId="2" applyNumberFormat="1" applyFont="1" applyFill="1" applyBorder="1" applyAlignment="1">
      <alignment horizontal="left" vertical="top" wrapText="1"/>
    </xf>
    <xf numFmtId="0" fontId="27" fillId="0" borderId="110" xfId="10" applyFont="1" applyBorder="1" applyAlignment="1">
      <alignment horizontal="center" vertical="center"/>
    </xf>
    <xf numFmtId="0" fontId="27" fillId="0" borderId="110" xfId="10" applyFont="1" applyBorder="1">
      <alignment vertical="center"/>
    </xf>
    <xf numFmtId="0" fontId="27" fillId="0" borderId="110" xfId="10" applyFont="1" applyBorder="1" applyAlignment="1">
      <alignment vertical="top"/>
    </xf>
    <xf numFmtId="0" fontId="27" fillId="0" borderId="110" xfId="10" applyFont="1" applyBorder="1" applyAlignment="1">
      <alignment vertical="top" wrapText="1"/>
    </xf>
    <xf numFmtId="0" fontId="1" fillId="0" borderId="17" xfId="11">
      <alignment vertical="center"/>
    </xf>
    <xf numFmtId="0" fontId="26" fillId="0" borderId="17" xfId="10">
      <alignment vertical="center"/>
    </xf>
    <xf numFmtId="0" fontId="27" fillId="0" borderId="17" xfId="10" applyFont="1" applyFill="1" applyBorder="1" applyAlignment="1">
      <alignment horizontal="center" vertical="center" wrapText="1"/>
    </xf>
    <xf numFmtId="0" fontId="27" fillId="0" borderId="111" xfId="9" applyFont="1" applyFill="1" applyBorder="1" applyAlignment="1">
      <alignment vertical="top" wrapText="1"/>
    </xf>
    <xf numFmtId="0" fontId="27" fillId="0" borderId="111" xfId="9" applyFont="1" applyBorder="1">
      <alignment vertical="center"/>
    </xf>
    <xf numFmtId="0" fontId="27" fillId="0" borderId="110" xfId="8" applyFont="1" applyBorder="1" applyAlignment="1">
      <alignment horizontal="center" vertical="center"/>
    </xf>
    <xf numFmtId="49" fontId="7" fillId="4" borderId="110" xfId="4" applyNumberFormat="1" applyFont="1" applyFill="1" applyBorder="1" applyAlignment="1">
      <alignment vertical="center"/>
    </xf>
    <xf numFmtId="0" fontId="27" fillId="0" borderId="110" xfId="1" applyFont="1" applyBorder="1" applyAlignment="1">
      <alignment horizontal="center" vertical="center"/>
    </xf>
    <xf numFmtId="0" fontId="42" fillId="0" borderId="110" xfId="1" applyFont="1" applyBorder="1">
      <alignment vertical="center"/>
    </xf>
    <xf numFmtId="0" fontId="27" fillId="0" borderId="110" xfId="1" applyFont="1" applyBorder="1">
      <alignment vertical="center"/>
    </xf>
    <xf numFmtId="0" fontId="27" fillId="0" borderId="110" xfId="1" applyFont="1" applyFill="1" applyBorder="1" applyAlignment="1">
      <alignment vertical="top" wrapText="1"/>
    </xf>
    <xf numFmtId="0" fontId="27" fillId="0" borderId="111" xfId="1" applyFont="1" applyBorder="1">
      <alignment vertical="center"/>
    </xf>
    <xf numFmtId="0" fontId="27" fillId="0" borderId="110" xfId="1" applyFont="1" applyBorder="1" applyAlignment="1">
      <alignment vertical="top" wrapText="1"/>
    </xf>
    <xf numFmtId="49" fontId="7" fillId="17" borderId="110" xfId="4" applyNumberFormat="1" applyFont="1" applyFill="1" applyBorder="1" applyAlignment="1">
      <alignment vertical="center"/>
    </xf>
    <xf numFmtId="0" fontId="27" fillId="17" borderId="110" xfId="9" applyFont="1" applyFill="1" applyBorder="1" applyAlignment="1">
      <alignment vertical="top" wrapText="1"/>
    </xf>
    <xf numFmtId="0" fontId="27" fillId="0" borderId="107" xfId="5" applyFont="1" applyFill="1" applyBorder="1" applyAlignment="1">
      <alignment vertical="top" wrapText="1"/>
    </xf>
    <xf numFmtId="0" fontId="27"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7" fillId="0" borderId="110" xfId="5" applyFont="1" applyFill="1" applyBorder="1" applyAlignment="1">
      <alignment horizontal="left" vertical="top" wrapText="1"/>
    </xf>
    <xf numFmtId="0" fontId="27" fillId="0" borderId="111" xfId="9" applyFont="1" applyFill="1" applyBorder="1" applyAlignment="1">
      <alignment horizontal="left" vertical="top" wrapText="1"/>
    </xf>
    <xf numFmtId="0" fontId="27" fillId="0" borderId="108" xfId="5" applyFont="1" applyBorder="1" applyAlignment="1">
      <alignment vertical="top" wrapText="1"/>
    </xf>
    <xf numFmtId="0" fontId="27" fillId="0" borderId="115" xfId="5" applyFont="1" applyFill="1" applyBorder="1" applyAlignment="1">
      <alignment vertical="top" wrapText="1"/>
    </xf>
    <xf numFmtId="0" fontId="27" fillId="17" borderId="110" xfId="4" applyFont="1" applyFill="1" applyBorder="1">
      <alignment vertical="center"/>
    </xf>
    <xf numFmtId="49" fontId="7" fillId="10" borderId="110" xfId="4" applyNumberFormat="1" applyFont="1" applyFill="1" applyBorder="1" applyAlignment="1">
      <alignment horizontal="center" vertical="center" wrapText="1"/>
    </xf>
    <xf numFmtId="0" fontId="27" fillId="0" borderId="17" xfId="5" applyFont="1" applyFill="1" applyBorder="1" applyAlignment="1">
      <alignment vertical="center" wrapText="1"/>
    </xf>
    <xf numFmtId="0" fontId="27" fillId="0" borderId="107" xfId="5" applyFont="1" applyBorder="1" applyAlignment="1">
      <alignment vertical="top" wrapText="1"/>
    </xf>
    <xf numFmtId="0" fontId="27" fillId="0" borderId="110" xfId="1" applyFont="1" applyBorder="1" applyAlignment="1">
      <alignment vertical="center" wrapText="1"/>
    </xf>
    <xf numFmtId="0" fontId="43" fillId="0" borderId="17" xfId="8" applyFont="1" applyBorder="1">
      <alignment vertical="center"/>
    </xf>
    <xf numFmtId="0" fontId="27" fillId="0" borderId="17" xfId="5" applyFont="1" applyBorder="1" applyAlignment="1">
      <alignment vertical="top" wrapText="1"/>
    </xf>
    <xf numFmtId="0" fontId="25" fillId="0" borderId="17" xfId="8" applyFont="1" applyBorder="1">
      <alignment vertical="center"/>
    </xf>
    <xf numFmtId="0" fontId="27" fillId="17" borderId="110" xfId="4" applyFont="1" applyFill="1" applyBorder="1" applyAlignment="1">
      <alignment horizontal="left" vertical="center"/>
    </xf>
    <xf numFmtId="0" fontId="27" fillId="0" borderId="17" xfId="5" applyFont="1" applyBorder="1">
      <alignment vertical="center"/>
    </xf>
    <xf numFmtId="0" fontId="27" fillId="16" borderId="72" xfId="5" applyFont="1" applyFill="1" applyBorder="1" applyAlignment="1">
      <alignment vertical="top" wrapText="1"/>
    </xf>
    <xf numFmtId="0" fontId="27" fillId="0" borderId="117" xfId="5" applyFont="1" applyBorder="1" applyAlignment="1">
      <alignment horizontal="left" vertical="top" wrapText="1"/>
    </xf>
    <xf numFmtId="0" fontId="1" fillId="0" borderId="17" xfId="8" applyBorder="1">
      <alignment vertical="center"/>
    </xf>
    <xf numFmtId="0" fontId="27" fillId="0" borderId="116" xfId="5" applyFont="1" applyBorder="1">
      <alignment vertical="center"/>
    </xf>
    <xf numFmtId="0" fontId="27" fillId="0" borderId="117"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7"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7" fillId="0" borderId="120"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7"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7" fillId="17" borderId="110" xfId="1" applyFont="1" applyFill="1" applyBorder="1" applyAlignment="1">
      <alignment horizontal="center" vertical="center"/>
    </xf>
    <xf numFmtId="0" fontId="27" fillId="17" borderId="110" xfId="1" applyFont="1" applyFill="1" applyBorder="1">
      <alignment vertical="center"/>
    </xf>
    <xf numFmtId="0" fontId="27" fillId="17" borderId="111" xfId="1" applyFont="1" applyFill="1" applyBorder="1" applyAlignment="1">
      <alignment vertical="center"/>
    </xf>
    <xf numFmtId="0" fontId="27" fillId="17" borderId="17" xfId="1" applyFont="1" applyFill="1" applyBorder="1" applyAlignment="1">
      <alignment vertical="center"/>
    </xf>
    <xf numFmtId="0" fontId="27" fillId="17" borderId="17" xfId="1" applyFont="1" applyFill="1">
      <alignment vertical="center"/>
    </xf>
    <xf numFmtId="0" fontId="27" fillId="0" borderId="110" xfId="9" applyFont="1" applyBorder="1" applyAlignment="1">
      <alignment vertical="center" wrapText="1"/>
    </xf>
    <xf numFmtId="0" fontId="27" fillId="0" borderId="111" xfId="9" applyFont="1" applyFill="1" applyBorder="1">
      <alignment vertical="center"/>
    </xf>
    <xf numFmtId="0" fontId="7" fillId="17" borderId="110" xfId="3" applyNumberFormat="1" applyFont="1" applyFill="1" applyBorder="1" applyAlignment="1">
      <alignment horizontal="left" vertical="top" wrapText="1"/>
    </xf>
    <xf numFmtId="0" fontId="27" fillId="17" borderId="111" xfId="5" applyFont="1" applyFill="1" applyBorder="1" applyAlignment="1">
      <alignment vertical="center" wrapText="1"/>
    </xf>
    <xf numFmtId="0" fontId="43" fillId="0" borderId="110" xfId="8" applyFont="1" applyBorder="1">
      <alignment vertical="center"/>
    </xf>
    <xf numFmtId="0" fontId="43" fillId="0" borderId="110" xfId="8" applyFont="1" applyBorder="1" applyAlignment="1">
      <alignment horizontal="center" vertical="center"/>
    </xf>
    <xf numFmtId="0" fontId="43" fillId="0" borderId="117" xfId="8" applyFont="1" applyBorder="1" applyAlignment="1">
      <alignment vertical="top"/>
    </xf>
    <xf numFmtId="0" fontId="43" fillId="17" borderId="111" xfId="8" applyFont="1" applyFill="1" applyBorder="1" applyAlignment="1">
      <alignment vertical="top" wrapText="1"/>
    </xf>
    <xf numFmtId="49" fontId="7" fillId="4" borderId="88" xfId="4" applyNumberFormat="1" applyFont="1" applyFill="1" applyBorder="1" applyAlignment="1">
      <alignment vertical="center"/>
    </xf>
    <xf numFmtId="49" fontId="7" fillId="4" borderId="88" xfId="4" applyNumberFormat="1" applyFont="1" applyFill="1" applyBorder="1" applyAlignment="1">
      <alignment horizontal="left" vertical="center"/>
    </xf>
    <xf numFmtId="0" fontId="43" fillId="17" borderId="111" xfId="8" applyFont="1" applyFill="1" applyBorder="1" applyAlignment="1">
      <alignment vertical="top"/>
    </xf>
    <xf numFmtId="0" fontId="27" fillId="0" borderId="17" xfId="5" applyFont="1" applyFill="1" applyBorder="1" applyAlignment="1">
      <alignment horizontal="center" vertical="center" wrapText="1"/>
    </xf>
    <xf numFmtId="0" fontId="27" fillId="18" borderId="124" xfId="8" applyFont="1" applyFill="1" applyBorder="1" applyAlignment="1">
      <alignment horizontal="center" vertical="center"/>
    </xf>
    <xf numFmtId="49" fontId="7" fillId="4" borderId="124" xfId="4" applyNumberFormat="1" applyFont="1" applyFill="1" applyBorder="1" applyAlignment="1">
      <alignment vertical="center"/>
    </xf>
    <xf numFmtId="0" fontId="27" fillId="0" borderId="124" xfId="5" applyFont="1" applyBorder="1" applyAlignment="1">
      <alignment horizontal="center" vertical="center"/>
    </xf>
    <xf numFmtId="0" fontId="7" fillId="22" borderId="124" xfId="2" applyNumberFormat="1" applyFont="1" applyFill="1" applyBorder="1" applyAlignment="1">
      <alignment horizontal="center" vertical="center" wrapText="1"/>
    </xf>
    <xf numFmtId="0" fontId="27" fillId="0" borderId="124" xfId="5" applyFont="1" applyBorder="1">
      <alignment vertical="center"/>
    </xf>
    <xf numFmtId="0" fontId="27" fillId="0" borderId="124" xfId="5" applyFont="1" applyBorder="1" applyAlignment="1">
      <alignment vertical="top"/>
    </xf>
    <xf numFmtId="0" fontId="27" fillId="0" borderId="124" xfId="5" applyFont="1" applyBorder="1" applyAlignment="1">
      <alignment horizontal="left" vertical="top"/>
    </xf>
    <xf numFmtId="0" fontId="27" fillId="0" borderId="125" xfId="5" applyFont="1" applyBorder="1" applyAlignment="1">
      <alignment vertical="center" wrapText="1"/>
    </xf>
    <xf numFmtId="0" fontId="27" fillId="0" borderId="17" xfId="1" applyFont="1" applyBorder="1" applyAlignment="1">
      <alignment horizontal="center" vertical="center"/>
    </xf>
    <xf numFmtId="0" fontId="27" fillId="17" borderId="17" xfId="8" applyFont="1" applyFill="1" applyBorder="1" applyAlignment="1">
      <alignment horizontal="center" vertical="center"/>
    </xf>
    <xf numFmtId="0" fontId="27" fillId="0" borderId="17" xfId="5" applyFont="1" applyBorder="1" applyAlignment="1">
      <alignment vertical="top"/>
    </xf>
    <xf numFmtId="0" fontId="27"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8" fillId="4" borderId="126" xfId="4" applyFont="1" applyFill="1" applyBorder="1" applyAlignment="1">
      <alignment vertical="top" wrapText="1"/>
    </xf>
    <xf numFmtId="49" fontId="7" fillId="4" borderId="128" xfId="4" applyNumberFormat="1" applyFont="1" applyFill="1" applyBorder="1" applyAlignment="1">
      <alignment horizontal="center" vertical="center"/>
    </xf>
    <xf numFmtId="49" fontId="7" fillId="4" borderId="129" xfId="4" applyNumberFormat="1" applyFont="1" applyFill="1" applyBorder="1" applyAlignment="1">
      <alignment horizontal="center" vertical="center"/>
    </xf>
    <xf numFmtId="49" fontId="7" fillId="4" borderId="128" xfId="4" applyNumberFormat="1" applyFont="1" applyFill="1" applyBorder="1" applyAlignment="1">
      <alignment vertical="center" wrapText="1"/>
    </xf>
    <xf numFmtId="49" fontId="33" fillId="4" borderId="129" xfId="4" applyNumberFormat="1" applyFont="1" applyFill="1" applyBorder="1" applyAlignment="1">
      <alignment horizontal="center" vertical="center"/>
    </xf>
    <xf numFmtId="49" fontId="7" fillId="4" borderId="128" xfId="4" applyNumberFormat="1" applyFont="1" applyFill="1" applyBorder="1" applyAlignment="1">
      <alignment vertical="top" wrapText="1"/>
    </xf>
    <xf numFmtId="49" fontId="7" fillId="4" borderId="131" xfId="4" applyNumberFormat="1" applyFont="1" applyFill="1" applyBorder="1" applyAlignment="1">
      <alignment horizontal="center" vertical="center"/>
    </xf>
    <xf numFmtId="0" fontId="7" fillId="4" borderId="128" xfId="4" applyFont="1" applyFill="1" applyBorder="1" applyAlignment="1">
      <alignment vertical="top" wrapText="1"/>
    </xf>
    <xf numFmtId="49" fontId="33" fillId="4" borderId="131" xfId="4" applyNumberFormat="1" applyFont="1" applyFill="1" applyBorder="1" applyAlignment="1">
      <alignment horizontal="center" vertical="center"/>
    </xf>
    <xf numFmtId="0" fontId="34" fillId="0" borderId="131" xfId="4" applyFont="1" applyBorder="1" applyAlignment="1">
      <alignment horizontal="center" vertical="center"/>
    </xf>
    <xf numFmtId="0" fontId="7" fillId="25" borderId="108" xfId="7" applyNumberFormat="1"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27" fillId="0" borderId="110" xfId="5"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0" fontId="7" fillId="4" borderId="80" xfId="0" applyFont="1" applyFill="1" applyBorder="1" applyAlignment="1">
      <alignment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6" fillId="4" borderId="15" xfId="0" applyNumberFormat="1" applyFont="1" applyFill="1" applyBorder="1" applyAlignment="1">
      <alignment horizontal="center" vertical="center"/>
    </xf>
    <xf numFmtId="0" fontId="25"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7" fillId="4" borderId="40" xfId="0" applyFont="1" applyFill="1" applyBorder="1" applyAlignment="1">
      <alignment horizontal="center" vertical="center"/>
    </xf>
    <xf numFmtId="0" fontId="25" fillId="4" borderId="54" xfId="0" applyFont="1" applyFill="1" applyBorder="1" applyAlignment="1">
      <alignment horizontal="left" vertical="center" wrapText="1"/>
    </xf>
    <xf numFmtId="0" fontId="25"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7" fillId="4" borderId="40" xfId="0"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25"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5" fillId="4" borderId="56" xfId="0" applyFont="1" applyFill="1" applyBorder="1" applyAlignment="1">
      <alignment horizontal="left" vertical="center" wrapText="1"/>
    </xf>
    <xf numFmtId="49" fontId="25" fillId="4" borderId="40" xfId="0" applyNumberFormat="1" applyFont="1" applyFill="1" applyBorder="1" applyAlignment="1">
      <alignment horizontal="left" vertical="center"/>
    </xf>
    <xf numFmtId="49" fontId="25" fillId="4" borderId="54" xfId="0" applyNumberFormat="1" applyFont="1" applyFill="1" applyBorder="1" applyAlignment="1">
      <alignment horizontal="left" vertical="center" wrapText="1"/>
    </xf>
    <xf numFmtId="49" fontId="25" fillId="4" borderId="56" xfId="0" applyNumberFormat="1" applyFont="1" applyFill="1" applyBorder="1" applyAlignment="1">
      <alignment horizontal="left" vertical="center"/>
    </xf>
    <xf numFmtId="49" fontId="25" fillId="4" borderId="55" xfId="0" applyNumberFormat="1" applyFont="1" applyFill="1" applyBorder="1" applyAlignment="1">
      <alignment horizontal="left" vertical="center"/>
    </xf>
    <xf numFmtId="0" fontId="24" fillId="0" borderId="83" xfId="0" applyFont="1" applyFill="1" applyBorder="1" applyAlignment="1">
      <alignment horizontal="left" vertical="center" wrapText="1"/>
    </xf>
    <xf numFmtId="0" fontId="24" fillId="0" borderId="84" xfId="0" applyFont="1" applyFill="1" applyBorder="1" applyAlignment="1">
      <alignment horizontal="left" vertical="center" wrapText="1"/>
    </xf>
    <xf numFmtId="0" fontId="24" fillId="0" borderId="85" xfId="0" applyFont="1" applyFill="1" applyBorder="1" applyAlignment="1">
      <alignment horizontal="left" vertical="center" wrapText="1"/>
    </xf>
    <xf numFmtId="0" fontId="24" fillId="0" borderId="83" xfId="3" applyNumberFormat="1" applyFont="1" applyFill="1" applyBorder="1" applyAlignment="1">
      <alignment horizontal="left" vertical="top" wrapText="1"/>
    </xf>
    <xf numFmtId="0" fontId="24" fillId="0" borderId="84" xfId="3" applyNumberFormat="1" applyFont="1" applyFill="1" applyBorder="1" applyAlignment="1">
      <alignment horizontal="left" vertical="top" wrapText="1"/>
    </xf>
    <xf numFmtId="0" fontId="24" fillId="0" borderId="85"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1"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1" xfId="4" applyNumberFormat="1" applyFont="1" applyFill="1" applyBorder="1" applyAlignment="1">
      <alignment horizontal="center" vertical="center"/>
    </xf>
    <xf numFmtId="0" fontId="7" fillId="4" borderId="85" xfId="4" applyNumberFormat="1" applyFont="1" applyFill="1" applyBorder="1" applyAlignment="1">
      <alignment horizontal="center" vertical="center"/>
    </xf>
    <xf numFmtId="0" fontId="7" fillId="4" borderId="105"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7" xfId="4" applyNumberFormat="1" applyFont="1" applyFill="1" applyBorder="1" applyAlignment="1">
      <alignment horizontal="center" vertical="center"/>
    </xf>
    <xf numFmtId="0" fontId="7" fillId="4" borderId="130" xfId="4"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7" fillId="4" borderId="76" xfId="0" applyFont="1" applyFill="1" applyBorder="1" applyAlignment="1">
      <alignment horizontal="left" vertical="center"/>
    </xf>
    <xf numFmtId="49" fontId="7" fillId="4" borderId="68" xfId="0" applyNumberFormat="1" applyFont="1" applyFill="1" applyBorder="1" applyAlignment="1">
      <alignment horizontal="left" vertical="top" wrapText="1"/>
    </xf>
    <xf numFmtId="0" fontId="7" fillId="4" borderId="68" xfId="0"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49" fontId="7" fillId="4" borderId="68" xfId="0" applyNumberFormat="1" applyFont="1" applyFill="1" applyBorder="1" applyAlignment="1">
      <alignment horizontal="left" vertical="center" wrapText="1"/>
    </xf>
    <xf numFmtId="0" fontId="7" fillId="4" borderId="68" xfId="0" applyFont="1" applyFill="1" applyBorder="1" applyAlignment="1">
      <alignment horizontal="left" vertical="center" wrapText="1"/>
    </xf>
    <xf numFmtId="0" fontId="27" fillId="17" borderId="68" xfId="1" applyFont="1" applyFill="1" applyBorder="1" applyAlignment="1">
      <alignment horizontal="left" vertical="top"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49" fontId="7" fillId="4" borderId="51" xfId="0" applyNumberFormat="1" applyFont="1" applyFill="1" applyBorder="1" applyAlignment="1">
      <alignment horizontal="left" vertical="center" wrapText="1"/>
    </xf>
    <xf numFmtId="49" fontId="7" fillId="4" borderId="52"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49" fontId="7" fillId="4" borderId="132" xfId="0" applyNumberFormat="1" applyFont="1" applyFill="1" applyBorder="1" applyAlignment="1">
      <alignment horizontal="left" vertical="center"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49" fontId="7" fillId="4" borderId="88" xfId="0" applyNumberFormat="1" applyFont="1" applyFill="1" applyBorder="1" applyAlignment="1">
      <alignment horizontal="left" vertical="center" wrapText="1"/>
    </xf>
    <xf numFmtId="49" fontId="7" fillId="4" borderId="89" xfId="0" applyNumberFormat="1" applyFont="1" applyFill="1" applyBorder="1" applyAlignment="1">
      <alignment horizontal="left" vertical="center" wrapText="1"/>
    </xf>
    <xf numFmtId="0" fontId="7" fillId="4" borderId="90" xfId="0" applyFont="1" applyFill="1" applyBorder="1" applyAlignment="1">
      <alignment horizontal="center" vertical="center" wrapText="1"/>
    </xf>
    <xf numFmtId="0" fontId="7" fillId="4" borderId="91"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18" fillId="4" borderId="73" xfId="0" applyFont="1" applyFill="1" applyBorder="1" applyAlignment="1">
      <alignment horizontal="center" vertical="center" wrapText="1"/>
    </xf>
    <xf numFmtId="0" fontId="18"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27" fillId="0" borderId="107" xfId="5" applyFont="1" applyBorder="1" applyAlignment="1">
      <alignment horizontal="left" vertical="center" wrapText="1"/>
    </xf>
    <xf numFmtId="0" fontId="27" fillId="21" borderId="110" xfId="5" applyFont="1" applyFill="1" applyBorder="1" applyAlignment="1">
      <alignment horizontal="center" vertical="center"/>
    </xf>
    <xf numFmtId="0" fontId="27" fillId="0" borderId="110" xfId="5" applyFont="1" applyFill="1" applyBorder="1" applyAlignment="1">
      <alignment horizontal="left" vertical="top" wrapText="1"/>
    </xf>
    <xf numFmtId="0" fontId="27" fillId="21" borderId="116" xfId="5" applyFont="1" applyFill="1" applyBorder="1" applyAlignment="1">
      <alignment horizontal="center" vertical="center"/>
    </xf>
    <xf numFmtId="0" fontId="18" fillId="0" borderId="17" xfId="6" quotePrefix="1" applyNumberFormat="1" applyFont="1" applyFill="1" applyBorder="1" applyAlignment="1">
      <alignment horizontal="center" vertical="center" wrapText="1"/>
    </xf>
    <xf numFmtId="0" fontId="27" fillId="0" borderId="111" xfId="9" applyFont="1" applyFill="1" applyBorder="1" applyAlignment="1">
      <alignment horizontal="center" vertical="center"/>
    </xf>
    <xf numFmtId="0" fontId="27" fillId="0" borderId="113" xfId="10" applyFont="1" applyFill="1" applyBorder="1" applyAlignment="1">
      <alignment horizontal="center" vertical="center" wrapText="1"/>
    </xf>
    <xf numFmtId="0" fontId="27" fillId="0" borderId="114" xfId="10" applyFont="1" applyFill="1" applyBorder="1" applyAlignment="1">
      <alignment horizontal="center" vertical="center" wrapText="1"/>
    </xf>
    <xf numFmtId="0" fontId="27" fillId="0" borderId="110" xfId="9" applyFont="1" applyBorder="1" applyAlignment="1">
      <alignment horizontal="left" vertical="top" wrapText="1"/>
    </xf>
    <xf numFmtId="0" fontId="27" fillId="0" borderId="110" xfId="1" applyFont="1" applyBorder="1" applyAlignment="1">
      <alignment horizontal="left" vertical="center" wrapText="1"/>
    </xf>
    <xf numFmtId="49" fontId="25" fillId="4" borderId="118" xfId="4" applyNumberFormat="1" applyFont="1" applyFill="1" applyBorder="1" applyAlignment="1">
      <alignment horizontal="left" vertical="center" wrapText="1"/>
    </xf>
    <xf numFmtId="49" fontId="25" fillId="4" borderId="119" xfId="4" applyNumberFormat="1" applyFont="1" applyFill="1" applyBorder="1" applyAlignment="1">
      <alignment horizontal="left" vertical="center"/>
    </xf>
    <xf numFmtId="49" fontId="25" fillId="4" borderId="121" xfId="4" applyNumberFormat="1" applyFont="1" applyFill="1" applyBorder="1" applyAlignment="1">
      <alignment horizontal="left" vertical="center"/>
    </xf>
    <xf numFmtId="0" fontId="27" fillId="0" borderId="110" xfId="1" applyFont="1" applyFill="1" applyBorder="1" applyAlignment="1">
      <alignment horizontal="left" vertical="center" wrapText="1"/>
    </xf>
    <xf numFmtId="0" fontId="27" fillId="0" borderId="122" xfId="5" applyFont="1" applyBorder="1" applyAlignment="1">
      <alignment horizontal="center" vertical="center" wrapText="1"/>
    </xf>
    <xf numFmtId="0" fontId="27" fillId="0" borderId="72" xfId="5" applyFont="1" applyBorder="1" applyAlignment="1">
      <alignment horizontal="center" vertical="center" wrapText="1"/>
    </xf>
    <xf numFmtId="0" fontId="27" fillId="0" borderId="123" xfId="5" applyFont="1" applyBorder="1" applyAlignment="1">
      <alignment horizontal="center"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Device_ID@ALS1_FH_Right" TargetMode="External"/><Relationship Id="rId39" Type="http://schemas.openxmlformats.org/officeDocument/2006/relationships/hyperlink" Target="mailto:Force_Sensor_Value@Volume_Down" TargetMode="External"/><Relationship Id="rId3" Type="http://schemas.openxmlformats.org/officeDocument/2006/relationships/hyperlink" Target="mailto:Read@Juliet_ID" TargetMode="External"/><Relationship Id="rId21" Type="http://schemas.openxmlformats.org/officeDocument/2006/relationships/hyperlink" Target="mailto:Chip_ID@ALS_FH_Right" TargetMode="External"/><Relationship Id="rId34" Type="http://schemas.openxmlformats.org/officeDocument/2006/relationships/hyperlink" Target="mailto:Temperature_TDEV1@SIMETRA" TargetMode="External"/><Relationship Id="rId42" Type="http://schemas.openxmlformats.org/officeDocument/2006/relationships/hyperlink" Target="mailto:PK_MAG@HOUSING" TargetMode="External"/><Relationship Id="rId47" Type="http://schemas.openxmlformats.org/officeDocument/2006/relationships/hyperlink" Target="mailto:DC_MAG@EDGE_L" TargetMode="External"/><Relationship Id="rId50" Type="http://schemas.openxmlformats.org/officeDocument/2006/relationships/hyperlink" Target="mailto:Temperature_RCAM_TCAL@ADAMS"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Revision_ID@ALS_FH_Right" TargetMode="External"/><Relationship Id="rId33" Type="http://schemas.openxmlformats.org/officeDocument/2006/relationships/hyperlink" Target="mailto:Temperature_TDEV1@Sera" TargetMode="External"/><Relationship Id="rId38" Type="http://schemas.openxmlformats.org/officeDocument/2006/relationships/hyperlink" Target="mailto:Temperature_TCAL@SIMETRA" TargetMode="External"/><Relationship Id="rId46" Type="http://schemas.openxmlformats.org/officeDocument/2006/relationships/hyperlink" Target="mailto:DC_MAG@HOUSING"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st_IRQ@TCON_L_FH-Miss" TargetMode="External"/><Relationship Id="rId41" Type="http://schemas.openxmlformats.org/officeDocument/2006/relationships/hyperlink" Target="mailto:PK_MAG@TM"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Chip_ID@ALS_FH_Left" TargetMode="External"/><Relationship Id="rId32" Type="http://schemas.openxmlformats.org/officeDocument/2006/relationships/hyperlink" Target="mailto:Test_IRQ@C3%20Flex-Detect" TargetMode="External"/><Relationship Id="rId37" Type="http://schemas.openxmlformats.org/officeDocument/2006/relationships/hyperlink" Target="mailto:Temperature_TCAL@Sera" TargetMode="External"/><Relationship Id="rId40" Type="http://schemas.openxmlformats.org/officeDocument/2006/relationships/hyperlink" Target="mailto:Force_Sensor_Value@Volume_Up" TargetMode="External"/><Relationship Id="rId45" Type="http://schemas.openxmlformats.org/officeDocument/2006/relationships/hyperlink" Target="mailto:DC_MAG@TM" TargetMode="External"/><Relationship Id="rId53" Type="http://schemas.openxmlformats.org/officeDocument/2006/relationships/printerSettings" Target="../printerSettings/printerSettings2.bin"/><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Revision_ID@ALS_FH_Left" TargetMode="External"/><Relationship Id="rId28" Type="http://schemas.openxmlformats.org/officeDocument/2006/relationships/hyperlink" Target="mailto:Interrupt_Test@FH_LEFT" TargetMode="External"/><Relationship Id="rId36" Type="http://schemas.openxmlformats.org/officeDocument/2006/relationships/hyperlink" Target="mailto:Temperature_TDEV1@SIMETRA" TargetMode="External"/><Relationship Id="rId49" Type="http://schemas.openxmlformats.org/officeDocument/2006/relationships/hyperlink" Target="mailto:Temperature_RCAM_C3@ADAMS"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Test_IRQ@C3_Flex-Miss" TargetMode="External"/><Relationship Id="rId44" Type="http://schemas.openxmlformats.org/officeDocument/2006/relationships/hyperlink" Target="mailto:PK_MAG@EDGE_R" TargetMode="External"/><Relationship Id="rId52" Type="http://schemas.openxmlformats.org/officeDocument/2006/relationships/hyperlink" Target="mailto:Temperature_FCAM_TCAL@ADAMS"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Device_ID@ALS_FH_Left" TargetMode="External"/><Relationship Id="rId27" Type="http://schemas.openxmlformats.org/officeDocument/2006/relationships/hyperlink" Target="mailto:Interrupt_Test@FH_RIGHT" TargetMode="External"/><Relationship Id="rId30" Type="http://schemas.openxmlformats.org/officeDocument/2006/relationships/hyperlink" Target="mailto:Test_IRQ@TCON_L_FH-Detect" TargetMode="External"/><Relationship Id="rId35" Type="http://schemas.openxmlformats.org/officeDocument/2006/relationships/hyperlink" Target="mailto:Temperature_TDEV1@Sera" TargetMode="External"/><Relationship Id="rId43" Type="http://schemas.openxmlformats.org/officeDocument/2006/relationships/hyperlink" Target="mailto:PK_MAG@EDGE_L" TargetMode="External"/><Relationship Id="rId48" Type="http://schemas.openxmlformats.org/officeDocument/2006/relationships/hyperlink" Target="mailto:DC_MAG@EDGE_R" TargetMode="External"/><Relationship Id="rId8" Type="http://schemas.openxmlformats.org/officeDocument/2006/relationships/hyperlink" Target="mailto:Check@Juliet_Camera-Plant" TargetMode="External"/><Relationship Id="rId51" Type="http://schemas.openxmlformats.org/officeDocument/2006/relationships/hyperlink" Target="mailto:Temperature_FCAM_C4@ADAM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19" Type="http://schemas.openxmlformats.org/officeDocument/2006/relationships/hyperlink" Target="mailto:VMON_Frequency@CN_R_T%20_CH4"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00"/>
  <sheetViews>
    <sheetView showGridLines="0" tabSelected="1" topLeftCell="A76" workbookViewId="0">
      <selection activeCell="A100" sqref="A100"/>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1958</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1769</v>
      </c>
      <c r="B6" s="10"/>
      <c r="C6" s="10"/>
      <c r="D6" s="11">
        <f>DATE(2020,1,6)</f>
        <v>43836</v>
      </c>
      <c r="E6" s="12" t="s">
        <v>1958</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100000000000001" customHeight="1">
      <c r="A7" s="281" t="s">
        <v>1770</v>
      </c>
      <c r="B7" s="16"/>
      <c r="C7" s="16"/>
      <c r="D7" s="16"/>
      <c r="E7" s="16"/>
    </row>
    <row r="8" spans="1:256" ht="17.100000000000001" customHeight="1">
      <c r="A8" s="282" t="s">
        <v>1773</v>
      </c>
      <c r="B8" s="16"/>
      <c r="C8" s="16"/>
      <c r="D8" s="16"/>
      <c r="E8" s="16"/>
    </row>
    <row r="9" spans="1:256" ht="17.100000000000001" customHeight="1">
      <c r="A9" s="281" t="s">
        <v>1774</v>
      </c>
      <c r="B9" s="16"/>
      <c r="C9" s="16"/>
      <c r="D9" s="16"/>
      <c r="E9" s="16"/>
    </row>
    <row r="10" spans="1:256" ht="16.350000000000001" customHeight="1">
      <c r="A10" s="281" t="s">
        <v>1771</v>
      </c>
      <c r="B10" s="16"/>
      <c r="C10" s="16"/>
      <c r="D10" s="16"/>
      <c r="E10" s="16"/>
    </row>
    <row r="11" spans="1:256" ht="16.350000000000001" customHeight="1">
      <c r="A11" s="281" t="s">
        <v>1772</v>
      </c>
      <c r="B11" s="16"/>
      <c r="C11" s="16"/>
      <c r="D11" s="16"/>
      <c r="E11" s="16"/>
    </row>
    <row r="12" spans="1:256" ht="16.350000000000001" customHeight="1">
      <c r="A12" s="281" t="s">
        <v>1775</v>
      </c>
      <c r="B12" s="16"/>
      <c r="C12" s="16"/>
      <c r="D12" s="16"/>
      <c r="E12" s="16"/>
    </row>
    <row r="13" spans="1:256" ht="16.350000000000001" customHeight="1">
      <c r="A13" s="281" t="s">
        <v>1780</v>
      </c>
      <c r="B13" s="16"/>
      <c r="C13" s="16"/>
      <c r="D13" s="16"/>
      <c r="E13" s="16"/>
    </row>
    <row r="14" spans="1:256" ht="16.350000000000001" customHeight="1">
      <c r="A14" s="281" t="s">
        <v>1777</v>
      </c>
      <c r="B14" s="16"/>
      <c r="C14" s="16"/>
      <c r="D14" s="16"/>
      <c r="E14" s="16"/>
    </row>
    <row r="15" spans="1:256" ht="16.350000000000001" customHeight="1" thickBot="1">
      <c r="A15" s="281" t="s">
        <v>1779</v>
      </c>
      <c r="B15" s="16"/>
      <c r="C15" s="16"/>
      <c r="D15" s="16"/>
      <c r="E15" s="16"/>
    </row>
    <row r="16" spans="1:256" ht="16.350000000000001" customHeight="1" thickBot="1">
      <c r="A16" s="9" t="s">
        <v>1769</v>
      </c>
      <c r="B16" s="10"/>
      <c r="C16" s="10"/>
      <c r="D16" s="11">
        <f>DATE(2020,1,6)</f>
        <v>43836</v>
      </c>
      <c r="E16" s="12" t="s">
        <v>1958</v>
      </c>
    </row>
    <row r="17" spans="1:256" ht="16.350000000000001" customHeight="1">
      <c r="A17" s="281" t="s">
        <v>1770</v>
      </c>
      <c r="B17" s="16"/>
      <c r="C17" s="16"/>
      <c r="D17" s="16"/>
      <c r="E17" s="16"/>
    </row>
    <row r="18" spans="1:256" ht="16.350000000000001" customHeight="1">
      <c r="A18" s="282" t="s">
        <v>1773</v>
      </c>
      <c r="B18" s="16"/>
      <c r="C18" s="16"/>
      <c r="D18" s="16"/>
      <c r="E18" s="16"/>
    </row>
    <row r="19" spans="1:256" ht="16.350000000000001" customHeight="1">
      <c r="A19" s="281" t="s">
        <v>1790</v>
      </c>
      <c r="B19" s="16"/>
      <c r="C19" s="16"/>
      <c r="D19" s="16"/>
      <c r="E19" s="16"/>
    </row>
    <row r="20" spans="1:256" ht="16.350000000000001" customHeight="1">
      <c r="A20" s="281" t="s">
        <v>1791</v>
      </c>
      <c r="B20" s="16"/>
      <c r="C20" s="16"/>
      <c r="D20" s="16"/>
      <c r="E20" s="16"/>
    </row>
    <row r="21" spans="1:256" ht="16.350000000000001" customHeight="1">
      <c r="A21" s="295" t="s">
        <v>1792</v>
      </c>
      <c r="B21" s="16"/>
      <c r="C21" s="16"/>
      <c r="D21" s="16"/>
      <c r="E21" s="16"/>
    </row>
    <row r="22" spans="1:256" ht="16.350000000000001" customHeight="1">
      <c r="A22" s="281" t="s">
        <v>1793</v>
      </c>
      <c r="B22" s="16"/>
      <c r="C22" s="16"/>
      <c r="D22" s="16"/>
      <c r="E22" s="16"/>
    </row>
    <row r="23" spans="1:256" ht="16.350000000000001" customHeight="1">
      <c r="A23" s="296" t="s">
        <v>1798</v>
      </c>
      <c r="B23" s="297"/>
      <c r="C23" s="297"/>
      <c r="D23" s="297"/>
      <c r="E23" s="297"/>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350000000000001" customHeight="1">
      <c r="A24" s="281" t="s">
        <v>1794</v>
      </c>
      <c r="B24" s="16"/>
      <c r="C24" s="16"/>
      <c r="D24" s="16"/>
      <c r="E24" s="16"/>
    </row>
    <row r="25" spans="1:256" ht="16.350000000000001" customHeight="1" thickBot="1">
      <c r="A25" s="281" t="s">
        <v>1795</v>
      </c>
      <c r="B25" s="16"/>
      <c r="C25" s="16"/>
      <c r="D25" s="16"/>
      <c r="E25" s="16"/>
    </row>
    <row r="26" spans="1:256" ht="16.350000000000001" customHeight="1" thickBot="1">
      <c r="A26" s="9" t="s">
        <v>1880</v>
      </c>
      <c r="B26" s="10"/>
      <c r="C26" s="10"/>
      <c r="D26" s="11">
        <f>DATE(2020,1,9)</f>
        <v>43839</v>
      </c>
      <c r="E26" s="12" t="s">
        <v>1958</v>
      </c>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c r="HB26" s="72"/>
      <c r="HC26" s="72"/>
      <c r="HD26" s="72"/>
      <c r="HE26" s="72"/>
      <c r="HF26" s="72"/>
      <c r="HG26" s="72"/>
      <c r="HH26" s="72"/>
      <c r="HI26" s="72"/>
      <c r="HJ26" s="72"/>
      <c r="HK26" s="72"/>
      <c r="HL26" s="72"/>
      <c r="HM26" s="72"/>
      <c r="HN26" s="72"/>
      <c r="HO26" s="72"/>
      <c r="HP26" s="72"/>
      <c r="HQ26" s="72"/>
      <c r="HR26" s="72"/>
      <c r="HS26" s="72"/>
      <c r="HT26" s="72"/>
      <c r="HU26" s="72"/>
      <c r="HV26" s="72"/>
      <c r="HW26" s="72"/>
      <c r="HX26" s="72"/>
      <c r="HY26" s="72"/>
      <c r="HZ26" s="72"/>
      <c r="IA26" s="72"/>
      <c r="IB26" s="72"/>
      <c r="IC26" s="72"/>
      <c r="ID26" s="72"/>
      <c r="IE26" s="72"/>
      <c r="IF26" s="72"/>
      <c r="IG26" s="72"/>
      <c r="IH26" s="72"/>
      <c r="II26" s="72"/>
      <c r="IJ26" s="72"/>
      <c r="IK26" s="72"/>
      <c r="IL26" s="72"/>
      <c r="IM26" s="72"/>
      <c r="IN26" s="72"/>
      <c r="IO26" s="72"/>
      <c r="IP26" s="72"/>
      <c r="IQ26" s="72"/>
      <c r="IR26" s="72"/>
      <c r="IS26" s="72"/>
      <c r="IT26" s="72"/>
      <c r="IU26" s="72"/>
      <c r="IV26" s="72"/>
    </row>
    <row r="27" spans="1:256" ht="16.350000000000001" customHeight="1">
      <c r="A27" s="281" t="s">
        <v>1881</v>
      </c>
      <c r="B27" s="16"/>
      <c r="C27" s="16"/>
      <c r="D27" s="16"/>
      <c r="E27" s="16"/>
    </row>
    <row r="28" spans="1:256" ht="16.350000000000001" customHeight="1">
      <c r="A28" s="295" t="s">
        <v>1882</v>
      </c>
    </row>
    <row r="29" spans="1:256" ht="16.350000000000001" customHeight="1">
      <c r="A29" s="295" t="s">
        <v>1883</v>
      </c>
    </row>
    <row r="30" spans="1:256" ht="16.350000000000001" customHeight="1" thickBot="1">
      <c r="A30" s="295" t="s">
        <v>1884</v>
      </c>
    </row>
    <row r="31" spans="1:256" ht="16.350000000000001" customHeight="1" thickBot="1">
      <c r="A31" s="9" t="s">
        <v>1893</v>
      </c>
      <c r="B31" s="10"/>
      <c r="C31" s="10"/>
      <c r="D31" s="11">
        <f>DATE(2020,1,10)</f>
        <v>43840</v>
      </c>
      <c r="E31" s="12" t="s">
        <v>1958</v>
      </c>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2"/>
      <c r="GO31" s="72"/>
      <c r="GP31" s="72"/>
      <c r="GQ31" s="72"/>
      <c r="GR31" s="72"/>
      <c r="GS31" s="72"/>
      <c r="GT31" s="72"/>
      <c r="GU31" s="72"/>
      <c r="GV31" s="72"/>
      <c r="GW31" s="72"/>
      <c r="GX31" s="72"/>
      <c r="GY31" s="72"/>
      <c r="GZ31" s="72"/>
      <c r="HA31" s="72"/>
      <c r="HB31" s="72"/>
      <c r="HC31" s="72"/>
      <c r="HD31" s="72"/>
      <c r="HE31" s="72"/>
      <c r="HF31" s="72"/>
      <c r="HG31" s="72"/>
      <c r="HH31" s="72"/>
      <c r="HI31" s="72"/>
      <c r="HJ31" s="72"/>
      <c r="HK31" s="72"/>
      <c r="HL31" s="72"/>
      <c r="HM31" s="72"/>
      <c r="HN31" s="72"/>
      <c r="HO31" s="72"/>
      <c r="HP31" s="72"/>
      <c r="HQ31" s="72"/>
      <c r="HR31" s="72"/>
      <c r="HS31" s="72"/>
      <c r="HT31" s="72"/>
      <c r="HU31" s="72"/>
      <c r="HV31" s="72"/>
      <c r="HW31" s="72"/>
      <c r="HX31" s="72"/>
      <c r="HY31" s="72"/>
      <c r="HZ31" s="72"/>
      <c r="IA31" s="72"/>
      <c r="IB31" s="72"/>
      <c r="IC31" s="72"/>
      <c r="ID31" s="72"/>
      <c r="IE31" s="72"/>
      <c r="IF31" s="72"/>
      <c r="IG31" s="72"/>
      <c r="IH31" s="72"/>
      <c r="II31" s="72"/>
      <c r="IJ31" s="72"/>
      <c r="IK31" s="72"/>
      <c r="IL31" s="72"/>
      <c r="IM31" s="72"/>
      <c r="IN31" s="72"/>
      <c r="IO31" s="72"/>
      <c r="IP31" s="72"/>
      <c r="IQ31" s="72"/>
      <c r="IR31" s="72"/>
      <c r="IS31" s="72"/>
      <c r="IT31" s="72"/>
      <c r="IU31" s="72"/>
      <c r="IV31" s="72"/>
    </row>
    <row r="32" spans="1:256" ht="16.350000000000001" customHeight="1">
      <c r="A32" s="16" t="s">
        <v>1894</v>
      </c>
      <c r="B32" s="16"/>
      <c r="C32" s="16"/>
      <c r="D32" s="16"/>
      <c r="E32" s="16"/>
    </row>
    <row r="33" spans="1:256" ht="16.350000000000001" customHeight="1">
      <c r="A33" s="16" t="s">
        <v>1895</v>
      </c>
      <c r="B33" s="16"/>
      <c r="C33" s="16"/>
      <c r="D33" s="16"/>
      <c r="E33" s="16"/>
    </row>
    <row r="34" spans="1:256" ht="16.350000000000001" customHeight="1">
      <c r="A34" s="16" t="s">
        <v>1896</v>
      </c>
      <c r="B34" s="16"/>
      <c r="C34" s="16"/>
      <c r="D34" s="16"/>
      <c r="E34" s="16"/>
    </row>
    <row r="35" spans="1:256" ht="16.350000000000001" customHeight="1">
      <c r="A35" s="281" t="s">
        <v>1777</v>
      </c>
      <c r="B35" s="16"/>
      <c r="C35" s="16"/>
      <c r="D35" s="16"/>
      <c r="E35" s="16"/>
    </row>
    <row r="36" spans="1:256" ht="16.350000000000001" customHeight="1">
      <c r="A36" s="16" t="s">
        <v>1899</v>
      </c>
      <c r="B36" s="16"/>
      <c r="C36" s="16"/>
      <c r="D36" s="16"/>
      <c r="E36" s="16"/>
    </row>
    <row r="37" spans="1:256" ht="16.350000000000001" customHeight="1">
      <c r="A37" s="16" t="s">
        <v>1900</v>
      </c>
      <c r="B37" s="16"/>
      <c r="C37" s="16"/>
      <c r="D37" s="16"/>
      <c r="E37" s="16"/>
    </row>
    <row r="38" spans="1:256" ht="16.350000000000001" customHeight="1">
      <c r="A38" s="16" t="s">
        <v>1901</v>
      </c>
      <c r="B38" s="16"/>
      <c r="C38" s="16"/>
      <c r="D38" s="16"/>
      <c r="E38" s="16"/>
    </row>
    <row r="39" spans="1:256" ht="16.350000000000001" customHeight="1" thickBot="1">
      <c r="A39" s="16" t="s">
        <v>1903</v>
      </c>
      <c r="B39" s="16"/>
      <c r="C39" s="16"/>
      <c r="D39" s="16"/>
      <c r="E39" s="16"/>
    </row>
    <row r="40" spans="1:256" ht="16.350000000000001" customHeight="1" thickBot="1">
      <c r="A40" s="9" t="s">
        <v>1911</v>
      </c>
      <c r="B40" s="10"/>
      <c r="C40" s="10"/>
      <c r="D40" s="11">
        <f>DATE(2020,1,11)</f>
        <v>43841</v>
      </c>
      <c r="E40" s="12" t="s">
        <v>1958</v>
      </c>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c r="FO40" s="72"/>
      <c r="FP40" s="72"/>
      <c r="FQ40" s="72"/>
      <c r="FR40" s="72"/>
      <c r="FS40" s="72"/>
      <c r="FT40" s="72"/>
      <c r="FU40" s="72"/>
      <c r="FV40" s="72"/>
      <c r="FW40" s="72"/>
      <c r="FX40" s="72"/>
      <c r="FY40" s="72"/>
      <c r="FZ40" s="72"/>
      <c r="GA40" s="72"/>
      <c r="GB40" s="72"/>
      <c r="GC40" s="72"/>
      <c r="GD40" s="72"/>
      <c r="GE40" s="72"/>
      <c r="GF40" s="72"/>
      <c r="GG40" s="72"/>
      <c r="GH40" s="72"/>
      <c r="GI40" s="72"/>
      <c r="GJ40" s="72"/>
      <c r="GK40" s="72"/>
      <c r="GL40" s="72"/>
      <c r="GM40" s="72"/>
      <c r="GN40" s="72"/>
      <c r="GO40" s="72"/>
      <c r="GP40" s="72"/>
      <c r="GQ40" s="72"/>
      <c r="GR40" s="72"/>
      <c r="GS40" s="72"/>
      <c r="GT40" s="72"/>
      <c r="GU40" s="72"/>
      <c r="GV40" s="72"/>
      <c r="GW40" s="72"/>
      <c r="GX40" s="72"/>
      <c r="GY40" s="72"/>
      <c r="GZ40" s="72"/>
      <c r="HA40" s="72"/>
      <c r="HB40" s="72"/>
      <c r="HC40" s="72"/>
      <c r="HD40" s="72"/>
      <c r="HE40" s="72"/>
      <c r="HF40" s="72"/>
      <c r="HG40" s="72"/>
      <c r="HH40" s="72"/>
      <c r="HI40" s="72"/>
      <c r="HJ40" s="72"/>
      <c r="HK40" s="72"/>
      <c r="HL40" s="72"/>
      <c r="HM40" s="72"/>
      <c r="HN40" s="72"/>
      <c r="HO40" s="72"/>
      <c r="HP40" s="72"/>
      <c r="HQ40" s="72"/>
      <c r="HR40" s="72"/>
      <c r="HS40" s="72"/>
      <c r="HT40" s="72"/>
      <c r="HU40" s="72"/>
      <c r="HV40" s="72"/>
      <c r="HW40" s="72"/>
      <c r="HX40" s="72"/>
      <c r="HY40" s="72"/>
      <c r="HZ40" s="72"/>
      <c r="IA40" s="72"/>
      <c r="IB40" s="72"/>
      <c r="IC40" s="72"/>
      <c r="ID40" s="72"/>
      <c r="IE40" s="72"/>
      <c r="IF40" s="72"/>
      <c r="IG40" s="72"/>
      <c r="IH40" s="72"/>
      <c r="II40" s="72"/>
      <c r="IJ40" s="72"/>
      <c r="IK40" s="72"/>
      <c r="IL40" s="72"/>
      <c r="IM40" s="72"/>
      <c r="IN40" s="72"/>
      <c r="IO40" s="72"/>
      <c r="IP40" s="72"/>
      <c r="IQ40" s="72"/>
      <c r="IR40" s="72"/>
      <c r="IS40" s="72"/>
      <c r="IT40" s="72"/>
      <c r="IU40" s="72"/>
      <c r="IV40" s="72"/>
    </row>
    <row r="41" spans="1:256" ht="16.350000000000001" customHeight="1">
      <c r="A41" s="281" t="s">
        <v>1775</v>
      </c>
      <c r="B41" s="16"/>
      <c r="C41" s="16"/>
      <c r="D41" s="16"/>
      <c r="E41" s="16"/>
    </row>
    <row r="42" spans="1:256" ht="16.350000000000001" customHeight="1">
      <c r="A42" s="281" t="s">
        <v>1913</v>
      </c>
      <c r="B42" s="16"/>
      <c r="C42" s="16"/>
      <c r="D42" s="16"/>
      <c r="E42" s="16"/>
    </row>
    <row r="43" spans="1:256" ht="16.350000000000001" customHeight="1">
      <c r="A43" s="281" t="s">
        <v>1912</v>
      </c>
      <c r="B43" s="16"/>
      <c r="C43" s="16"/>
      <c r="D43" s="16"/>
      <c r="E43" s="16"/>
    </row>
    <row r="44" spans="1:256" ht="16.350000000000001" customHeight="1">
      <c r="A44" s="281" t="s">
        <v>1914</v>
      </c>
      <c r="B44" s="16"/>
      <c r="C44" s="16"/>
      <c r="D44" s="16"/>
      <c r="E44" s="16"/>
    </row>
    <row r="45" spans="1:256" ht="16.350000000000001" customHeight="1">
      <c r="A45" s="281" t="s">
        <v>1915</v>
      </c>
      <c r="B45" s="16"/>
      <c r="C45" s="16"/>
      <c r="D45" s="16"/>
      <c r="E45" s="16"/>
    </row>
    <row r="46" spans="1:256" ht="16.350000000000001" customHeight="1">
      <c r="A46" s="281" t="s">
        <v>1794</v>
      </c>
      <c r="B46" s="16"/>
      <c r="C46" s="16"/>
      <c r="D46" s="16"/>
      <c r="E46" s="16"/>
    </row>
    <row r="47" spans="1:256" ht="16.5" customHeight="1" thickBot="1">
      <c r="A47" s="281" t="s">
        <v>1916</v>
      </c>
      <c r="B47" s="16"/>
      <c r="C47" s="16"/>
      <c r="D47" s="16"/>
      <c r="E47" s="16"/>
    </row>
    <row r="48" spans="1:256" ht="16.350000000000001" customHeight="1" thickBot="1">
      <c r="A48" s="9" t="s">
        <v>1923</v>
      </c>
      <c r="B48" s="10"/>
      <c r="C48" s="10"/>
      <c r="D48" s="11">
        <f>DATE(2020,1,11)</f>
        <v>43841</v>
      </c>
      <c r="E48" s="12" t="s">
        <v>1958</v>
      </c>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c r="FO48" s="72"/>
      <c r="FP48" s="72"/>
      <c r="FQ48" s="72"/>
      <c r="FR48" s="72"/>
      <c r="FS48" s="72"/>
      <c r="FT48" s="72"/>
      <c r="FU48" s="72"/>
      <c r="FV48" s="72"/>
      <c r="FW48" s="72"/>
      <c r="FX48" s="72"/>
      <c r="FY48" s="72"/>
      <c r="FZ48" s="72"/>
      <c r="GA48" s="72"/>
      <c r="GB48" s="72"/>
      <c r="GC48" s="72"/>
      <c r="GD48" s="72"/>
      <c r="GE48" s="72"/>
      <c r="GF48" s="72"/>
      <c r="GG48" s="72"/>
      <c r="GH48" s="72"/>
      <c r="GI48" s="72"/>
      <c r="GJ48" s="72"/>
      <c r="GK48" s="72"/>
      <c r="GL48" s="72"/>
      <c r="GM48" s="72"/>
      <c r="GN48" s="72"/>
      <c r="GO48" s="72"/>
      <c r="GP48" s="72"/>
      <c r="GQ48" s="72"/>
      <c r="GR48" s="72"/>
      <c r="GS48" s="72"/>
      <c r="GT48" s="72"/>
      <c r="GU48" s="72"/>
      <c r="GV48" s="72"/>
      <c r="GW48" s="72"/>
      <c r="GX48" s="72"/>
      <c r="GY48" s="72"/>
      <c r="GZ48" s="72"/>
      <c r="HA48" s="72"/>
      <c r="HB48" s="72"/>
      <c r="HC48" s="72"/>
      <c r="HD48" s="72"/>
      <c r="HE48" s="72"/>
      <c r="HF48" s="72"/>
      <c r="HG48" s="72"/>
      <c r="HH48" s="72"/>
      <c r="HI48" s="72"/>
      <c r="HJ48" s="72"/>
      <c r="HK48" s="72"/>
      <c r="HL48" s="72"/>
      <c r="HM48" s="72"/>
      <c r="HN48" s="72"/>
      <c r="HO48" s="72"/>
      <c r="HP48" s="72"/>
      <c r="HQ48" s="72"/>
      <c r="HR48" s="72"/>
      <c r="HS48" s="72"/>
      <c r="HT48" s="72"/>
      <c r="HU48" s="72"/>
      <c r="HV48" s="72"/>
      <c r="HW48" s="72"/>
      <c r="HX48" s="72"/>
      <c r="HY48" s="72"/>
      <c r="HZ48" s="72"/>
      <c r="IA48" s="72"/>
      <c r="IB48" s="72"/>
      <c r="IC48" s="72"/>
      <c r="ID48" s="72"/>
      <c r="IE48" s="72"/>
      <c r="IF48" s="72"/>
      <c r="IG48" s="72"/>
      <c r="IH48" s="72"/>
      <c r="II48" s="72"/>
      <c r="IJ48" s="72"/>
      <c r="IK48" s="72"/>
      <c r="IL48" s="72"/>
      <c r="IM48" s="72"/>
      <c r="IN48" s="72"/>
      <c r="IO48" s="72"/>
      <c r="IP48" s="72"/>
      <c r="IQ48" s="72"/>
      <c r="IR48" s="72"/>
      <c r="IS48" s="72"/>
      <c r="IT48" s="72"/>
      <c r="IU48" s="72"/>
      <c r="IV48" s="72"/>
    </row>
    <row r="49" spans="1:256" ht="16.350000000000001" customHeight="1">
      <c r="A49" s="281" t="s">
        <v>1952</v>
      </c>
      <c r="B49" s="16"/>
      <c r="C49" s="16"/>
      <c r="D49" s="16"/>
      <c r="E49" s="16"/>
    </row>
    <row r="50" spans="1:256" ht="16.350000000000001" customHeight="1" thickBot="1">
      <c r="A50" s="281" t="s">
        <v>1961</v>
      </c>
      <c r="B50" s="16"/>
      <c r="C50" s="16"/>
      <c r="D50" s="16"/>
      <c r="E50" s="16"/>
    </row>
    <row r="51" spans="1:256" ht="16.350000000000001" customHeight="1" thickBot="1">
      <c r="A51" s="9" t="s">
        <v>1932</v>
      </c>
      <c r="B51" s="10"/>
      <c r="C51" s="10"/>
      <c r="D51" s="11">
        <f>DATE(2020,1,13)</f>
        <v>43843</v>
      </c>
      <c r="E51" s="12" t="s">
        <v>1958</v>
      </c>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c r="FO51" s="72"/>
      <c r="FP51" s="72"/>
      <c r="FQ51" s="72"/>
      <c r="FR51" s="72"/>
      <c r="FS51" s="72"/>
      <c r="FT51" s="72"/>
      <c r="FU51" s="72"/>
      <c r="FV51" s="72"/>
      <c r="FW51" s="72"/>
      <c r="FX51" s="72"/>
      <c r="FY51" s="72"/>
      <c r="FZ51" s="72"/>
      <c r="GA51" s="72"/>
      <c r="GB51" s="72"/>
      <c r="GC51" s="72"/>
      <c r="GD51" s="72"/>
      <c r="GE51" s="72"/>
      <c r="GF51" s="72"/>
      <c r="GG51" s="72"/>
      <c r="GH51" s="72"/>
      <c r="GI51" s="72"/>
      <c r="GJ51" s="72"/>
      <c r="GK51" s="72"/>
      <c r="GL51" s="72"/>
      <c r="GM51" s="72"/>
      <c r="GN51" s="72"/>
      <c r="GO51" s="72"/>
      <c r="GP51" s="72"/>
      <c r="GQ51" s="72"/>
      <c r="GR51" s="72"/>
      <c r="GS51" s="72"/>
      <c r="GT51" s="72"/>
      <c r="GU51" s="72"/>
      <c r="GV51" s="72"/>
      <c r="GW51" s="72"/>
      <c r="GX51" s="72"/>
      <c r="GY51" s="72"/>
      <c r="GZ51" s="72"/>
      <c r="HA51" s="72"/>
      <c r="HB51" s="72"/>
      <c r="HC51" s="72"/>
      <c r="HD51" s="72"/>
      <c r="HE51" s="72"/>
      <c r="HF51" s="72"/>
      <c r="HG51" s="72"/>
      <c r="HH51" s="72"/>
      <c r="HI51" s="72"/>
      <c r="HJ51" s="72"/>
      <c r="HK51" s="72"/>
      <c r="HL51" s="72"/>
      <c r="HM51" s="72"/>
      <c r="HN51" s="72"/>
      <c r="HO51" s="72"/>
      <c r="HP51" s="72"/>
      <c r="HQ51" s="72"/>
      <c r="HR51" s="72"/>
      <c r="HS51" s="72"/>
      <c r="HT51" s="72"/>
      <c r="HU51" s="72"/>
      <c r="HV51" s="72"/>
      <c r="HW51" s="72"/>
      <c r="HX51" s="72"/>
      <c r="HY51" s="72"/>
      <c r="HZ51" s="72"/>
      <c r="IA51" s="72"/>
      <c r="IB51" s="72"/>
      <c r="IC51" s="72"/>
      <c r="ID51" s="72"/>
      <c r="IE51" s="72"/>
      <c r="IF51" s="72"/>
      <c r="IG51" s="72"/>
      <c r="IH51" s="72"/>
      <c r="II51" s="72"/>
      <c r="IJ51" s="72"/>
      <c r="IK51" s="72"/>
      <c r="IL51" s="72"/>
      <c r="IM51" s="72"/>
      <c r="IN51" s="72"/>
      <c r="IO51" s="72"/>
      <c r="IP51" s="72"/>
      <c r="IQ51" s="72"/>
      <c r="IR51" s="72"/>
      <c r="IS51" s="72"/>
      <c r="IT51" s="72"/>
      <c r="IU51" s="72"/>
      <c r="IV51" s="72"/>
    </row>
    <row r="52" spans="1:256" ht="16.350000000000001" customHeight="1">
      <c r="A52" s="281" t="s">
        <v>1953</v>
      </c>
      <c r="B52" s="16"/>
      <c r="C52" s="16"/>
      <c r="D52" s="16"/>
      <c r="E52" s="16"/>
    </row>
    <row r="53" spans="1:256" ht="16.350000000000001" customHeight="1">
      <c r="A53" s="281" t="s">
        <v>1954</v>
      </c>
      <c r="B53" s="16"/>
      <c r="C53" s="16"/>
      <c r="D53" s="16"/>
      <c r="E53" s="16"/>
    </row>
    <row r="54" spans="1:256" ht="16.350000000000001" customHeight="1">
      <c r="A54" s="281" t="s">
        <v>1955</v>
      </c>
      <c r="B54" s="16"/>
      <c r="C54" s="16"/>
      <c r="D54" s="16"/>
      <c r="E54" s="16"/>
    </row>
    <row r="55" spans="1:256" ht="16.350000000000001" customHeight="1">
      <c r="A55" s="281" t="s">
        <v>1956</v>
      </c>
      <c r="B55" s="16"/>
      <c r="C55" s="16"/>
      <c r="D55" s="16"/>
      <c r="E55" s="16"/>
    </row>
    <row r="56" spans="1:256" ht="16.350000000000001" customHeight="1" thickBot="1">
      <c r="A56" s="281" t="s">
        <v>1957</v>
      </c>
      <c r="B56" s="16"/>
      <c r="C56" s="16"/>
      <c r="D56" s="16"/>
      <c r="E56" s="16"/>
    </row>
    <row r="57" spans="1:256" ht="16.350000000000001" customHeight="1" thickBot="1">
      <c r="A57" s="9" t="s">
        <v>1950</v>
      </c>
      <c r="B57" s="10"/>
      <c r="C57" s="10"/>
      <c r="D57" s="11">
        <f>DATE(2020,1,13)</f>
        <v>43843</v>
      </c>
      <c r="E57" s="12" t="s">
        <v>1958</v>
      </c>
    </row>
    <row r="58" spans="1:256" ht="16.350000000000001" customHeight="1">
      <c r="A58" s="281" t="s">
        <v>1794</v>
      </c>
      <c r="B58" s="16"/>
      <c r="C58" s="16"/>
      <c r="D58" s="16"/>
      <c r="E58" s="16"/>
    </row>
    <row r="59" spans="1:256" ht="16.350000000000001" customHeight="1" thickBot="1">
      <c r="A59" s="281" t="s">
        <v>1951</v>
      </c>
      <c r="B59" s="16"/>
      <c r="C59" s="281" t="s">
        <v>1966</v>
      </c>
      <c r="D59" s="16"/>
      <c r="E59" s="16"/>
    </row>
    <row r="60" spans="1:256" ht="16.350000000000001" customHeight="1" thickBot="1">
      <c r="A60" s="9" t="s">
        <v>1965</v>
      </c>
      <c r="B60" s="10"/>
      <c r="C60" s="10"/>
      <c r="D60" s="11">
        <f>DATE(2020,1,14)</f>
        <v>43844</v>
      </c>
      <c r="E60" s="12" t="s">
        <v>1958</v>
      </c>
    </row>
    <row r="61" spans="1:256" ht="16.350000000000001" customHeight="1">
      <c r="A61" s="281" t="s">
        <v>1775</v>
      </c>
      <c r="B61" s="16"/>
      <c r="C61" s="16"/>
      <c r="D61" s="16"/>
      <c r="E61" s="16"/>
    </row>
    <row r="62" spans="1:256" ht="16.350000000000001" customHeight="1">
      <c r="A62" s="281" t="s">
        <v>1968</v>
      </c>
      <c r="B62" s="16"/>
      <c r="C62" s="281" t="s">
        <v>1971</v>
      </c>
      <c r="D62" s="16"/>
      <c r="E62" s="16"/>
    </row>
    <row r="63" spans="1:256" ht="16.350000000000001" customHeight="1">
      <c r="A63" s="281" t="s">
        <v>1777</v>
      </c>
      <c r="B63" s="16"/>
      <c r="C63" s="16"/>
      <c r="D63" s="16"/>
      <c r="E63" s="16"/>
    </row>
    <row r="64" spans="1:256" ht="16.350000000000001" customHeight="1">
      <c r="A64" s="281" t="s">
        <v>1969</v>
      </c>
      <c r="B64" s="16"/>
      <c r="C64" s="16"/>
      <c r="D64" s="16"/>
      <c r="E64" s="16"/>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c r="EY64" s="72"/>
      <c r="EZ64" s="72"/>
      <c r="FA64" s="72"/>
      <c r="FB64" s="72"/>
      <c r="FC64" s="72"/>
      <c r="FD64" s="72"/>
      <c r="FE64" s="72"/>
      <c r="FF64" s="72"/>
      <c r="FG64" s="72"/>
      <c r="FH64" s="72"/>
      <c r="FI64" s="72"/>
      <c r="FJ64" s="72"/>
      <c r="FK64" s="72"/>
      <c r="FL64" s="72"/>
      <c r="FM64" s="72"/>
      <c r="FN64" s="72"/>
      <c r="FO64" s="72"/>
      <c r="FP64" s="72"/>
      <c r="FQ64" s="72"/>
      <c r="FR64" s="72"/>
      <c r="FS64" s="72"/>
      <c r="FT64" s="72"/>
      <c r="FU64" s="72"/>
      <c r="FV64" s="72"/>
      <c r="FW64" s="72"/>
      <c r="FX64" s="72"/>
      <c r="FY64" s="72"/>
      <c r="FZ64" s="72"/>
      <c r="GA64" s="72"/>
      <c r="GB64" s="72"/>
      <c r="GC64" s="72"/>
      <c r="GD64" s="72"/>
      <c r="GE64" s="72"/>
      <c r="GF64" s="72"/>
      <c r="GG64" s="72"/>
      <c r="GH64" s="72"/>
      <c r="GI64" s="72"/>
      <c r="GJ64" s="72"/>
      <c r="GK64" s="72"/>
      <c r="GL64" s="72"/>
      <c r="GM64" s="72"/>
      <c r="GN64" s="72"/>
      <c r="GO64" s="72"/>
      <c r="GP64" s="72"/>
      <c r="GQ64" s="72"/>
      <c r="GR64" s="72"/>
      <c r="GS64" s="72"/>
      <c r="GT64" s="72"/>
      <c r="GU64" s="72"/>
      <c r="GV64" s="72"/>
      <c r="GW64" s="72"/>
      <c r="GX64" s="72"/>
      <c r="GY64" s="72"/>
      <c r="GZ64" s="72"/>
      <c r="HA64" s="72"/>
      <c r="HB64" s="72"/>
      <c r="HC64" s="72"/>
      <c r="HD64" s="72"/>
      <c r="HE64" s="72"/>
      <c r="HF64" s="72"/>
      <c r="HG64" s="72"/>
      <c r="HH64" s="72"/>
      <c r="HI64" s="72"/>
      <c r="HJ64" s="72"/>
      <c r="HK64" s="72"/>
      <c r="HL64" s="72"/>
      <c r="HM64" s="72"/>
      <c r="HN64" s="72"/>
      <c r="HO64" s="72"/>
      <c r="HP64" s="72"/>
      <c r="HQ64" s="72"/>
      <c r="HR64" s="72"/>
      <c r="HS64" s="72"/>
      <c r="HT64" s="72"/>
      <c r="HU64" s="72"/>
      <c r="HV64" s="72"/>
      <c r="HW64" s="72"/>
      <c r="HX64" s="72"/>
      <c r="HY64" s="72"/>
      <c r="HZ64" s="72"/>
      <c r="IA64" s="72"/>
      <c r="IB64" s="72"/>
      <c r="IC64" s="72"/>
      <c r="ID64" s="72"/>
      <c r="IE64" s="72"/>
      <c r="IF64" s="72"/>
      <c r="IG64" s="72"/>
      <c r="IH64" s="72"/>
      <c r="II64" s="72"/>
      <c r="IJ64" s="72"/>
      <c r="IK64" s="72"/>
      <c r="IL64" s="72"/>
      <c r="IM64" s="72"/>
      <c r="IN64" s="72"/>
      <c r="IO64" s="72"/>
      <c r="IP64" s="72"/>
      <c r="IQ64" s="72"/>
      <c r="IR64" s="72"/>
      <c r="IS64" s="72"/>
      <c r="IT64" s="72"/>
      <c r="IU64" s="72"/>
      <c r="IV64" s="72"/>
    </row>
    <row r="65" spans="1:256" ht="16.350000000000001" customHeight="1" thickBot="1">
      <c r="A65" s="281" t="s">
        <v>1970</v>
      </c>
      <c r="B65" s="16"/>
      <c r="C65" s="16"/>
      <c r="D65" s="16"/>
      <c r="E65" s="16"/>
    </row>
    <row r="66" spans="1:256" ht="16.350000000000001" customHeight="1" thickBot="1">
      <c r="A66" s="9" t="s">
        <v>1993</v>
      </c>
      <c r="B66" s="10"/>
      <c r="C66" s="10"/>
      <c r="D66" s="11">
        <f>DATE(2020,1,16)</f>
        <v>43846</v>
      </c>
      <c r="E66" s="12" t="s">
        <v>1958</v>
      </c>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c r="FF66" s="72"/>
      <c r="FG66" s="72"/>
      <c r="FH66" s="72"/>
      <c r="FI66" s="72"/>
      <c r="FJ66" s="72"/>
      <c r="FK66" s="72"/>
      <c r="FL66" s="72"/>
      <c r="FM66" s="72"/>
      <c r="FN66" s="72"/>
      <c r="FO66" s="72"/>
      <c r="FP66" s="72"/>
      <c r="FQ66" s="72"/>
      <c r="FR66" s="72"/>
      <c r="FS66" s="72"/>
      <c r="FT66" s="72"/>
      <c r="FU66" s="72"/>
      <c r="FV66" s="72"/>
      <c r="FW66" s="72"/>
      <c r="FX66" s="72"/>
      <c r="FY66" s="72"/>
      <c r="FZ66" s="72"/>
      <c r="GA66" s="72"/>
      <c r="GB66" s="72"/>
      <c r="GC66" s="72"/>
      <c r="GD66" s="72"/>
      <c r="GE66" s="72"/>
      <c r="GF66" s="72"/>
      <c r="GG66" s="72"/>
      <c r="GH66" s="72"/>
      <c r="GI66" s="72"/>
      <c r="GJ66" s="72"/>
      <c r="GK66" s="72"/>
      <c r="GL66" s="72"/>
      <c r="GM66" s="72"/>
      <c r="GN66" s="72"/>
      <c r="GO66" s="72"/>
      <c r="GP66" s="72"/>
      <c r="GQ66" s="72"/>
      <c r="GR66" s="72"/>
      <c r="GS66" s="72"/>
      <c r="GT66" s="72"/>
      <c r="GU66" s="72"/>
      <c r="GV66" s="72"/>
      <c r="GW66" s="72"/>
      <c r="GX66" s="72"/>
      <c r="GY66" s="72"/>
      <c r="GZ66" s="72"/>
      <c r="HA66" s="72"/>
      <c r="HB66" s="72"/>
      <c r="HC66" s="72"/>
      <c r="HD66" s="72"/>
      <c r="HE66" s="72"/>
      <c r="HF66" s="72"/>
      <c r="HG66" s="72"/>
      <c r="HH66" s="72"/>
      <c r="HI66" s="72"/>
      <c r="HJ66" s="72"/>
      <c r="HK66" s="72"/>
      <c r="HL66" s="72"/>
      <c r="HM66" s="72"/>
      <c r="HN66" s="72"/>
      <c r="HO66" s="72"/>
      <c r="HP66" s="72"/>
      <c r="HQ66" s="72"/>
      <c r="HR66" s="72"/>
      <c r="HS66" s="72"/>
      <c r="HT66" s="72"/>
      <c r="HU66" s="72"/>
      <c r="HV66" s="72"/>
      <c r="HW66" s="72"/>
      <c r="HX66" s="72"/>
      <c r="HY66" s="72"/>
      <c r="HZ66" s="72"/>
      <c r="IA66" s="72"/>
      <c r="IB66" s="72"/>
      <c r="IC66" s="72"/>
      <c r="ID66" s="72"/>
      <c r="IE66" s="72"/>
      <c r="IF66" s="72"/>
      <c r="IG66" s="72"/>
      <c r="IH66" s="72"/>
      <c r="II66" s="72"/>
      <c r="IJ66" s="72"/>
      <c r="IK66" s="72"/>
      <c r="IL66" s="72"/>
      <c r="IM66" s="72"/>
      <c r="IN66" s="72"/>
      <c r="IO66" s="72"/>
      <c r="IP66" s="72"/>
      <c r="IQ66" s="72"/>
      <c r="IR66" s="72"/>
      <c r="IS66" s="72"/>
      <c r="IT66" s="72"/>
      <c r="IU66" s="72"/>
      <c r="IV66" s="72"/>
    </row>
    <row r="67" spans="1:256" ht="16.350000000000001" customHeight="1">
      <c r="A67" s="281" t="s">
        <v>2343</v>
      </c>
      <c r="B67" s="16"/>
      <c r="C67" s="16"/>
      <c r="D67" s="16"/>
      <c r="E67" s="16"/>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c r="EZ67" s="72"/>
      <c r="FA67" s="72"/>
      <c r="FB67" s="72"/>
      <c r="FC67" s="72"/>
      <c r="FD67" s="72"/>
      <c r="FE67" s="72"/>
      <c r="FF67" s="72"/>
      <c r="FG67" s="72"/>
      <c r="FH67" s="72"/>
      <c r="FI67" s="72"/>
      <c r="FJ67" s="72"/>
      <c r="FK67" s="72"/>
      <c r="FL67" s="72"/>
      <c r="FM67" s="72"/>
      <c r="FN67" s="72"/>
      <c r="FO67" s="72"/>
      <c r="FP67" s="72"/>
      <c r="FQ67" s="72"/>
      <c r="FR67" s="72"/>
      <c r="FS67" s="72"/>
      <c r="FT67" s="72"/>
      <c r="FU67" s="72"/>
      <c r="FV67" s="72"/>
      <c r="FW67" s="72"/>
      <c r="FX67" s="72"/>
      <c r="FY67" s="72"/>
      <c r="FZ67" s="72"/>
      <c r="GA67" s="72"/>
      <c r="GB67" s="72"/>
      <c r="GC67" s="72"/>
      <c r="GD67" s="72"/>
      <c r="GE67" s="72"/>
      <c r="GF67" s="72"/>
      <c r="GG67" s="72"/>
      <c r="GH67" s="72"/>
      <c r="GI67" s="72"/>
      <c r="GJ67" s="72"/>
      <c r="GK67" s="72"/>
      <c r="GL67" s="72"/>
      <c r="GM67" s="72"/>
      <c r="GN67" s="72"/>
      <c r="GO67" s="72"/>
      <c r="GP67" s="72"/>
      <c r="GQ67" s="72"/>
      <c r="GR67" s="72"/>
      <c r="GS67" s="72"/>
      <c r="GT67" s="72"/>
      <c r="GU67" s="72"/>
      <c r="GV67" s="72"/>
      <c r="GW67" s="72"/>
      <c r="GX67" s="72"/>
      <c r="GY67" s="72"/>
      <c r="GZ67" s="72"/>
      <c r="HA67" s="72"/>
      <c r="HB67" s="72"/>
      <c r="HC67" s="72"/>
      <c r="HD67" s="72"/>
      <c r="HE67" s="72"/>
      <c r="HF67" s="72"/>
      <c r="HG67" s="72"/>
      <c r="HH67" s="72"/>
      <c r="HI67" s="72"/>
      <c r="HJ67" s="72"/>
      <c r="HK67" s="72"/>
      <c r="HL67" s="72"/>
      <c r="HM67" s="72"/>
      <c r="HN67" s="72"/>
      <c r="HO67" s="72"/>
      <c r="HP67" s="72"/>
      <c r="HQ67" s="72"/>
      <c r="HR67" s="72"/>
      <c r="HS67" s="72"/>
      <c r="HT67" s="72"/>
      <c r="HU67" s="72"/>
      <c r="HV67" s="72"/>
      <c r="HW67" s="72"/>
      <c r="HX67" s="72"/>
      <c r="HY67" s="72"/>
      <c r="HZ67" s="72"/>
      <c r="IA67" s="72"/>
      <c r="IB67" s="72"/>
      <c r="IC67" s="72"/>
      <c r="ID67" s="72"/>
      <c r="IE67" s="72"/>
      <c r="IF67" s="72"/>
      <c r="IG67" s="72"/>
      <c r="IH67" s="72"/>
      <c r="II67" s="72"/>
      <c r="IJ67" s="72"/>
      <c r="IK67" s="72"/>
      <c r="IL67" s="72"/>
      <c r="IM67" s="72"/>
      <c r="IN67" s="72"/>
      <c r="IO67" s="72"/>
      <c r="IP67" s="72"/>
      <c r="IQ67" s="72"/>
      <c r="IR67" s="72"/>
      <c r="IS67" s="72"/>
      <c r="IT67" s="72"/>
      <c r="IU67" s="72"/>
      <c r="IV67" s="72"/>
    </row>
    <row r="68" spans="1:256" ht="16.350000000000001" customHeight="1" thickBot="1">
      <c r="A68" s="281" t="s">
        <v>1997</v>
      </c>
      <c r="B68" s="16"/>
      <c r="C68" s="281"/>
      <c r="D68" s="16"/>
      <c r="E68" s="16"/>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2"/>
      <c r="DB68" s="72"/>
      <c r="DC68" s="72"/>
      <c r="DD68" s="72"/>
      <c r="DE68" s="72"/>
      <c r="DF68" s="72"/>
      <c r="DG68" s="72"/>
      <c r="DH68" s="72"/>
      <c r="DI68" s="72"/>
      <c r="DJ68" s="72"/>
      <c r="DK68" s="72"/>
      <c r="DL68" s="72"/>
      <c r="DM68" s="72"/>
      <c r="DN68" s="72"/>
      <c r="DO68" s="72"/>
      <c r="DP68" s="72"/>
      <c r="DQ68" s="72"/>
      <c r="DR68" s="72"/>
      <c r="DS68" s="72"/>
      <c r="DT68" s="72"/>
      <c r="DU68" s="72"/>
      <c r="DV68" s="72"/>
      <c r="DW68" s="72"/>
      <c r="DX68" s="72"/>
      <c r="DY68" s="72"/>
      <c r="DZ68" s="72"/>
      <c r="EA68" s="72"/>
      <c r="EB68" s="72"/>
      <c r="EC68" s="72"/>
      <c r="ED68" s="72"/>
      <c r="EE68" s="72"/>
      <c r="EF68" s="72"/>
      <c r="EG68" s="72"/>
      <c r="EH68" s="72"/>
      <c r="EI68" s="72"/>
      <c r="EJ68" s="72"/>
      <c r="EK68" s="72"/>
      <c r="EL68" s="72"/>
      <c r="EM68" s="72"/>
      <c r="EN68" s="72"/>
      <c r="EO68" s="72"/>
      <c r="EP68" s="72"/>
      <c r="EQ68" s="72"/>
      <c r="ER68" s="72"/>
      <c r="ES68" s="72"/>
      <c r="ET68" s="72"/>
      <c r="EU68" s="72"/>
      <c r="EV68" s="72"/>
      <c r="EW68" s="72"/>
      <c r="EX68" s="72"/>
      <c r="EY68" s="72"/>
      <c r="EZ68" s="72"/>
      <c r="FA68" s="72"/>
      <c r="FB68" s="72"/>
      <c r="FC68" s="72"/>
      <c r="FD68" s="72"/>
      <c r="FE68" s="72"/>
      <c r="FF68" s="72"/>
      <c r="FG68" s="72"/>
      <c r="FH68" s="72"/>
      <c r="FI68" s="72"/>
      <c r="FJ68" s="72"/>
      <c r="FK68" s="72"/>
      <c r="FL68" s="72"/>
      <c r="FM68" s="72"/>
      <c r="FN68" s="72"/>
      <c r="FO68" s="72"/>
      <c r="FP68" s="72"/>
      <c r="FQ68" s="72"/>
      <c r="FR68" s="72"/>
      <c r="FS68" s="72"/>
      <c r="FT68" s="72"/>
      <c r="FU68" s="72"/>
      <c r="FV68" s="72"/>
      <c r="FW68" s="72"/>
      <c r="FX68" s="72"/>
      <c r="FY68" s="72"/>
      <c r="FZ68" s="72"/>
      <c r="GA68" s="72"/>
      <c r="GB68" s="72"/>
      <c r="GC68" s="72"/>
      <c r="GD68" s="72"/>
      <c r="GE68" s="72"/>
      <c r="GF68" s="72"/>
      <c r="GG68" s="72"/>
      <c r="GH68" s="72"/>
      <c r="GI68" s="72"/>
      <c r="GJ68" s="72"/>
      <c r="GK68" s="72"/>
      <c r="GL68" s="72"/>
      <c r="GM68" s="72"/>
      <c r="GN68" s="72"/>
      <c r="GO68" s="72"/>
      <c r="GP68" s="72"/>
      <c r="GQ68" s="72"/>
      <c r="GR68" s="72"/>
      <c r="GS68" s="72"/>
      <c r="GT68" s="72"/>
      <c r="GU68" s="72"/>
      <c r="GV68" s="72"/>
      <c r="GW68" s="72"/>
      <c r="GX68" s="72"/>
      <c r="GY68" s="72"/>
      <c r="GZ68" s="72"/>
      <c r="HA68" s="72"/>
      <c r="HB68" s="72"/>
      <c r="HC68" s="72"/>
      <c r="HD68" s="72"/>
      <c r="HE68" s="72"/>
      <c r="HF68" s="72"/>
      <c r="HG68" s="72"/>
      <c r="HH68" s="72"/>
      <c r="HI68" s="72"/>
      <c r="HJ68" s="72"/>
      <c r="HK68" s="72"/>
      <c r="HL68" s="72"/>
      <c r="HM68" s="72"/>
      <c r="HN68" s="72"/>
      <c r="HO68" s="72"/>
      <c r="HP68" s="72"/>
      <c r="HQ68" s="72"/>
      <c r="HR68" s="72"/>
      <c r="HS68" s="72"/>
      <c r="HT68" s="72"/>
      <c r="HU68" s="72"/>
      <c r="HV68" s="72"/>
      <c r="HW68" s="72"/>
      <c r="HX68" s="72"/>
      <c r="HY68" s="72"/>
      <c r="HZ68" s="72"/>
      <c r="IA68" s="72"/>
      <c r="IB68" s="72"/>
      <c r="IC68" s="72"/>
      <c r="ID68" s="72"/>
      <c r="IE68" s="72"/>
      <c r="IF68" s="72"/>
      <c r="IG68" s="72"/>
      <c r="IH68" s="72"/>
      <c r="II68" s="72"/>
      <c r="IJ68" s="72"/>
      <c r="IK68" s="72"/>
      <c r="IL68" s="72"/>
      <c r="IM68" s="72"/>
      <c r="IN68" s="72"/>
      <c r="IO68" s="72"/>
      <c r="IP68" s="72"/>
      <c r="IQ68" s="72"/>
      <c r="IR68" s="72"/>
      <c r="IS68" s="72"/>
      <c r="IT68" s="72"/>
      <c r="IU68" s="72"/>
      <c r="IV68" s="72"/>
    </row>
    <row r="69" spans="1:256" ht="16.350000000000001" customHeight="1" thickBot="1">
      <c r="A69" s="9" t="s">
        <v>2005</v>
      </c>
      <c r="B69" s="10"/>
      <c r="C69" s="10"/>
      <c r="D69" s="11">
        <f>DATE(2020,1,16)</f>
        <v>43846</v>
      </c>
      <c r="E69" s="12" t="s">
        <v>1958</v>
      </c>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c r="CL69" s="72"/>
      <c r="CM69" s="72"/>
      <c r="CN69" s="72"/>
      <c r="CO69" s="72"/>
      <c r="CP69" s="72"/>
      <c r="CQ69" s="72"/>
      <c r="CR69" s="72"/>
      <c r="CS69" s="72"/>
      <c r="CT69" s="72"/>
      <c r="CU69" s="72"/>
      <c r="CV69" s="72"/>
      <c r="CW69" s="72"/>
      <c r="CX69" s="72"/>
      <c r="CY69" s="72"/>
      <c r="CZ69" s="72"/>
      <c r="DA69" s="72"/>
      <c r="DB69" s="72"/>
      <c r="DC69" s="72"/>
      <c r="DD69" s="72"/>
      <c r="DE69" s="72"/>
      <c r="DF69" s="72"/>
      <c r="DG69" s="72"/>
      <c r="DH69" s="72"/>
      <c r="DI69" s="72"/>
      <c r="DJ69" s="72"/>
      <c r="DK69" s="72"/>
      <c r="DL69" s="72"/>
      <c r="DM69" s="72"/>
      <c r="DN69" s="72"/>
      <c r="DO69" s="72"/>
      <c r="DP69" s="72"/>
      <c r="DQ69" s="72"/>
      <c r="DR69" s="72"/>
      <c r="DS69" s="72"/>
      <c r="DT69" s="72"/>
      <c r="DU69" s="72"/>
      <c r="DV69" s="72"/>
      <c r="DW69" s="72"/>
      <c r="DX69" s="72"/>
      <c r="DY69" s="72"/>
      <c r="DZ69" s="72"/>
      <c r="EA69" s="72"/>
      <c r="EB69" s="72"/>
      <c r="EC69" s="72"/>
      <c r="ED69" s="72"/>
      <c r="EE69" s="72"/>
      <c r="EF69" s="72"/>
      <c r="EG69" s="72"/>
      <c r="EH69" s="72"/>
      <c r="EI69" s="72"/>
      <c r="EJ69" s="72"/>
      <c r="EK69" s="72"/>
      <c r="EL69" s="72"/>
      <c r="EM69" s="72"/>
      <c r="EN69" s="72"/>
      <c r="EO69" s="72"/>
      <c r="EP69" s="72"/>
      <c r="EQ69" s="72"/>
      <c r="ER69" s="72"/>
      <c r="ES69" s="72"/>
      <c r="ET69" s="72"/>
      <c r="EU69" s="72"/>
      <c r="EV69" s="72"/>
      <c r="EW69" s="72"/>
      <c r="EX69" s="72"/>
      <c r="EY69" s="72"/>
      <c r="EZ69" s="72"/>
      <c r="FA69" s="72"/>
      <c r="FB69" s="72"/>
      <c r="FC69" s="72"/>
      <c r="FD69" s="72"/>
      <c r="FE69" s="72"/>
      <c r="FF69" s="72"/>
      <c r="FG69" s="72"/>
      <c r="FH69" s="72"/>
      <c r="FI69" s="72"/>
      <c r="FJ69" s="72"/>
      <c r="FK69" s="72"/>
      <c r="FL69" s="72"/>
      <c r="FM69" s="72"/>
      <c r="FN69" s="72"/>
      <c r="FO69" s="72"/>
      <c r="FP69" s="72"/>
      <c r="FQ69" s="72"/>
      <c r="FR69" s="72"/>
      <c r="FS69" s="72"/>
      <c r="FT69" s="72"/>
      <c r="FU69" s="72"/>
      <c r="FV69" s="72"/>
      <c r="FW69" s="72"/>
      <c r="FX69" s="72"/>
      <c r="FY69" s="72"/>
      <c r="FZ69" s="72"/>
      <c r="GA69" s="72"/>
      <c r="GB69" s="72"/>
      <c r="GC69" s="72"/>
      <c r="GD69" s="72"/>
      <c r="GE69" s="72"/>
      <c r="GF69" s="72"/>
      <c r="GG69" s="72"/>
      <c r="GH69" s="72"/>
      <c r="GI69" s="72"/>
      <c r="GJ69" s="72"/>
      <c r="GK69" s="72"/>
      <c r="GL69" s="72"/>
      <c r="GM69" s="72"/>
      <c r="GN69" s="72"/>
      <c r="GO69" s="72"/>
      <c r="GP69" s="72"/>
      <c r="GQ69" s="72"/>
      <c r="GR69" s="72"/>
      <c r="GS69" s="72"/>
      <c r="GT69" s="72"/>
      <c r="GU69" s="72"/>
      <c r="GV69" s="72"/>
      <c r="GW69" s="72"/>
      <c r="GX69" s="72"/>
      <c r="GY69" s="72"/>
      <c r="GZ69" s="72"/>
      <c r="HA69" s="72"/>
      <c r="HB69" s="72"/>
      <c r="HC69" s="72"/>
      <c r="HD69" s="72"/>
      <c r="HE69" s="72"/>
      <c r="HF69" s="72"/>
      <c r="HG69" s="72"/>
      <c r="HH69" s="72"/>
      <c r="HI69" s="72"/>
      <c r="HJ69" s="72"/>
      <c r="HK69" s="72"/>
      <c r="HL69" s="72"/>
      <c r="HM69" s="72"/>
      <c r="HN69" s="72"/>
      <c r="HO69" s="72"/>
      <c r="HP69" s="72"/>
      <c r="HQ69" s="72"/>
      <c r="HR69" s="72"/>
      <c r="HS69" s="72"/>
      <c r="HT69" s="72"/>
      <c r="HU69" s="72"/>
      <c r="HV69" s="72"/>
      <c r="HW69" s="72"/>
      <c r="HX69" s="72"/>
      <c r="HY69" s="72"/>
      <c r="HZ69" s="72"/>
      <c r="IA69" s="72"/>
      <c r="IB69" s="72"/>
      <c r="IC69" s="72"/>
      <c r="ID69" s="72"/>
      <c r="IE69" s="72"/>
      <c r="IF69" s="72"/>
      <c r="IG69" s="72"/>
      <c r="IH69" s="72"/>
      <c r="II69" s="72"/>
      <c r="IJ69" s="72"/>
      <c r="IK69" s="72"/>
      <c r="IL69" s="72"/>
      <c r="IM69" s="72"/>
      <c r="IN69" s="72"/>
      <c r="IO69" s="72"/>
      <c r="IP69" s="72"/>
      <c r="IQ69" s="72"/>
      <c r="IR69" s="72"/>
      <c r="IS69" s="72"/>
      <c r="IT69" s="72"/>
      <c r="IU69" s="72"/>
      <c r="IV69" s="72"/>
    </row>
    <row r="70" spans="1:256" ht="16.350000000000001" customHeight="1">
      <c r="A70" s="281" t="s">
        <v>2344</v>
      </c>
      <c r="B70" s="16"/>
      <c r="C70" s="16"/>
      <c r="D70" s="16"/>
      <c r="E70" s="16"/>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2"/>
      <c r="DC70" s="72"/>
      <c r="DD70" s="72"/>
      <c r="DE70" s="72"/>
      <c r="DF70" s="72"/>
      <c r="DG70" s="72"/>
      <c r="DH70" s="72"/>
      <c r="DI70" s="72"/>
      <c r="DJ70" s="72"/>
      <c r="DK70" s="72"/>
      <c r="DL70" s="72"/>
      <c r="DM70" s="72"/>
      <c r="DN70" s="72"/>
      <c r="DO70" s="72"/>
      <c r="DP70" s="72"/>
      <c r="DQ70" s="72"/>
      <c r="DR70" s="72"/>
      <c r="DS70" s="72"/>
      <c r="DT70" s="72"/>
      <c r="DU70" s="72"/>
      <c r="DV70" s="72"/>
      <c r="DW70" s="72"/>
      <c r="DX70" s="72"/>
      <c r="DY70" s="72"/>
      <c r="DZ70" s="72"/>
      <c r="EA70" s="72"/>
      <c r="EB70" s="72"/>
      <c r="EC70" s="72"/>
      <c r="ED70" s="72"/>
      <c r="EE70" s="72"/>
      <c r="EF70" s="72"/>
      <c r="EG70" s="72"/>
      <c r="EH70" s="72"/>
      <c r="EI70" s="72"/>
      <c r="EJ70" s="72"/>
      <c r="EK70" s="72"/>
      <c r="EL70" s="72"/>
      <c r="EM70" s="72"/>
      <c r="EN70" s="72"/>
      <c r="EO70" s="72"/>
      <c r="EP70" s="72"/>
      <c r="EQ70" s="72"/>
      <c r="ER70" s="72"/>
      <c r="ES70" s="72"/>
      <c r="ET70" s="72"/>
      <c r="EU70" s="72"/>
      <c r="EV70" s="72"/>
      <c r="EW70" s="72"/>
      <c r="EX70" s="72"/>
      <c r="EY70" s="72"/>
      <c r="EZ70" s="72"/>
      <c r="FA70" s="72"/>
      <c r="FB70" s="72"/>
      <c r="FC70" s="72"/>
      <c r="FD70" s="72"/>
      <c r="FE70" s="72"/>
      <c r="FF70" s="72"/>
      <c r="FG70" s="72"/>
      <c r="FH70" s="72"/>
      <c r="FI70" s="72"/>
      <c r="FJ70" s="72"/>
      <c r="FK70" s="72"/>
      <c r="FL70" s="72"/>
      <c r="FM70" s="72"/>
      <c r="FN70" s="72"/>
      <c r="FO70" s="72"/>
      <c r="FP70" s="72"/>
      <c r="FQ70" s="72"/>
      <c r="FR70" s="72"/>
      <c r="FS70" s="72"/>
      <c r="FT70" s="72"/>
      <c r="FU70" s="72"/>
      <c r="FV70" s="72"/>
      <c r="FW70" s="72"/>
      <c r="FX70" s="72"/>
      <c r="FY70" s="72"/>
      <c r="FZ70" s="72"/>
      <c r="GA70" s="72"/>
      <c r="GB70" s="72"/>
      <c r="GC70" s="72"/>
      <c r="GD70" s="72"/>
      <c r="GE70" s="72"/>
      <c r="GF70" s="72"/>
      <c r="GG70" s="72"/>
      <c r="GH70" s="72"/>
      <c r="GI70" s="72"/>
      <c r="GJ70" s="72"/>
      <c r="GK70" s="72"/>
      <c r="GL70" s="72"/>
      <c r="GM70" s="72"/>
      <c r="GN70" s="72"/>
      <c r="GO70" s="72"/>
      <c r="GP70" s="72"/>
      <c r="GQ70" s="72"/>
      <c r="GR70" s="72"/>
      <c r="GS70" s="72"/>
      <c r="GT70" s="72"/>
      <c r="GU70" s="72"/>
      <c r="GV70" s="72"/>
      <c r="GW70" s="72"/>
      <c r="GX70" s="72"/>
      <c r="GY70" s="72"/>
      <c r="GZ70" s="72"/>
      <c r="HA70" s="72"/>
      <c r="HB70" s="72"/>
      <c r="HC70" s="72"/>
      <c r="HD70" s="72"/>
      <c r="HE70" s="72"/>
      <c r="HF70" s="72"/>
      <c r="HG70" s="72"/>
      <c r="HH70" s="72"/>
      <c r="HI70" s="72"/>
      <c r="HJ70" s="72"/>
      <c r="HK70" s="72"/>
      <c r="HL70" s="72"/>
      <c r="HM70" s="72"/>
      <c r="HN70" s="72"/>
      <c r="HO70" s="72"/>
      <c r="HP70" s="72"/>
      <c r="HQ70" s="72"/>
      <c r="HR70" s="72"/>
      <c r="HS70" s="72"/>
      <c r="HT70" s="72"/>
      <c r="HU70" s="72"/>
      <c r="HV70" s="72"/>
      <c r="HW70" s="72"/>
      <c r="HX70" s="72"/>
      <c r="HY70" s="72"/>
      <c r="HZ70" s="72"/>
      <c r="IA70" s="72"/>
      <c r="IB70" s="72"/>
      <c r="IC70" s="72"/>
      <c r="ID70" s="72"/>
      <c r="IE70" s="72"/>
      <c r="IF70" s="72"/>
      <c r="IG70" s="72"/>
      <c r="IH70" s="72"/>
      <c r="II70" s="72"/>
      <c r="IJ70" s="72"/>
      <c r="IK70" s="72"/>
      <c r="IL70" s="72"/>
      <c r="IM70" s="72"/>
      <c r="IN70" s="72"/>
      <c r="IO70" s="72"/>
      <c r="IP70" s="72"/>
      <c r="IQ70" s="72"/>
      <c r="IR70" s="72"/>
      <c r="IS70" s="72"/>
      <c r="IT70" s="72"/>
      <c r="IU70" s="72"/>
      <c r="IV70" s="72"/>
    </row>
    <row r="71" spans="1:256" ht="16.350000000000001" customHeight="1" thickBot="1">
      <c r="A71" s="281" t="s">
        <v>2345</v>
      </c>
      <c r="B71" s="16"/>
      <c r="C71" s="281"/>
      <c r="D71" s="16"/>
      <c r="E71" s="16"/>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72"/>
      <c r="DR71" s="72"/>
      <c r="DS71" s="72"/>
      <c r="DT71" s="72"/>
      <c r="DU71" s="72"/>
      <c r="DV71" s="72"/>
      <c r="DW71" s="72"/>
      <c r="DX71" s="72"/>
      <c r="DY71" s="72"/>
      <c r="DZ71" s="72"/>
      <c r="EA71" s="72"/>
      <c r="EB71" s="72"/>
      <c r="EC71" s="72"/>
      <c r="ED71" s="72"/>
      <c r="EE71" s="72"/>
      <c r="EF71" s="72"/>
      <c r="EG71" s="72"/>
      <c r="EH71" s="72"/>
      <c r="EI71" s="72"/>
      <c r="EJ71" s="72"/>
      <c r="EK71" s="72"/>
      <c r="EL71" s="72"/>
      <c r="EM71" s="72"/>
      <c r="EN71" s="72"/>
      <c r="EO71" s="72"/>
      <c r="EP71" s="72"/>
      <c r="EQ71" s="72"/>
      <c r="ER71" s="72"/>
      <c r="ES71" s="72"/>
      <c r="ET71" s="72"/>
      <c r="EU71" s="72"/>
      <c r="EV71" s="72"/>
      <c r="EW71" s="72"/>
      <c r="EX71" s="72"/>
      <c r="EY71" s="72"/>
      <c r="EZ71" s="72"/>
      <c r="FA71" s="72"/>
      <c r="FB71" s="72"/>
      <c r="FC71" s="72"/>
      <c r="FD71" s="72"/>
      <c r="FE71" s="72"/>
      <c r="FF71" s="72"/>
      <c r="FG71" s="72"/>
      <c r="FH71" s="72"/>
      <c r="FI71" s="72"/>
      <c r="FJ71" s="72"/>
      <c r="FK71" s="72"/>
      <c r="FL71" s="72"/>
      <c r="FM71" s="72"/>
      <c r="FN71" s="72"/>
      <c r="FO71" s="72"/>
      <c r="FP71" s="72"/>
      <c r="FQ71" s="72"/>
      <c r="FR71" s="72"/>
      <c r="FS71" s="72"/>
      <c r="FT71" s="72"/>
      <c r="FU71" s="72"/>
      <c r="FV71" s="72"/>
      <c r="FW71" s="72"/>
      <c r="FX71" s="72"/>
      <c r="FY71" s="72"/>
      <c r="FZ71" s="72"/>
      <c r="GA71" s="72"/>
      <c r="GB71" s="72"/>
      <c r="GC71" s="72"/>
      <c r="GD71" s="72"/>
      <c r="GE71" s="72"/>
      <c r="GF71" s="72"/>
      <c r="GG71" s="72"/>
      <c r="GH71" s="72"/>
      <c r="GI71" s="72"/>
      <c r="GJ71" s="72"/>
      <c r="GK71" s="72"/>
      <c r="GL71" s="72"/>
      <c r="GM71" s="72"/>
      <c r="GN71" s="72"/>
      <c r="GO71" s="72"/>
      <c r="GP71" s="72"/>
      <c r="GQ71" s="72"/>
      <c r="GR71" s="72"/>
      <c r="GS71" s="72"/>
      <c r="GT71" s="72"/>
      <c r="GU71" s="72"/>
      <c r="GV71" s="72"/>
      <c r="GW71" s="72"/>
      <c r="GX71" s="72"/>
      <c r="GY71" s="72"/>
      <c r="GZ71" s="72"/>
      <c r="HA71" s="72"/>
      <c r="HB71" s="72"/>
      <c r="HC71" s="72"/>
      <c r="HD71" s="72"/>
      <c r="HE71" s="72"/>
      <c r="HF71" s="72"/>
      <c r="HG71" s="72"/>
      <c r="HH71" s="72"/>
      <c r="HI71" s="72"/>
      <c r="HJ71" s="72"/>
      <c r="HK71" s="72"/>
      <c r="HL71" s="72"/>
      <c r="HM71" s="72"/>
      <c r="HN71" s="72"/>
      <c r="HO71" s="72"/>
      <c r="HP71" s="72"/>
      <c r="HQ71" s="72"/>
      <c r="HR71" s="72"/>
      <c r="HS71" s="72"/>
      <c r="HT71" s="72"/>
      <c r="HU71" s="72"/>
      <c r="HV71" s="72"/>
      <c r="HW71" s="72"/>
      <c r="HX71" s="72"/>
      <c r="HY71" s="72"/>
      <c r="HZ71" s="72"/>
      <c r="IA71" s="72"/>
      <c r="IB71" s="72"/>
      <c r="IC71" s="72"/>
      <c r="ID71" s="72"/>
      <c r="IE71" s="72"/>
      <c r="IF71" s="72"/>
      <c r="IG71" s="72"/>
      <c r="IH71" s="72"/>
      <c r="II71" s="72"/>
      <c r="IJ71" s="72"/>
      <c r="IK71" s="72"/>
      <c r="IL71" s="72"/>
      <c r="IM71" s="72"/>
      <c r="IN71" s="72"/>
      <c r="IO71" s="72"/>
      <c r="IP71" s="72"/>
      <c r="IQ71" s="72"/>
      <c r="IR71" s="72"/>
      <c r="IS71" s="72"/>
      <c r="IT71" s="72"/>
      <c r="IU71" s="72"/>
      <c r="IV71" s="72"/>
    </row>
    <row r="72" spans="1:256" ht="16.350000000000001" customHeight="1" thickBot="1">
      <c r="A72" s="9" t="s">
        <v>2014</v>
      </c>
      <c r="B72" s="10"/>
      <c r="C72" s="10"/>
      <c r="D72" s="11">
        <f>DATE(2020,1,18)</f>
        <v>43848</v>
      </c>
      <c r="E72" s="12" t="s">
        <v>1958</v>
      </c>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DQ72" s="72"/>
      <c r="DR72" s="72"/>
      <c r="DS72" s="72"/>
      <c r="DT72" s="72"/>
      <c r="DU72" s="72"/>
      <c r="DV72" s="72"/>
      <c r="DW72" s="72"/>
      <c r="DX72" s="72"/>
      <c r="DY72" s="72"/>
      <c r="DZ72" s="72"/>
      <c r="EA72" s="72"/>
      <c r="EB72" s="72"/>
      <c r="EC72" s="72"/>
      <c r="ED72" s="72"/>
      <c r="EE72" s="72"/>
      <c r="EF72" s="72"/>
      <c r="EG72" s="72"/>
      <c r="EH72" s="72"/>
      <c r="EI72" s="72"/>
      <c r="EJ72" s="72"/>
      <c r="EK72" s="72"/>
      <c r="EL72" s="72"/>
      <c r="EM72" s="72"/>
      <c r="EN72" s="72"/>
      <c r="EO72" s="72"/>
      <c r="EP72" s="72"/>
      <c r="EQ72" s="72"/>
      <c r="ER72" s="72"/>
      <c r="ES72" s="72"/>
      <c r="ET72" s="72"/>
      <c r="EU72" s="72"/>
      <c r="EV72" s="72"/>
      <c r="EW72" s="72"/>
      <c r="EX72" s="72"/>
      <c r="EY72" s="72"/>
      <c r="EZ72" s="72"/>
      <c r="FA72" s="72"/>
      <c r="FB72" s="72"/>
      <c r="FC72" s="72"/>
      <c r="FD72" s="72"/>
      <c r="FE72" s="72"/>
      <c r="FF72" s="72"/>
      <c r="FG72" s="72"/>
      <c r="FH72" s="72"/>
      <c r="FI72" s="72"/>
      <c r="FJ72" s="72"/>
      <c r="FK72" s="72"/>
      <c r="FL72" s="72"/>
      <c r="FM72" s="72"/>
      <c r="FN72" s="72"/>
      <c r="FO72" s="72"/>
      <c r="FP72" s="72"/>
      <c r="FQ72" s="72"/>
      <c r="FR72" s="72"/>
      <c r="FS72" s="72"/>
      <c r="FT72" s="72"/>
      <c r="FU72" s="72"/>
      <c r="FV72" s="72"/>
      <c r="FW72" s="72"/>
      <c r="FX72" s="72"/>
      <c r="FY72" s="72"/>
      <c r="FZ72" s="72"/>
      <c r="GA72" s="72"/>
      <c r="GB72" s="72"/>
      <c r="GC72" s="72"/>
      <c r="GD72" s="72"/>
      <c r="GE72" s="72"/>
      <c r="GF72" s="72"/>
      <c r="GG72" s="72"/>
      <c r="GH72" s="72"/>
      <c r="GI72" s="72"/>
      <c r="GJ72" s="72"/>
      <c r="GK72" s="72"/>
      <c r="GL72" s="72"/>
      <c r="GM72" s="72"/>
      <c r="GN72" s="72"/>
      <c r="GO72" s="72"/>
      <c r="GP72" s="72"/>
      <c r="GQ72" s="72"/>
      <c r="GR72" s="72"/>
      <c r="GS72" s="72"/>
      <c r="GT72" s="72"/>
      <c r="GU72" s="72"/>
      <c r="GV72" s="72"/>
      <c r="GW72" s="72"/>
      <c r="GX72" s="72"/>
      <c r="GY72" s="72"/>
      <c r="GZ72" s="72"/>
      <c r="HA72" s="72"/>
      <c r="HB72" s="72"/>
      <c r="HC72" s="72"/>
      <c r="HD72" s="72"/>
      <c r="HE72" s="72"/>
      <c r="HF72" s="72"/>
      <c r="HG72" s="72"/>
      <c r="HH72" s="72"/>
      <c r="HI72" s="72"/>
      <c r="HJ72" s="72"/>
      <c r="HK72" s="72"/>
      <c r="HL72" s="72"/>
      <c r="HM72" s="72"/>
      <c r="HN72" s="72"/>
      <c r="HO72" s="72"/>
      <c r="HP72" s="72"/>
      <c r="HQ72" s="72"/>
      <c r="HR72" s="72"/>
      <c r="HS72" s="72"/>
      <c r="HT72" s="72"/>
      <c r="HU72" s="72"/>
      <c r="HV72" s="72"/>
      <c r="HW72" s="72"/>
      <c r="HX72" s="72"/>
      <c r="HY72" s="72"/>
      <c r="HZ72" s="72"/>
      <c r="IA72" s="72"/>
      <c r="IB72" s="72"/>
      <c r="IC72" s="72"/>
      <c r="ID72" s="72"/>
      <c r="IE72" s="72"/>
      <c r="IF72" s="72"/>
      <c r="IG72" s="72"/>
      <c r="IH72" s="72"/>
      <c r="II72" s="72"/>
      <c r="IJ72" s="72"/>
      <c r="IK72" s="72"/>
      <c r="IL72" s="72"/>
      <c r="IM72" s="72"/>
      <c r="IN72" s="72"/>
      <c r="IO72" s="72"/>
      <c r="IP72" s="72"/>
      <c r="IQ72" s="72"/>
      <c r="IR72" s="72"/>
      <c r="IS72" s="72"/>
      <c r="IT72" s="72"/>
      <c r="IU72" s="72"/>
      <c r="IV72" s="72"/>
    </row>
    <row r="73" spans="1:256" ht="16.350000000000001" customHeight="1">
      <c r="A73" s="16" t="s">
        <v>1900</v>
      </c>
      <c r="B73" s="16"/>
      <c r="C73" s="16"/>
      <c r="D73" s="16"/>
      <c r="E73" s="16"/>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DQ73" s="72"/>
      <c r="DR73" s="72"/>
      <c r="DS73" s="72"/>
      <c r="DT73" s="72"/>
      <c r="DU73" s="72"/>
      <c r="DV73" s="72"/>
      <c r="DW73" s="72"/>
      <c r="DX73" s="72"/>
      <c r="DY73" s="72"/>
      <c r="DZ73" s="72"/>
      <c r="EA73" s="72"/>
      <c r="EB73" s="72"/>
      <c r="EC73" s="72"/>
      <c r="ED73" s="72"/>
      <c r="EE73" s="72"/>
      <c r="EF73" s="72"/>
      <c r="EG73" s="72"/>
      <c r="EH73" s="72"/>
      <c r="EI73" s="72"/>
      <c r="EJ73" s="72"/>
      <c r="EK73" s="72"/>
      <c r="EL73" s="72"/>
      <c r="EM73" s="72"/>
      <c r="EN73" s="72"/>
      <c r="EO73" s="72"/>
      <c r="EP73" s="72"/>
      <c r="EQ73" s="72"/>
      <c r="ER73" s="72"/>
      <c r="ES73" s="72"/>
      <c r="ET73" s="72"/>
      <c r="EU73" s="72"/>
      <c r="EV73" s="72"/>
      <c r="EW73" s="72"/>
      <c r="EX73" s="72"/>
      <c r="EY73" s="72"/>
      <c r="EZ73" s="72"/>
      <c r="FA73" s="72"/>
      <c r="FB73" s="72"/>
      <c r="FC73" s="72"/>
      <c r="FD73" s="72"/>
      <c r="FE73" s="72"/>
      <c r="FF73" s="72"/>
      <c r="FG73" s="72"/>
      <c r="FH73" s="72"/>
      <c r="FI73" s="72"/>
      <c r="FJ73" s="72"/>
      <c r="FK73" s="72"/>
      <c r="FL73" s="72"/>
      <c r="FM73" s="72"/>
      <c r="FN73" s="72"/>
      <c r="FO73" s="72"/>
      <c r="FP73" s="72"/>
      <c r="FQ73" s="72"/>
      <c r="FR73" s="72"/>
      <c r="FS73" s="72"/>
      <c r="FT73" s="72"/>
      <c r="FU73" s="72"/>
      <c r="FV73" s="72"/>
      <c r="FW73" s="72"/>
      <c r="FX73" s="72"/>
      <c r="FY73" s="72"/>
      <c r="FZ73" s="72"/>
      <c r="GA73" s="72"/>
      <c r="GB73" s="72"/>
      <c r="GC73" s="72"/>
      <c r="GD73" s="72"/>
      <c r="GE73" s="72"/>
      <c r="GF73" s="72"/>
      <c r="GG73" s="72"/>
      <c r="GH73" s="72"/>
      <c r="GI73" s="72"/>
      <c r="GJ73" s="72"/>
      <c r="GK73" s="72"/>
      <c r="GL73" s="72"/>
      <c r="GM73" s="72"/>
      <c r="GN73" s="72"/>
      <c r="GO73" s="72"/>
      <c r="GP73" s="72"/>
      <c r="GQ73" s="72"/>
      <c r="GR73" s="72"/>
      <c r="GS73" s="72"/>
      <c r="GT73" s="72"/>
      <c r="GU73" s="72"/>
      <c r="GV73" s="72"/>
      <c r="GW73" s="72"/>
      <c r="GX73" s="72"/>
      <c r="GY73" s="72"/>
      <c r="GZ73" s="72"/>
      <c r="HA73" s="72"/>
      <c r="HB73" s="72"/>
      <c r="HC73" s="72"/>
      <c r="HD73" s="72"/>
      <c r="HE73" s="72"/>
      <c r="HF73" s="72"/>
      <c r="HG73" s="72"/>
      <c r="HH73" s="72"/>
      <c r="HI73" s="72"/>
      <c r="HJ73" s="72"/>
      <c r="HK73" s="72"/>
      <c r="HL73" s="72"/>
      <c r="HM73" s="72"/>
      <c r="HN73" s="72"/>
      <c r="HO73" s="72"/>
      <c r="HP73" s="72"/>
      <c r="HQ73" s="72"/>
      <c r="HR73" s="72"/>
      <c r="HS73" s="72"/>
      <c r="HT73" s="72"/>
      <c r="HU73" s="72"/>
      <c r="HV73" s="72"/>
      <c r="HW73" s="72"/>
      <c r="HX73" s="72"/>
      <c r="HY73" s="72"/>
      <c r="HZ73" s="72"/>
      <c r="IA73" s="72"/>
      <c r="IB73" s="72"/>
      <c r="IC73" s="72"/>
      <c r="ID73" s="72"/>
      <c r="IE73" s="72"/>
      <c r="IF73" s="72"/>
      <c r="IG73" s="72"/>
      <c r="IH73" s="72"/>
      <c r="II73" s="72"/>
      <c r="IJ73" s="72"/>
      <c r="IK73" s="72"/>
      <c r="IL73" s="72"/>
      <c r="IM73" s="72"/>
      <c r="IN73" s="72"/>
      <c r="IO73" s="72"/>
      <c r="IP73" s="72"/>
      <c r="IQ73" s="72"/>
      <c r="IR73" s="72"/>
      <c r="IS73" s="72"/>
      <c r="IT73" s="72"/>
      <c r="IU73" s="72"/>
      <c r="IV73" s="72"/>
    </row>
    <row r="74" spans="1:256" ht="16.350000000000001" customHeight="1">
      <c r="A74" s="16" t="s">
        <v>2017</v>
      </c>
      <c r="B74" s="16"/>
      <c r="C74" s="16" t="s">
        <v>2022</v>
      </c>
      <c r="D74" s="16"/>
      <c r="E74" s="16"/>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c r="CL74" s="72"/>
      <c r="CM74" s="72"/>
      <c r="CN74" s="72"/>
      <c r="CO74" s="72"/>
      <c r="CP74" s="72"/>
      <c r="CQ74" s="72"/>
      <c r="CR74" s="72"/>
      <c r="CS74" s="72"/>
      <c r="CT74" s="72"/>
      <c r="CU74" s="72"/>
      <c r="CV74" s="72"/>
      <c r="CW74" s="72"/>
      <c r="CX74" s="72"/>
      <c r="CY74" s="72"/>
      <c r="CZ74" s="72"/>
      <c r="DA74" s="72"/>
      <c r="DB74" s="72"/>
      <c r="DC74" s="72"/>
      <c r="DD74" s="72"/>
      <c r="DE74" s="72"/>
      <c r="DF74" s="72"/>
      <c r="DG74" s="72"/>
      <c r="DH74" s="72"/>
      <c r="DI74" s="72"/>
      <c r="DJ74" s="72"/>
      <c r="DK74" s="72"/>
      <c r="DL74" s="72"/>
      <c r="DM74" s="72"/>
      <c r="DN74" s="72"/>
      <c r="DO74" s="72"/>
      <c r="DP74" s="72"/>
      <c r="DQ74" s="72"/>
      <c r="DR74" s="72"/>
      <c r="DS74" s="72"/>
      <c r="DT74" s="72"/>
      <c r="DU74" s="72"/>
      <c r="DV74" s="72"/>
      <c r="DW74" s="72"/>
      <c r="DX74" s="72"/>
      <c r="DY74" s="72"/>
      <c r="DZ74" s="72"/>
      <c r="EA74" s="72"/>
      <c r="EB74" s="72"/>
      <c r="EC74" s="72"/>
      <c r="ED74" s="72"/>
      <c r="EE74" s="72"/>
      <c r="EF74" s="72"/>
      <c r="EG74" s="72"/>
      <c r="EH74" s="72"/>
      <c r="EI74" s="72"/>
      <c r="EJ74" s="72"/>
      <c r="EK74" s="72"/>
      <c r="EL74" s="72"/>
      <c r="EM74" s="72"/>
      <c r="EN74" s="72"/>
      <c r="EO74" s="72"/>
      <c r="EP74" s="72"/>
      <c r="EQ74" s="72"/>
      <c r="ER74" s="72"/>
      <c r="ES74" s="72"/>
      <c r="ET74" s="72"/>
      <c r="EU74" s="72"/>
      <c r="EV74" s="72"/>
      <c r="EW74" s="72"/>
      <c r="EX74" s="72"/>
      <c r="EY74" s="72"/>
      <c r="EZ74" s="72"/>
      <c r="FA74" s="72"/>
      <c r="FB74" s="72"/>
      <c r="FC74" s="72"/>
      <c r="FD74" s="72"/>
      <c r="FE74" s="72"/>
      <c r="FF74" s="72"/>
      <c r="FG74" s="72"/>
      <c r="FH74" s="72"/>
      <c r="FI74" s="72"/>
      <c r="FJ74" s="72"/>
      <c r="FK74" s="72"/>
      <c r="FL74" s="72"/>
      <c r="FM74" s="72"/>
      <c r="FN74" s="72"/>
      <c r="FO74" s="72"/>
      <c r="FP74" s="72"/>
      <c r="FQ74" s="72"/>
      <c r="FR74" s="72"/>
      <c r="FS74" s="72"/>
      <c r="FT74" s="72"/>
      <c r="FU74" s="72"/>
      <c r="FV74" s="72"/>
      <c r="FW74" s="72"/>
      <c r="FX74" s="72"/>
      <c r="FY74" s="72"/>
      <c r="FZ74" s="72"/>
      <c r="GA74" s="72"/>
      <c r="GB74" s="72"/>
      <c r="GC74" s="72"/>
      <c r="GD74" s="72"/>
      <c r="GE74" s="72"/>
      <c r="GF74" s="72"/>
      <c r="GG74" s="72"/>
      <c r="GH74" s="72"/>
      <c r="GI74" s="72"/>
      <c r="GJ74" s="72"/>
      <c r="GK74" s="72"/>
      <c r="GL74" s="72"/>
      <c r="GM74" s="72"/>
      <c r="GN74" s="72"/>
      <c r="GO74" s="72"/>
      <c r="GP74" s="72"/>
      <c r="GQ74" s="72"/>
      <c r="GR74" s="72"/>
      <c r="GS74" s="72"/>
      <c r="GT74" s="72"/>
      <c r="GU74" s="72"/>
      <c r="GV74" s="72"/>
      <c r="GW74" s="72"/>
      <c r="GX74" s="72"/>
      <c r="GY74" s="72"/>
      <c r="GZ74" s="72"/>
      <c r="HA74" s="72"/>
      <c r="HB74" s="72"/>
      <c r="HC74" s="72"/>
      <c r="HD74" s="72"/>
      <c r="HE74" s="72"/>
      <c r="HF74" s="72"/>
      <c r="HG74" s="72"/>
      <c r="HH74" s="72"/>
      <c r="HI74" s="72"/>
      <c r="HJ74" s="72"/>
      <c r="HK74" s="72"/>
      <c r="HL74" s="72"/>
      <c r="HM74" s="72"/>
      <c r="HN74" s="72"/>
      <c r="HO74" s="72"/>
      <c r="HP74" s="72"/>
      <c r="HQ74" s="72"/>
      <c r="HR74" s="72"/>
      <c r="HS74" s="72"/>
      <c r="HT74" s="72"/>
      <c r="HU74" s="72"/>
      <c r="HV74" s="72"/>
      <c r="HW74" s="72"/>
      <c r="HX74" s="72"/>
      <c r="HY74" s="72"/>
      <c r="HZ74" s="72"/>
      <c r="IA74" s="72"/>
      <c r="IB74" s="72"/>
      <c r="IC74" s="72"/>
      <c r="ID74" s="72"/>
      <c r="IE74" s="72"/>
      <c r="IF74" s="72"/>
      <c r="IG74" s="72"/>
      <c r="IH74" s="72"/>
      <c r="II74" s="72"/>
      <c r="IJ74" s="72"/>
      <c r="IK74" s="72"/>
      <c r="IL74" s="72"/>
      <c r="IM74" s="72"/>
      <c r="IN74" s="72"/>
      <c r="IO74" s="72"/>
      <c r="IP74" s="72"/>
      <c r="IQ74" s="72"/>
      <c r="IR74" s="72"/>
      <c r="IS74" s="72"/>
      <c r="IT74" s="72"/>
      <c r="IU74" s="72"/>
      <c r="IV74" s="72"/>
    </row>
    <row r="75" spans="1:256" ht="16.350000000000001" customHeight="1">
      <c r="A75" s="16" t="s">
        <v>1912</v>
      </c>
      <c r="B75" s="16"/>
      <c r="C75" s="16"/>
      <c r="D75" s="16"/>
      <c r="E75" s="16"/>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c r="CL75" s="72"/>
      <c r="CM75" s="72"/>
      <c r="CN75" s="72"/>
      <c r="CO75" s="72"/>
      <c r="CP75" s="72"/>
      <c r="CQ75" s="72"/>
      <c r="CR75" s="72"/>
      <c r="CS75" s="72"/>
      <c r="CT75" s="72"/>
      <c r="CU75" s="72"/>
      <c r="CV75" s="72"/>
      <c r="CW75" s="72"/>
      <c r="CX75" s="72"/>
      <c r="CY75" s="72"/>
      <c r="CZ75" s="72"/>
      <c r="DA75" s="72"/>
      <c r="DB75" s="72"/>
      <c r="DC75" s="72"/>
      <c r="DD75" s="72"/>
      <c r="DE75" s="72"/>
      <c r="DF75" s="72"/>
      <c r="DG75" s="72"/>
      <c r="DH75" s="72"/>
      <c r="DI75" s="72"/>
      <c r="DJ75" s="72"/>
      <c r="DK75" s="72"/>
      <c r="DL75" s="72"/>
      <c r="DM75" s="72"/>
      <c r="DN75" s="72"/>
      <c r="DO75" s="72"/>
      <c r="DP75" s="72"/>
      <c r="DQ75" s="72"/>
      <c r="DR75" s="72"/>
      <c r="DS75" s="72"/>
      <c r="DT75" s="72"/>
      <c r="DU75" s="72"/>
      <c r="DV75" s="72"/>
      <c r="DW75" s="72"/>
      <c r="DX75" s="72"/>
      <c r="DY75" s="72"/>
      <c r="DZ75" s="72"/>
      <c r="EA75" s="72"/>
      <c r="EB75" s="72"/>
      <c r="EC75" s="72"/>
      <c r="ED75" s="72"/>
      <c r="EE75" s="72"/>
      <c r="EF75" s="72"/>
      <c r="EG75" s="72"/>
      <c r="EH75" s="72"/>
      <c r="EI75" s="72"/>
      <c r="EJ75" s="72"/>
      <c r="EK75" s="72"/>
      <c r="EL75" s="72"/>
      <c r="EM75" s="72"/>
      <c r="EN75" s="72"/>
      <c r="EO75" s="72"/>
      <c r="EP75" s="72"/>
      <c r="EQ75" s="72"/>
      <c r="ER75" s="72"/>
      <c r="ES75" s="72"/>
      <c r="ET75" s="72"/>
      <c r="EU75" s="72"/>
      <c r="EV75" s="72"/>
      <c r="EW75" s="72"/>
      <c r="EX75" s="72"/>
      <c r="EY75" s="72"/>
      <c r="EZ75" s="72"/>
      <c r="FA75" s="72"/>
      <c r="FB75" s="72"/>
      <c r="FC75" s="72"/>
      <c r="FD75" s="72"/>
      <c r="FE75" s="72"/>
      <c r="FF75" s="72"/>
      <c r="FG75" s="72"/>
      <c r="FH75" s="72"/>
      <c r="FI75" s="72"/>
      <c r="FJ75" s="72"/>
      <c r="FK75" s="72"/>
      <c r="FL75" s="72"/>
      <c r="FM75" s="72"/>
      <c r="FN75" s="72"/>
      <c r="FO75" s="72"/>
      <c r="FP75" s="72"/>
      <c r="FQ75" s="72"/>
      <c r="FR75" s="72"/>
      <c r="FS75" s="72"/>
      <c r="FT75" s="72"/>
      <c r="FU75" s="72"/>
      <c r="FV75" s="72"/>
      <c r="FW75" s="72"/>
      <c r="FX75" s="72"/>
      <c r="FY75" s="72"/>
      <c r="FZ75" s="72"/>
      <c r="GA75" s="72"/>
      <c r="GB75" s="72"/>
      <c r="GC75" s="72"/>
      <c r="GD75" s="72"/>
      <c r="GE75" s="72"/>
      <c r="GF75" s="72"/>
      <c r="GG75" s="72"/>
      <c r="GH75" s="72"/>
      <c r="GI75" s="72"/>
      <c r="GJ75" s="72"/>
      <c r="GK75" s="72"/>
      <c r="GL75" s="72"/>
      <c r="GM75" s="72"/>
      <c r="GN75" s="72"/>
      <c r="GO75" s="72"/>
      <c r="GP75" s="72"/>
      <c r="GQ75" s="72"/>
      <c r="GR75" s="72"/>
      <c r="GS75" s="72"/>
      <c r="GT75" s="72"/>
      <c r="GU75" s="72"/>
      <c r="GV75" s="72"/>
      <c r="GW75" s="72"/>
      <c r="GX75" s="72"/>
      <c r="GY75" s="72"/>
      <c r="GZ75" s="72"/>
      <c r="HA75" s="72"/>
      <c r="HB75" s="72"/>
      <c r="HC75" s="72"/>
      <c r="HD75" s="72"/>
      <c r="HE75" s="72"/>
      <c r="HF75" s="72"/>
      <c r="HG75" s="72"/>
      <c r="HH75" s="72"/>
      <c r="HI75" s="72"/>
      <c r="HJ75" s="72"/>
      <c r="HK75" s="72"/>
      <c r="HL75" s="72"/>
      <c r="HM75" s="72"/>
      <c r="HN75" s="72"/>
      <c r="HO75" s="72"/>
      <c r="HP75" s="72"/>
      <c r="HQ75" s="72"/>
      <c r="HR75" s="72"/>
      <c r="HS75" s="72"/>
      <c r="HT75" s="72"/>
      <c r="HU75" s="72"/>
      <c r="HV75" s="72"/>
      <c r="HW75" s="72"/>
      <c r="HX75" s="72"/>
      <c r="HY75" s="72"/>
      <c r="HZ75" s="72"/>
      <c r="IA75" s="72"/>
      <c r="IB75" s="72"/>
      <c r="IC75" s="72"/>
      <c r="ID75" s="72"/>
      <c r="IE75" s="72"/>
      <c r="IF75" s="72"/>
      <c r="IG75" s="72"/>
      <c r="IH75" s="72"/>
      <c r="II75" s="72"/>
      <c r="IJ75" s="72"/>
      <c r="IK75" s="72"/>
      <c r="IL75" s="72"/>
      <c r="IM75" s="72"/>
      <c r="IN75" s="72"/>
      <c r="IO75" s="72"/>
      <c r="IP75" s="72"/>
      <c r="IQ75" s="72"/>
      <c r="IR75" s="72"/>
      <c r="IS75" s="72"/>
      <c r="IT75" s="72"/>
      <c r="IU75" s="72"/>
      <c r="IV75" s="72"/>
    </row>
    <row r="76" spans="1:256" ht="16.350000000000001" customHeight="1" thickBot="1">
      <c r="A76" s="16" t="s">
        <v>2020</v>
      </c>
      <c r="B76" s="16"/>
      <c r="C76" s="16"/>
      <c r="D76" s="16"/>
      <c r="E76" s="16"/>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72"/>
      <c r="GL76" s="72"/>
      <c r="GM76" s="72"/>
      <c r="GN76" s="72"/>
      <c r="GO76" s="72"/>
      <c r="GP76" s="72"/>
      <c r="GQ76" s="72"/>
      <c r="GR76" s="72"/>
      <c r="GS76" s="72"/>
      <c r="GT76" s="72"/>
      <c r="GU76" s="72"/>
      <c r="GV76" s="72"/>
      <c r="GW76" s="72"/>
      <c r="GX76" s="72"/>
      <c r="GY76" s="72"/>
      <c r="GZ76" s="72"/>
      <c r="HA76" s="72"/>
      <c r="HB76" s="72"/>
      <c r="HC76" s="72"/>
      <c r="HD76" s="72"/>
      <c r="HE76" s="72"/>
      <c r="HF76" s="72"/>
      <c r="HG76" s="72"/>
      <c r="HH76" s="72"/>
      <c r="HI76" s="72"/>
      <c r="HJ76" s="72"/>
      <c r="HK76" s="72"/>
      <c r="HL76" s="72"/>
      <c r="HM76" s="72"/>
      <c r="HN76" s="72"/>
      <c r="HO76" s="72"/>
      <c r="HP76" s="72"/>
      <c r="HQ76" s="72"/>
      <c r="HR76" s="72"/>
      <c r="HS76" s="72"/>
      <c r="HT76" s="72"/>
      <c r="HU76" s="72"/>
      <c r="HV76" s="72"/>
      <c r="HW76" s="72"/>
      <c r="HX76" s="72"/>
      <c r="HY76" s="72"/>
      <c r="HZ76" s="72"/>
      <c r="IA76" s="72"/>
      <c r="IB76" s="72"/>
      <c r="IC76" s="72"/>
      <c r="ID76" s="72"/>
      <c r="IE76" s="72"/>
      <c r="IF76" s="72"/>
      <c r="IG76" s="72"/>
      <c r="IH76" s="72"/>
      <c r="II76" s="72"/>
      <c r="IJ76" s="72"/>
      <c r="IK76" s="72"/>
      <c r="IL76" s="72"/>
      <c r="IM76" s="72"/>
      <c r="IN76" s="72"/>
      <c r="IO76" s="72"/>
      <c r="IP76" s="72"/>
      <c r="IQ76" s="72"/>
      <c r="IR76" s="72"/>
      <c r="IS76" s="72"/>
      <c r="IT76" s="72"/>
      <c r="IU76" s="72"/>
      <c r="IV76" s="72"/>
    </row>
    <row r="77" spans="1:256" ht="16.350000000000001" customHeight="1" thickBot="1">
      <c r="A77" s="9" t="s">
        <v>2023</v>
      </c>
      <c r="B77" s="10"/>
      <c r="C77" s="10"/>
      <c r="D77" s="11">
        <f>DATE(2020,1,20)</f>
        <v>43850</v>
      </c>
      <c r="E77" s="12" t="s">
        <v>1958</v>
      </c>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c r="FH77" s="72"/>
      <c r="FI77" s="72"/>
      <c r="FJ77" s="72"/>
      <c r="FK77" s="72"/>
      <c r="FL77" s="72"/>
      <c r="FM77" s="72"/>
      <c r="FN77" s="72"/>
      <c r="FO77" s="72"/>
      <c r="FP77" s="72"/>
      <c r="FQ77" s="72"/>
      <c r="FR77" s="72"/>
      <c r="FS77" s="72"/>
      <c r="FT77" s="72"/>
      <c r="FU77" s="72"/>
      <c r="FV77" s="72"/>
      <c r="FW77" s="72"/>
      <c r="FX77" s="72"/>
      <c r="FY77" s="72"/>
      <c r="FZ77" s="72"/>
      <c r="GA77" s="72"/>
      <c r="GB77" s="72"/>
      <c r="GC77" s="72"/>
      <c r="GD77" s="72"/>
      <c r="GE77" s="72"/>
      <c r="GF77" s="72"/>
      <c r="GG77" s="72"/>
      <c r="GH77" s="72"/>
      <c r="GI77" s="72"/>
      <c r="GJ77" s="72"/>
      <c r="GK77" s="72"/>
      <c r="GL77" s="72"/>
      <c r="GM77" s="72"/>
      <c r="GN77" s="72"/>
      <c r="GO77" s="72"/>
      <c r="GP77" s="72"/>
      <c r="GQ77" s="72"/>
      <c r="GR77" s="72"/>
      <c r="GS77" s="72"/>
      <c r="GT77" s="72"/>
      <c r="GU77" s="72"/>
      <c r="GV77" s="72"/>
      <c r="GW77" s="72"/>
      <c r="GX77" s="72"/>
      <c r="GY77" s="72"/>
      <c r="GZ77" s="72"/>
      <c r="HA77" s="72"/>
      <c r="HB77" s="72"/>
      <c r="HC77" s="72"/>
      <c r="HD77" s="72"/>
      <c r="HE77" s="72"/>
      <c r="HF77" s="72"/>
      <c r="HG77" s="72"/>
      <c r="HH77" s="72"/>
      <c r="HI77" s="72"/>
      <c r="HJ77" s="72"/>
      <c r="HK77" s="72"/>
      <c r="HL77" s="72"/>
      <c r="HM77" s="72"/>
      <c r="HN77" s="72"/>
      <c r="HO77" s="72"/>
      <c r="HP77" s="72"/>
      <c r="HQ77" s="72"/>
      <c r="HR77" s="72"/>
      <c r="HS77" s="72"/>
      <c r="HT77" s="72"/>
      <c r="HU77" s="72"/>
      <c r="HV77" s="72"/>
      <c r="HW77" s="72"/>
      <c r="HX77" s="72"/>
      <c r="HY77" s="72"/>
      <c r="HZ77" s="72"/>
      <c r="IA77" s="72"/>
      <c r="IB77" s="72"/>
      <c r="IC77" s="72"/>
      <c r="ID77" s="72"/>
      <c r="IE77" s="72"/>
      <c r="IF77" s="72"/>
      <c r="IG77" s="72"/>
      <c r="IH77" s="72"/>
      <c r="II77" s="72"/>
      <c r="IJ77" s="72"/>
      <c r="IK77" s="72"/>
      <c r="IL77" s="72"/>
      <c r="IM77" s="72"/>
      <c r="IN77" s="72"/>
      <c r="IO77" s="72"/>
      <c r="IP77" s="72"/>
      <c r="IQ77" s="72"/>
      <c r="IR77" s="72"/>
      <c r="IS77" s="72"/>
      <c r="IT77" s="72"/>
      <c r="IU77" s="72"/>
      <c r="IV77" s="72"/>
    </row>
    <row r="78" spans="1:256" ht="16.350000000000001" customHeight="1">
      <c r="A78" s="16" t="s">
        <v>1775</v>
      </c>
      <c r="B78" s="16"/>
      <c r="C78" s="16"/>
      <c r="D78" s="16"/>
      <c r="E78" s="16"/>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c r="FH78" s="72"/>
      <c r="FI78" s="72"/>
      <c r="FJ78" s="72"/>
      <c r="FK78" s="72"/>
      <c r="FL78" s="72"/>
      <c r="FM78" s="72"/>
      <c r="FN78" s="72"/>
      <c r="FO78" s="72"/>
      <c r="FP78" s="72"/>
      <c r="FQ78" s="72"/>
      <c r="FR78" s="72"/>
      <c r="FS78" s="72"/>
      <c r="FT78" s="72"/>
      <c r="FU78" s="72"/>
      <c r="FV78" s="72"/>
      <c r="FW78" s="72"/>
      <c r="FX78" s="72"/>
      <c r="FY78" s="72"/>
      <c r="FZ78" s="72"/>
      <c r="GA78" s="72"/>
      <c r="GB78" s="72"/>
      <c r="GC78" s="72"/>
      <c r="GD78" s="72"/>
      <c r="GE78" s="72"/>
      <c r="GF78" s="72"/>
      <c r="GG78" s="72"/>
      <c r="GH78" s="72"/>
      <c r="GI78" s="72"/>
      <c r="GJ78" s="72"/>
      <c r="GK78" s="72"/>
      <c r="GL78" s="72"/>
      <c r="GM78" s="72"/>
      <c r="GN78" s="72"/>
      <c r="GO78" s="72"/>
      <c r="GP78" s="72"/>
      <c r="GQ78" s="72"/>
      <c r="GR78" s="72"/>
      <c r="GS78" s="72"/>
      <c r="GT78" s="72"/>
      <c r="GU78" s="72"/>
      <c r="GV78" s="72"/>
      <c r="GW78" s="72"/>
      <c r="GX78" s="72"/>
      <c r="GY78" s="72"/>
      <c r="GZ78" s="72"/>
      <c r="HA78" s="72"/>
      <c r="HB78" s="72"/>
      <c r="HC78" s="72"/>
      <c r="HD78" s="72"/>
      <c r="HE78" s="72"/>
      <c r="HF78" s="72"/>
      <c r="HG78" s="72"/>
      <c r="HH78" s="72"/>
      <c r="HI78" s="72"/>
      <c r="HJ78" s="72"/>
      <c r="HK78" s="72"/>
      <c r="HL78" s="72"/>
      <c r="HM78" s="72"/>
      <c r="HN78" s="72"/>
      <c r="HO78" s="72"/>
      <c r="HP78" s="72"/>
      <c r="HQ78" s="72"/>
      <c r="HR78" s="72"/>
      <c r="HS78" s="72"/>
      <c r="HT78" s="72"/>
      <c r="HU78" s="72"/>
      <c r="HV78" s="72"/>
      <c r="HW78" s="72"/>
      <c r="HX78" s="72"/>
      <c r="HY78" s="72"/>
      <c r="HZ78" s="72"/>
      <c r="IA78" s="72"/>
      <c r="IB78" s="72"/>
      <c r="IC78" s="72"/>
      <c r="ID78" s="72"/>
      <c r="IE78" s="72"/>
      <c r="IF78" s="72"/>
      <c r="IG78" s="72"/>
      <c r="IH78" s="72"/>
      <c r="II78" s="72"/>
      <c r="IJ78" s="72"/>
      <c r="IK78" s="72"/>
      <c r="IL78" s="72"/>
      <c r="IM78" s="72"/>
      <c r="IN78" s="72"/>
      <c r="IO78" s="72"/>
      <c r="IP78" s="72"/>
      <c r="IQ78" s="72"/>
      <c r="IR78" s="72"/>
      <c r="IS78" s="72"/>
      <c r="IT78" s="72"/>
      <c r="IU78" s="72"/>
      <c r="IV78" s="72"/>
    </row>
    <row r="79" spans="1:256" ht="16.350000000000001" customHeight="1">
      <c r="A79" s="16" t="s">
        <v>2341</v>
      </c>
      <c r="B79" s="16"/>
      <c r="C79" s="16" t="s">
        <v>2027</v>
      </c>
      <c r="D79" s="16"/>
      <c r="E79" s="16"/>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c r="EK79" s="72"/>
      <c r="EL79" s="72"/>
      <c r="EM79" s="72"/>
      <c r="EN79" s="72"/>
      <c r="EO79" s="72"/>
      <c r="EP79" s="72"/>
      <c r="EQ79" s="72"/>
      <c r="ER79" s="72"/>
      <c r="ES79" s="72"/>
      <c r="ET79" s="72"/>
      <c r="EU79" s="72"/>
      <c r="EV79" s="72"/>
      <c r="EW79" s="72"/>
      <c r="EX79" s="72"/>
      <c r="EY79" s="72"/>
      <c r="EZ79" s="72"/>
      <c r="FA79" s="72"/>
      <c r="FB79" s="72"/>
      <c r="FC79" s="72"/>
      <c r="FD79" s="72"/>
      <c r="FE79" s="72"/>
      <c r="FF79" s="72"/>
      <c r="FG79" s="72"/>
      <c r="FH79" s="72"/>
      <c r="FI79" s="72"/>
      <c r="FJ79" s="72"/>
      <c r="FK79" s="72"/>
      <c r="FL79" s="72"/>
      <c r="FM79" s="72"/>
      <c r="FN79" s="72"/>
      <c r="FO79" s="72"/>
      <c r="FP79" s="72"/>
      <c r="FQ79" s="72"/>
      <c r="FR79" s="72"/>
      <c r="FS79" s="72"/>
      <c r="FT79" s="72"/>
      <c r="FU79" s="72"/>
      <c r="FV79" s="72"/>
      <c r="FW79" s="72"/>
      <c r="FX79" s="72"/>
      <c r="FY79" s="72"/>
      <c r="FZ79" s="72"/>
      <c r="GA79" s="72"/>
      <c r="GB79" s="72"/>
      <c r="GC79" s="72"/>
      <c r="GD79" s="72"/>
      <c r="GE79" s="72"/>
      <c r="GF79" s="72"/>
      <c r="GG79" s="72"/>
      <c r="GH79" s="72"/>
      <c r="GI79" s="72"/>
      <c r="GJ79" s="72"/>
      <c r="GK79" s="72"/>
      <c r="GL79" s="72"/>
      <c r="GM79" s="72"/>
      <c r="GN79" s="72"/>
      <c r="GO79" s="72"/>
      <c r="GP79" s="72"/>
      <c r="GQ79" s="72"/>
      <c r="GR79" s="72"/>
      <c r="GS79" s="72"/>
      <c r="GT79" s="72"/>
      <c r="GU79" s="72"/>
      <c r="GV79" s="72"/>
      <c r="GW79" s="72"/>
      <c r="GX79" s="72"/>
      <c r="GY79" s="72"/>
      <c r="GZ79" s="72"/>
      <c r="HA79" s="72"/>
      <c r="HB79" s="72"/>
      <c r="HC79" s="72"/>
      <c r="HD79" s="72"/>
      <c r="HE79" s="72"/>
      <c r="HF79" s="72"/>
      <c r="HG79" s="72"/>
      <c r="HH79" s="72"/>
      <c r="HI79" s="72"/>
      <c r="HJ79" s="72"/>
      <c r="HK79" s="72"/>
      <c r="HL79" s="72"/>
      <c r="HM79" s="72"/>
      <c r="HN79" s="72"/>
      <c r="HO79" s="72"/>
      <c r="HP79" s="72"/>
      <c r="HQ79" s="72"/>
      <c r="HR79" s="72"/>
      <c r="HS79" s="72"/>
      <c r="HT79" s="72"/>
      <c r="HU79" s="72"/>
      <c r="HV79" s="72"/>
      <c r="HW79" s="72"/>
      <c r="HX79" s="72"/>
      <c r="HY79" s="72"/>
      <c r="HZ79" s="72"/>
      <c r="IA79" s="72"/>
      <c r="IB79" s="72"/>
      <c r="IC79" s="72"/>
      <c r="ID79" s="72"/>
      <c r="IE79" s="72"/>
      <c r="IF79" s="72"/>
      <c r="IG79" s="72"/>
      <c r="IH79" s="72"/>
      <c r="II79" s="72"/>
      <c r="IJ79" s="72"/>
      <c r="IK79" s="72"/>
      <c r="IL79" s="72"/>
      <c r="IM79" s="72"/>
      <c r="IN79" s="72"/>
      <c r="IO79" s="72"/>
      <c r="IP79" s="72"/>
      <c r="IQ79" s="72"/>
      <c r="IR79" s="72"/>
      <c r="IS79" s="72"/>
      <c r="IT79" s="72"/>
      <c r="IU79" s="72"/>
      <c r="IV79" s="72"/>
    </row>
    <row r="80" spans="1:256" ht="16.350000000000001" customHeight="1">
      <c r="A80" s="16" t="s">
        <v>2342</v>
      </c>
      <c r="B80" s="16"/>
      <c r="C80" s="16"/>
      <c r="D80" s="16"/>
      <c r="E80" s="16"/>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c r="BO80" s="72"/>
      <c r="BP80" s="72"/>
      <c r="BQ80" s="72"/>
      <c r="BR80" s="72"/>
      <c r="BS80" s="72"/>
      <c r="BT80" s="72"/>
      <c r="BU80" s="72"/>
      <c r="BV80" s="72"/>
      <c r="BW80" s="72"/>
      <c r="BX80" s="72"/>
      <c r="BY80" s="72"/>
      <c r="BZ80" s="72"/>
      <c r="CA80" s="72"/>
      <c r="CB80" s="72"/>
      <c r="CC80" s="72"/>
      <c r="CD80" s="72"/>
      <c r="CE80" s="72"/>
      <c r="CF80" s="72"/>
      <c r="CG80" s="72"/>
      <c r="CH80" s="72"/>
      <c r="CI80" s="72"/>
      <c r="CJ80" s="72"/>
      <c r="CK80" s="72"/>
      <c r="CL80" s="72"/>
      <c r="CM80" s="72"/>
      <c r="CN80" s="72"/>
      <c r="CO80" s="72"/>
      <c r="CP80" s="72"/>
      <c r="CQ80" s="72"/>
      <c r="CR80" s="72"/>
      <c r="CS80" s="72"/>
      <c r="CT80" s="72"/>
      <c r="CU80" s="72"/>
      <c r="CV80" s="72"/>
      <c r="CW80" s="72"/>
      <c r="CX80" s="72"/>
      <c r="CY80" s="72"/>
      <c r="CZ80" s="72"/>
      <c r="DA80" s="72"/>
      <c r="DB80" s="72"/>
      <c r="DC80" s="72"/>
      <c r="DD80" s="72"/>
      <c r="DE80" s="72"/>
      <c r="DF80" s="72"/>
      <c r="DG80" s="72"/>
      <c r="DH80" s="72"/>
      <c r="DI80" s="72"/>
      <c r="DJ80" s="72"/>
      <c r="DK80" s="72"/>
      <c r="DL80" s="72"/>
      <c r="DM80" s="72"/>
      <c r="DN80" s="72"/>
      <c r="DO80" s="72"/>
      <c r="DP80" s="72"/>
      <c r="DQ80" s="72"/>
      <c r="DR80" s="72"/>
      <c r="DS80" s="72"/>
      <c r="DT80" s="72"/>
      <c r="DU80" s="72"/>
      <c r="DV80" s="72"/>
      <c r="DW80" s="72"/>
      <c r="DX80" s="72"/>
      <c r="DY80" s="72"/>
      <c r="DZ80" s="72"/>
      <c r="EA80" s="72"/>
      <c r="EB80" s="72"/>
      <c r="EC80" s="72"/>
      <c r="ED80" s="72"/>
      <c r="EE80" s="72"/>
      <c r="EF80" s="72"/>
      <c r="EG80" s="72"/>
      <c r="EH80" s="72"/>
      <c r="EI80" s="72"/>
      <c r="EJ80" s="72"/>
      <c r="EK80" s="72"/>
      <c r="EL80" s="72"/>
      <c r="EM80" s="72"/>
      <c r="EN80" s="72"/>
      <c r="EO80" s="72"/>
      <c r="EP80" s="72"/>
      <c r="EQ80" s="72"/>
      <c r="ER80" s="72"/>
      <c r="ES80" s="72"/>
      <c r="ET80" s="72"/>
      <c r="EU80" s="72"/>
      <c r="EV80" s="72"/>
      <c r="EW80" s="72"/>
      <c r="EX80" s="72"/>
      <c r="EY80" s="72"/>
      <c r="EZ80" s="72"/>
      <c r="FA80" s="72"/>
      <c r="FB80" s="72"/>
      <c r="FC80" s="72"/>
      <c r="FD80" s="72"/>
      <c r="FE80" s="72"/>
      <c r="FF80" s="72"/>
      <c r="FG80" s="72"/>
      <c r="FH80" s="72"/>
      <c r="FI80" s="72"/>
      <c r="FJ80" s="72"/>
      <c r="FK80" s="72"/>
      <c r="FL80" s="72"/>
      <c r="FM80" s="72"/>
      <c r="FN80" s="72"/>
      <c r="FO80" s="72"/>
      <c r="FP80" s="72"/>
      <c r="FQ80" s="72"/>
      <c r="FR80" s="72"/>
      <c r="FS80" s="72"/>
      <c r="FT80" s="72"/>
      <c r="FU80" s="72"/>
      <c r="FV80" s="72"/>
      <c r="FW80" s="72"/>
      <c r="FX80" s="72"/>
      <c r="FY80" s="72"/>
      <c r="FZ80" s="72"/>
      <c r="GA80" s="72"/>
      <c r="GB80" s="72"/>
      <c r="GC80" s="72"/>
      <c r="GD80" s="72"/>
      <c r="GE80" s="72"/>
      <c r="GF80" s="72"/>
      <c r="GG80" s="72"/>
      <c r="GH80" s="72"/>
      <c r="GI80" s="72"/>
      <c r="GJ80" s="72"/>
      <c r="GK80" s="72"/>
      <c r="GL80" s="72"/>
      <c r="GM80" s="72"/>
      <c r="GN80" s="72"/>
      <c r="GO80" s="72"/>
      <c r="GP80" s="72"/>
      <c r="GQ80" s="72"/>
      <c r="GR80" s="72"/>
      <c r="GS80" s="72"/>
      <c r="GT80" s="72"/>
      <c r="GU80" s="72"/>
      <c r="GV80" s="72"/>
      <c r="GW80" s="72"/>
      <c r="GX80" s="72"/>
      <c r="GY80" s="72"/>
      <c r="GZ80" s="72"/>
      <c r="HA80" s="72"/>
      <c r="HB80" s="72"/>
      <c r="HC80" s="72"/>
      <c r="HD80" s="72"/>
      <c r="HE80" s="72"/>
      <c r="HF80" s="72"/>
      <c r="HG80" s="72"/>
      <c r="HH80" s="72"/>
      <c r="HI80" s="72"/>
      <c r="HJ80" s="72"/>
      <c r="HK80" s="72"/>
      <c r="HL80" s="72"/>
      <c r="HM80" s="72"/>
      <c r="HN80" s="72"/>
      <c r="HO80" s="72"/>
      <c r="HP80" s="72"/>
      <c r="HQ80" s="72"/>
      <c r="HR80" s="72"/>
      <c r="HS80" s="72"/>
      <c r="HT80" s="72"/>
      <c r="HU80" s="72"/>
      <c r="HV80" s="72"/>
      <c r="HW80" s="72"/>
      <c r="HX80" s="72"/>
      <c r="HY80" s="72"/>
      <c r="HZ80" s="72"/>
      <c r="IA80" s="72"/>
      <c r="IB80" s="72"/>
      <c r="IC80" s="72"/>
      <c r="ID80" s="72"/>
      <c r="IE80" s="72"/>
      <c r="IF80" s="72"/>
      <c r="IG80" s="72"/>
      <c r="IH80" s="72"/>
      <c r="II80" s="72"/>
      <c r="IJ80" s="72"/>
      <c r="IK80" s="72"/>
      <c r="IL80" s="72"/>
      <c r="IM80" s="72"/>
      <c r="IN80" s="72"/>
      <c r="IO80" s="72"/>
      <c r="IP80" s="72"/>
      <c r="IQ80" s="72"/>
      <c r="IR80" s="72"/>
      <c r="IS80" s="72"/>
      <c r="IT80" s="72"/>
      <c r="IU80" s="72"/>
      <c r="IV80" s="72"/>
    </row>
    <row r="81" spans="1:256" ht="30" customHeight="1" thickBot="1">
      <c r="A81" s="5" t="s">
        <v>2140</v>
      </c>
      <c r="B81" s="6"/>
      <c r="C81" s="6"/>
      <c r="D81" s="7"/>
      <c r="E81" s="8"/>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c r="CD81" s="72"/>
      <c r="CE81" s="72"/>
      <c r="CF81" s="72"/>
      <c r="CG81" s="72"/>
      <c r="CH81" s="72"/>
      <c r="CI81" s="72"/>
      <c r="CJ81" s="72"/>
      <c r="CK81" s="72"/>
      <c r="CL81" s="72"/>
      <c r="CM81" s="72"/>
      <c r="CN81" s="72"/>
      <c r="CO81" s="72"/>
      <c r="CP81" s="72"/>
      <c r="CQ81" s="72"/>
      <c r="CR81" s="72"/>
      <c r="CS81" s="72"/>
      <c r="CT81" s="72"/>
      <c r="CU81" s="72"/>
      <c r="CV81" s="72"/>
      <c r="CW81" s="72"/>
      <c r="CX81" s="72"/>
      <c r="CY81" s="72"/>
      <c r="CZ81" s="72"/>
      <c r="DA81" s="72"/>
      <c r="DB81" s="72"/>
      <c r="DC81" s="72"/>
      <c r="DD81" s="72"/>
      <c r="DE81" s="72"/>
      <c r="DF81" s="72"/>
      <c r="DG81" s="72"/>
      <c r="DH81" s="72"/>
      <c r="DI81" s="72"/>
      <c r="DJ81" s="72"/>
      <c r="DK81" s="72"/>
      <c r="DL81" s="72"/>
      <c r="DM81" s="72"/>
      <c r="DN81" s="72"/>
      <c r="DO81" s="72"/>
      <c r="DP81" s="72"/>
      <c r="DQ81" s="72"/>
      <c r="DR81" s="72"/>
      <c r="DS81" s="72"/>
      <c r="DT81" s="72"/>
      <c r="DU81" s="72"/>
      <c r="DV81" s="72"/>
      <c r="DW81" s="72"/>
      <c r="DX81" s="72"/>
      <c r="DY81" s="72"/>
      <c r="DZ81" s="72"/>
      <c r="EA81" s="72"/>
      <c r="EB81" s="72"/>
      <c r="EC81" s="72"/>
      <c r="ED81" s="72"/>
      <c r="EE81" s="72"/>
      <c r="EF81" s="72"/>
      <c r="EG81" s="72"/>
      <c r="EH81" s="72"/>
      <c r="EI81" s="72"/>
      <c r="EJ81" s="72"/>
      <c r="EK81" s="72"/>
      <c r="EL81" s="72"/>
      <c r="EM81" s="72"/>
      <c r="EN81" s="72"/>
      <c r="EO81" s="72"/>
      <c r="EP81" s="72"/>
      <c r="EQ81" s="72"/>
      <c r="ER81" s="72"/>
      <c r="ES81" s="72"/>
      <c r="ET81" s="72"/>
      <c r="EU81" s="72"/>
      <c r="EV81" s="72"/>
      <c r="EW81" s="72"/>
      <c r="EX81" s="72"/>
      <c r="EY81" s="72"/>
      <c r="EZ81" s="72"/>
      <c r="FA81" s="72"/>
      <c r="FB81" s="72"/>
      <c r="FC81" s="72"/>
      <c r="FD81" s="72"/>
      <c r="FE81" s="72"/>
      <c r="FF81" s="72"/>
      <c r="FG81" s="72"/>
      <c r="FH81" s="72"/>
      <c r="FI81" s="72"/>
      <c r="FJ81" s="72"/>
      <c r="FK81" s="72"/>
      <c r="FL81" s="72"/>
      <c r="FM81" s="72"/>
      <c r="FN81" s="72"/>
      <c r="FO81" s="72"/>
      <c r="FP81" s="72"/>
      <c r="FQ81" s="72"/>
      <c r="FR81" s="72"/>
      <c r="FS81" s="72"/>
      <c r="FT81" s="72"/>
      <c r="FU81" s="72"/>
      <c r="FV81" s="72"/>
      <c r="FW81" s="72"/>
      <c r="FX81" s="72"/>
      <c r="FY81" s="72"/>
      <c r="FZ81" s="72"/>
      <c r="GA81" s="72"/>
      <c r="GB81" s="72"/>
      <c r="GC81" s="72"/>
      <c r="GD81" s="72"/>
      <c r="GE81" s="72"/>
      <c r="GF81" s="72"/>
      <c r="GG81" s="72"/>
      <c r="GH81" s="72"/>
      <c r="GI81" s="72"/>
      <c r="GJ81" s="72"/>
      <c r="GK81" s="72"/>
      <c r="GL81" s="72"/>
      <c r="GM81" s="72"/>
      <c r="GN81" s="72"/>
      <c r="GO81" s="72"/>
      <c r="GP81" s="72"/>
      <c r="GQ81" s="72"/>
      <c r="GR81" s="72"/>
      <c r="GS81" s="72"/>
      <c r="GT81" s="72"/>
      <c r="GU81" s="72"/>
      <c r="GV81" s="72"/>
      <c r="GW81" s="72"/>
      <c r="GX81" s="72"/>
      <c r="GY81" s="72"/>
      <c r="GZ81" s="72"/>
      <c r="HA81" s="72"/>
      <c r="HB81" s="72"/>
      <c r="HC81" s="72"/>
      <c r="HD81" s="72"/>
      <c r="HE81" s="72"/>
      <c r="HF81" s="72"/>
      <c r="HG81" s="72"/>
      <c r="HH81" s="72"/>
      <c r="HI81" s="72"/>
      <c r="HJ81" s="72"/>
      <c r="HK81" s="72"/>
      <c r="HL81" s="72"/>
      <c r="HM81" s="72"/>
      <c r="HN81" s="72"/>
      <c r="HO81" s="72"/>
      <c r="HP81" s="72"/>
      <c r="HQ81" s="72"/>
      <c r="HR81" s="72"/>
      <c r="HS81" s="72"/>
      <c r="HT81" s="72"/>
      <c r="HU81" s="72"/>
      <c r="HV81" s="72"/>
      <c r="HW81" s="72"/>
      <c r="HX81" s="72"/>
      <c r="HY81" s="72"/>
      <c r="HZ81" s="72"/>
      <c r="IA81" s="72"/>
      <c r="IB81" s="72"/>
      <c r="IC81" s="72"/>
      <c r="ID81" s="72"/>
      <c r="IE81" s="72"/>
      <c r="IF81" s="72"/>
      <c r="IG81" s="72"/>
      <c r="IH81" s="72"/>
      <c r="II81" s="72"/>
      <c r="IJ81" s="72"/>
      <c r="IK81" s="72"/>
      <c r="IL81" s="72"/>
      <c r="IM81" s="72"/>
      <c r="IN81" s="72"/>
      <c r="IO81" s="72"/>
      <c r="IP81" s="72"/>
      <c r="IQ81" s="72"/>
      <c r="IR81" s="72"/>
      <c r="IS81" s="72"/>
      <c r="IT81" s="72"/>
      <c r="IU81" s="72"/>
      <c r="IV81" s="72"/>
    </row>
    <row r="82" spans="1:256" ht="16.350000000000001" customHeight="1" thickBot="1">
      <c r="A82" s="9" t="s">
        <v>2029</v>
      </c>
      <c r="B82" s="10"/>
      <c r="C82" s="10"/>
      <c r="D82" s="11">
        <f>DATE(2020,3,14)</f>
        <v>43904</v>
      </c>
      <c r="E82" s="12" t="s">
        <v>1958</v>
      </c>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c r="BO82" s="72"/>
      <c r="BP82" s="72"/>
      <c r="BQ82" s="72"/>
      <c r="BR82" s="72"/>
      <c r="BS82" s="72"/>
      <c r="BT82" s="72"/>
      <c r="BU82" s="72"/>
      <c r="BV82" s="72"/>
      <c r="BW82" s="72"/>
      <c r="BX82" s="72"/>
      <c r="BY82" s="72"/>
      <c r="BZ82" s="72"/>
      <c r="CA82" s="72"/>
      <c r="CB82" s="72"/>
      <c r="CC82" s="72"/>
      <c r="CD82" s="72"/>
      <c r="CE82" s="72"/>
      <c r="CF82" s="72"/>
      <c r="CG82" s="72"/>
      <c r="CH82" s="72"/>
      <c r="CI82" s="72"/>
      <c r="CJ82" s="72"/>
      <c r="CK82" s="72"/>
      <c r="CL82" s="72"/>
      <c r="CM82" s="72"/>
      <c r="CN82" s="72"/>
      <c r="CO82" s="72"/>
      <c r="CP82" s="72"/>
      <c r="CQ82" s="72"/>
      <c r="CR82" s="72"/>
      <c r="CS82" s="72"/>
      <c r="CT82" s="72"/>
      <c r="CU82" s="72"/>
      <c r="CV82" s="72"/>
      <c r="CW82" s="72"/>
      <c r="CX82" s="72"/>
      <c r="CY82" s="72"/>
      <c r="CZ82" s="72"/>
      <c r="DA82" s="72"/>
      <c r="DB82" s="72"/>
      <c r="DC82" s="72"/>
      <c r="DD82" s="72"/>
      <c r="DE82" s="72"/>
      <c r="DF82" s="72"/>
      <c r="DG82" s="72"/>
      <c r="DH82" s="72"/>
      <c r="DI82" s="72"/>
      <c r="DJ82" s="72"/>
      <c r="DK82" s="72"/>
      <c r="DL82" s="72"/>
      <c r="DM82" s="72"/>
      <c r="DN82" s="72"/>
      <c r="DO82" s="72"/>
      <c r="DP82" s="72"/>
      <c r="DQ82" s="72"/>
      <c r="DR82" s="72"/>
      <c r="DS82" s="72"/>
      <c r="DT82" s="72"/>
      <c r="DU82" s="72"/>
      <c r="DV82" s="72"/>
      <c r="DW82" s="72"/>
      <c r="DX82" s="72"/>
      <c r="DY82" s="72"/>
      <c r="DZ82" s="72"/>
      <c r="EA82" s="72"/>
      <c r="EB82" s="72"/>
      <c r="EC82" s="72"/>
      <c r="ED82" s="72"/>
      <c r="EE82" s="72"/>
      <c r="EF82" s="72"/>
      <c r="EG82" s="72"/>
      <c r="EH82" s="72"/>
      <c r="EI82" s="72"/>
      <c r="EJ82" s="72"/>
      <c r="EK82" s="72"/>
      <c r="EL82" s="72"/>
      <c r="EM82" s="72"/>
      <c r="EN82" s="72"/>
      <c r="EO82" s="72"/>
      <c r="EP82" s="72"/>
      <c r="EQ82" s="72"/>
      <c r="ER82" s="72"/>
      <c r="ES82" s="72"/>
      <c r="ET82" s="72"/>
      <c r="EU82" s="72"/>
      <c r="EV82" s="72"/>
      <c r="EW82" s="72"/>
      <c r="EX82" s="72"/>
      <c r="EY82" s="72"/>
      <c r="EZ82" s="72"/>
      <c r="FA82" s="72"/>
      <c r="FB82" s="72"/>
      <c r="FC82" s="72"/>
      <c r="FD82" s="72"/>
      <c r="FE82" s="72"/>
      <c r="FF82" s="72"/>
      <c r="FG82" s="72"/>
      <c r="FH82" s="72"/>
      <c r="FI82" s="72"/>
      <c r="FJ82" s="72"/>
      <c r="FK82" s="72"/>
      <c r="FL82" s="72"/>
      <c r="FM82" s="72"/>
      <c r="FN82" s="72"/>
      <c r="FO82" s="72"/>
      <c r="FP82" s="72"/>
      <c r="FQ82" s="72"/>
      <c r="FR82" s="72"/>
      <c r="FS82" s="72"/>
      <c r="FT82" s="72"/>
      <c r="FU82" s="72"/>
      <c r="FV82" s="72"/>
      <c r="FW82" s="72"/>
      <c r="FX82" s="72"/>
      <c r="FY82" s="72"/>
      <c r="FZ82" s="72"/>
      <c r="GA82" s="72"/>
      <c r="GB82" s="72"/>
      <c r="GC82" s="72"/>
      <c r="GD82" s="72"/>
      <c r="GE82" s="72"/>
      <c r="GF82" s="72"/>
      <c r="GG82" s="72"/>
      <c r="GH82" s="72"/>
      <c r="GI82" s="72"/>
      <c r="GJ82" s="72"/>
      <c r="GK82" s="72"/>
      <c r="GL82" s="72"/>
      <c r="GM82" s="72"/>
      <c r="GN82" s="72"/>
      <c r="GO82" s="72"/>
      <c r="GP82" s="72"/>
      <c r="GQ82" s="72"/>
      <c r="GR82" s="72"/>
      <c r="GS82" s="72"/>
      <c r="GT82" s="72"/>
      <c r="GU82" s="72"/>
      <c r="GV82" s="72"/>
      <c r="GW82" s="72"/>
      <c r="GX82" s="72"/>
      <c r="GY82" s="72"/>
      <c r="GZ82" s="72"/>
      <c r="HA82" s="72"/>
      <c r="HB82" s="72"/>
      <c r="HC82" s="72"/>
      <c r="HD82" s="72"/>
      <c r="HE82" s="72"/>
      <c r="HF82" s="72"/>
      <c r="HG82" s="72"/>
      <c r="HH82" s="72"/>
      <c r="HI82" s="72"/>
      <c r="HJ82" s="72"/>
      <c r="HK82" s="72"/>
      <c r="HL82" s="72"/>
      <c r="HM82" s="72"/>
      <c r="HN82" s="72"/>
      <c r="HO82" s="72"/>
      <c r="HP82" s="72"/>
      <c r="HQ82" s="72"/>
      <c r="HR82" s="72"/>
      <c r="HS82" s="72"/>
      <c r="HT82" s="72"/>
      <c r="HU82" s="72"/>
      <c r="HV82" s="72"/>
      <c r="HW82" s="72"/>
      <c r="HX82" s="72"/>
      <c r="HY82" s="72"/>
      <c r="HZ82" s="72"/>
      <c r="IA82" s="72"/>
      <c r="IB82" s="72"/>
      <c r="IC82" s="72"/>
      <c r="ID82" s="72"/>
      <c r="IE82" s="72"/>
      <c r="IF82" s="72"/>
      <c r="IG82" s="72"/>
      <c r="IH82" s="72"/>
      <c r="II82" s="72"/>
      <c r="IJ82" s="72"/>
      <c r="IK82" s="72"/>
      <c r="IL82" s="72"/>
      <c r="IM82" s="72"/>
      <c r="IN82" s="72"/>
      <c r="IO82" s="72"/>
      <c r="IP82" s="72"/>
      <c r="IQ82" s="72"/>
      <c r="IR82" s="72"/>
      <c r="IS82" s="72"/>
      <c r="IT82" s="72"/>
      <c r="IU82" s="72"/>
      <c r="IV82" s="72"/>
    </row>
    <row r="83" spans="1:256" ht="16.350000000000001" customHeight="1">
      <c r="A83" s="16" t="s">
        <v>2326</v>
      </c>
      <c r="B83" s="16"/>
      <c r="C83" s="16"/>
      <c r="D83" s="16"/>
      <c r="E83" s="16"/>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2"/>
      <c r="BH83" s="72"/>
      <c r="BI83" s="72"/>
      <c r="BJ83" s="72"/>
      <c r="BK83" s="72"/>
      <c r="BL83" s="72"/>
      <c r="BM83" s="72"/>
      <c r="BN83" s="72"/>
      <c r="BO83" s="72"/>
      <c r="BP83" s="72"/>
      <c r="BQ83" s="72"/>
      <c r="BR83" s="72"/>
      <c r="BS83" s="72"/>
      <c r="BT83" s="72"/>
      <c r="BU83" s="72"/>
      <c r="BV83" s="72"/>
      <c r="BW83" s="72"/>
      <c r="BX83" s="72"/>
      <c r="BY83" s="72"/>
      <c r="BZ83" s="72"/>
      <c r="CA83" s="72"/>
      <c r="CB83" s="72"/>
      <c r="CC83" s="72"/>
      <c r="CD83" s="72"/>
      <c r="CE83" s="72"/>
      <c r="CF83" s="72"/>
      <c r="CG83" s="72"/>
      <c r="CH83" s="72"/>
      <c r="CI83" s="72"/>
      <c r="CJ83" s="72"/>
      <c r="CK83" s="72"/>
      <c r="CL83" s="72"/>
      <c r="CM83" s="72"/>
      <c r="CN83" s="72"/>
      <c r="CO83" s="72"/>
      <c r="CP83" s="72"/>
      <c r="CQ83" s="72"/>
      <c r="CR83" s="72"/>
      <c r="CS83" s="72"/>
      <c r="CT83" s="72"/>
      <c r="CU83" s="72"/>
      <c r="CV83" s="72"/>
      <c r="CW83" s="72"/>
      <c r="CX83" s="72"/>
      <c r="CY83" s="72"/>
      <c r="CZ83" s="72"/>
      <c r="DA83" s="72"/>
      <c r="DB83" s="72"/>
      <c r="DC83" s="72"/>
      <c r="DD83" s="72"/>
      <c r="DE83" s="72"/>
      <c r="DF83" s="72"/>
      <c r="DG83" s="72"/>
      <c r="DH83" s="72"/>
      <c r="DI83" s="72"/>
      <c r="DJ83" s="72"/>
      <c r="DK83" s="72"/>
      <c r="DL83" s="72"/>
      <c r="DM83" s="72"/>
      <c r="DN83" s="72"/>
      <c r="DO83" s="72"/>
      <c r="DP83" s="72"/>
      <c r="DQ83" s="72"/>
      <c r="DR83" s="72"/>
      <c r="DS83" s="72"/>
      <c r="DT83" s="72"/>
      <c r="DU83" s="72"/>
      <c r="DV83" s="72"/>
      <c r="DW83" s="72"/>
      <c r="DX83" s="72"/>
      <c r="DY83" s="72"/>
      <c r="DZ83" s="72"/>
      <c r="EA83" s="72"/>
      <c r="EB83" s="72"/>
      <c r="EC83" s="72"/>
      <c r="ED83" s="72"/>
      <c r="EE83" s="72"/>
      <c r="EF83" s="72"/>
      <c r="EG83" s="72"/>
      <c r="EH83" s="72"/>
      <c r="EI83" s="72"/>
      <c r="EJ83" s="72"/>
      <c r="EK83" s="72"/>
      <c r="EL83" s="72"/>
      <c r="EM83" s="72"/>
      <c r="EN83" s="72"/>
      <c r="EO83" s="72"/>
      <c r="EP83" s="72"/>
      <c r="EQ83" s="72"/>
      <c r="ER83" s="72"/>
      <c r="ES83" s="72"/>
      <c r="ET83" s="72"/>
      <c r="EU83" s="72"/>
      <c r="EV83" s="72"/>
      <c r="EW83" s="72"/>
      <c r="EX83" s="72"/>
      <c r="EY83" s="72"/>
      <c r="EZ83" s="72"/>
      <c r="FA83" s="72"/>
      <c r="FB83" s="72"/>
      <c r="FC83" s="72"/>
      <c r="FD83" s="72"/>
      <c r="FE83" s="72"/>
      <c r="FF83" s="72"/>
      <c r="FG83" s="72"/>
      <c r="FH83" s="72"/>
      <c r="FI83" s="72"/>
      <c r="FJ83" s="72"/>
      <c r="FK83" s="72"/>
      <c r="FL83" s="72"/>
      <c r="FM83" s="72"/>
      <c r="FN83" s="72"/>
      <c r="FO83" s="72"/>
      <c r="FP83" s="72"/>
      <c r="FQ83" s="72"/>
      <c r="FR83" s="72"/>
      <c r="FS83" s="72"/>
      <c r="FT83" s="72"/>
      <c r="FU83" s="72"/>
      <c r="FV83" s="72"/>
      <c r="FW83" s="72"/>
      <c r="FX83" s="72"/>
      <c r="FY83" s="72"/>
      <c r="FZ83" s="72"/>
      <c r="GA83" s="72"/>
      <c r="GB83" s="72"/>
      <c r="GC83" s="72"/>
      <c r="GD83" s="72"/>
      <c r="GE83" s="72"/>
      <c r="GF83" s="72"/>
      <c r="GG83" s="72"/>
      <c r="GH83" s="72"/>
      <c r="GI83" s="72"/>
      <c r="GJ83" s="72"/>
      <c r="GK83" s="72"/>
      <c r="GL83" s="72"/>
      <c r="GM83" s="72"/>
      <c r="GN83" s="72"/>
      <c r="GO83" s="72"/>
      <c r="GP83" s="72"/>
      <c r="GQ83" s="72"/>
      <c r="GR83" s="72"/>
      <c r="GS83" s="72"/>
      <c r="GT83" s="72"/>
      <c r="GU83" s="72"/>
      <c r="GV83" s="72"/>
      <c r="GW83" s="72"/>
      <c r="GX83" s="72"/>
      <c r="GY83" s="72"/>
      <c r="GZ83" s="72"/>
      <c r="HA83" s="72"/>
      <c r="HB83" s="72"/>
      <c r="HC83" s="72"/>
      <c r="HD83" s="72"/>
      <c r="HE83" s="72"/>
      <c r="HF83" s="72"/>
      <c r="HG83" s="72"/>
      <c r="HH83" s="72"/>
      <c r="HI83" s="72"/>
      <c r="HJ83" s="72"/>
      <c r="HK83" s="72"/>
      <c r="HL83" s="72"/>
      <c r="HM83" s="72"/>
      <c r="HN83" s="72"/>
      <c r="HO83" s="72"/>
      <c r="HP83" s="72"/>
      <c r="HQ83" s="72"/>
      <c r="HR83" s="72"/>
      <c r="HS83" s="72"/>
      <c r="HT83" s="72"/>
      <c r="HU83" s="72"/>
      <c r="HV83" s="72"/>
      <c r="HW83" s="72"/>
      <c r="HX83" s="72"/>
      <c r="HY83" s="72"/>
      <c r="HZ83" s="72"/>
      <c r="IA83" s="72"/>
      <c r="IB83" s="72"/>
      <c r="IC83" s="72"/>
      <c r="ID83" s="72"/>
      <c r="IE83" s="72"/>
      <c r="IF83" s="72"/>
      <c r="IG83" s="72"/>
      <c r="IH83" s="72"/>
      <c r="II83" s="72"/>
      <c r="IJ83" s="72"/>
      <c r="IK83" s="72"/>
      <c r="IL83" s="72"/>
      <c r="IM83" s="72"/>
      <c r="IN83" s="72"/>
      <c r="IO83" s="72"/>
      <c r="IP83" s="72"/>
      <c r="IQ83" s="72"/>
      <c r="IR83" s="72"/>
      <c r="IS83" s="72"/>
      <c r="IT83" s="72"/>
      <c r="IU83" s="72"/>
      <c r="IV83" s="72"/>
    </row>
    <row r="84" spans="1:256" ht="16.350000000000001" customHeight="1">
      <c r="A84" s="16" t="s">
        <v>2325</v>
      </c>
      <c r="B84" s="16"/>
      <c r="C84" s="16"/>
      <c r="D84" s="16"/>
      <c r="E84" s="16"/>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c r="BO84" s="72"/>
      <c r="BP84" s="72"/>
      <c r="BQ84" s="72"/>
      <c r="BR84" s="72"/>
      <c r="BS84" s="72"/>
      <c r="BT84" s="72"/>
      <c r="BU84" s="72"/>
      <c r="BV84" s="72"/>
      <c r="BW84" s="72"/>
      <c r="BX84" s="72"/>
      <c r="BY84" s="72"/>
      <c r="BZ84" s="72"/>
      <c r="CA84" s="72"/>
      <c r="CB84" s="72"/>
      <c r="CC84" s="72"/>
      <c r="CD84" s="72"/>
      <c r="CE84" s="72"/>
      <c r="CF84" s="72"/>
      <c r="CG84" s="72"/>
      <c r="CH84" s="72"/>
      <c r="CI84" s="72"/>
      <c r="CJ84" s="72"/>
      <c r="CK84" s="72"/>
      <c r="CL84" s="72"/>
      <c r="CM84" s="72"/>
      <c r="CN84" s="72"/>
      <c r="CO84" s="72"/>
      <c r="CP84" s="72"/>
      <c r="CQ84" s="72"/>
      <c r="CR84" s="72"/>
      <c r="CS84" s="72"/>
      <c r="CT84" s="72"/>
      <c r="CU84" s="72"/>
      <c r="CV84" s="72"/>
      <c r="CW84" s="72"/>
      <c r="CX84" s="72"/>
      <c r="CY84" s="72"/>
      <c r="CZ84" s="72"/>
      <c r="DA84" s="72"/>
      <c r="DB84" s="72"/>
      <c r="DC84" s="72"/>
      <c r="DD84" s="72"/>
      <c r="DE84" s="72"/>
      <c r="DF84" s="72"/>
      <c r="DG84" s="72"/>
      <c r="DH84" s="72"/>
      <c r="DI84" s="72"/>
      <c r="DJ84" s="72"/>
      <c r="DK84" s="72"/>
      <c r="DL84" s="72"/>
      <c r="DM84" s="72"/>
      <c r="DN84" s="72"/>
      <c r="DO84" s="72"/>
      <c r="DP84" s="72"/>
      <c r="DQ84" s="72"/>
      <c r="DR84" s="72"/>
      <c r="DS84" s="72"/>
      <c r="DT84" s="72"/>
      <c r="DU84" s="72"/>
      <c r="DV84" s="72"/>
      <c r="DW84" s="72"/>
      <c r="DX84" s="72"/>
      <c r="DY84" s="72"/>
      <c r="DZ84" s="72"/>
      <c r="EA84" s="72"/>
      <c r="EB84" s="72"/>
      <c r="EC84" s="72"/>
      <c r="ED84" s="72"/>
      <c r="EE84" s="72"/>
      <c r="EF84" s="72"/>
      <c r="EG84" s="72"/>
      <c r="EH84" s="72"/>
      <c r="EI84" s="72"/>
      <c r="EJ84" s="72"/>
      <c r="EK84" s="72"/>
      <c r="EL84" s="72"/>
      <c r="EM84" s="72"/>
      <c r="EN84" s="72"/>
      <c r="EO84" s="72"/>
      <c r="EP84" s="72"/>
      <c r="EQ84" s="72"/>
      <c r="ER84" s="72"/>
      <c r="ES84" s="72"/>
      <c r="ET84" s="72"/>
      <c r="EU84" s="72"/>
      <c r="EV84" s="72"/>
      <c r="EW84" s="72"/>
      <c r="EX84" s="72"/>
      <c r="EY84" s="72"/>
      <c r="EZ84" s="72"/>
      <c r="FA84" s="72"/>
      <c r="FB84" s="72"/>
      <c r="FC84" s="72"/>
      <c r="FD84" s="72"/>
      <c r="FE84" s="72"/>
      <c r="FF84" s="72"/>
      <c r="FG84" s="72"/>
      <c r="FH84" s="72"/>
      <c r="FI84" s="72"/>
      <c r="FJ84" s="72"/>
      <c r="FK84" s="72"/>
      <c r="FL84" s="72"/>
      <c r="FM84" s="72"/>
      <c r="FN84" s="72"/>
      <c r="FO84" s="72"/>
      <c r="FP84" s="72"/>
      <c r="FQ84" s="72"/>
      <c r="FR84" s="72"/>
      <c r="FS84" s="72"/>
      <c r="FT84" s="72"/>
      <c r="FU84" s="72"/>
      <c r="FV84" s="72"/>
      <c r="FW84" s="72"/>
      <c r="FX84" s="72"/>
      <c r="FY84" s="72"/>
      <c r="FZ84" s="72"/>
      <c r="GA84" s="72"/>
      <c r="GB84" s="72"/>
      <c r="GC84" s="72"/>
      <c r="GD84" s="72"/>
      <c r="GE84" s="72"/>
      <c r="GF84" s="72"/>
      <c r="GG84" s="72"/>
      <c r="GH84" s="72"/>
      <c r="GI84" s="72"/>
      <c r="GJ84" s="72"/>
      <c r="GK84" s="72"/>
      <c r="GL84" s="72"/>
      <c r="GM84" s="72"/>
      <c r="GN84" s="72"/>
      <c r="GO84" s="72"/>
      <c r="GP84" s="72"/>
      <c r="GQ84" s="72"/>
      <c r="GR84" s="72"/>
      <c r="GS84" s="72"/>
      <c r="GT84" s="72"/>
      <c r="GU84" s="72"/>
      <c r="GV84" s="72"/>
      <c r="GW84" s="72"/>
      <c r="GX84" s="72"/>
      <c r="GY84" s="72"/>
      <c r="GZ84" s="72"/>
      <c r="HA84" s="72"/>
      <c r="HB84" s="72"/>
      <c r="HC84" s="72"/>
      <c r="HD84" s="72"/>
      <c r="HE84" s="72"/>
      <c r="HF84" s="72"/>
      <c r="HG84" s="72"/>
      <c r="HH84" s="72"/>
      <c r="HI84" s="72"/>
      <c r="HJ84" s="72"/>
      <c r="HK84" s="72"/>
      <c r="HL84" s="72"/>
      <c r="HM84" s="72"/>
      <c r="HN84" s="72"/>
      <c r="HO84" s="72"/>
      <c r="HP84" s="72"/>
      <c r="HQ84" s="72"/>
      <c r="HR84" s="72"/>
      <c r="HS84" s="72"/>
      <c r="HT84" s="72"/>
      <c r="HU84" s="72"/>
      <c r="HV84" s="72"/>
      <c r="HW84" s="72"/>
      <c r="HX84" s="72"/>
      <c r="HY84" s="72"/>
      <c r="HZ84" s="72"/>
      <c r="IA84" s="72"/>
      <c r="IB84" s="72"/>
      <c r="IC84" s="72"/>
      <c r="ID84" s="72"/>
      <c r="IE84" s="72"/>
      <c r="IF84" s="72"/>
      <c r="IG84" s="72"/>
      <c r="IH84" s="72"/>
      <c r="II84" s="72"/>
      <c r="IJ84" s="72"/>
      <c r="IK84" s="72"/>
      <c r="IL84" s="72"/>
      <c r="IM84" s="72"/>
      <c r="IN84" s="72"/>
      <c r="IO84" s="72"/>
      <c r="IP84" s="72"/>
      <c r="IQ84" s="72"/>
      <c r="IR84" s="72"/>
      <c r="IS84" s="72"/>
      <c r="IT84" s="72"/>
      <c r="IU84" s="72"/>
      <c r="IV84" s="72"/>
    </row>
    <row r="85" spans="1:256" ht="16.350000000000001" customHeight="1">
      <c r="A85" s="16" t="s">
        <v>2327</v>
      </c>
      <c r="B85" s="16"/>
      <c r="C85" s="16"/>
      <c r="D85" s="16"/>
      <c r="E85" s="16"/>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c r="CL85" s="72"/>
      <c r="CM85" s="72"/>
      <c r="CN85" s="72"/>
      <c r="CO85" s="72"/>
      <c r="CP85" s="72"/>
      <c r="CQ85" s="72"/>
      <c r="CR85" s="72"/>
      <c r="CS85" s="72"/>
      <c r="CT85" s="72"/>
      <c r="CU85" s="72"/>
      <c r="CV85" s="72"/>
      <c r="CW85" s="72"/>
      <c r="CX85" s="72"/>
      <c r="CY85" s="72"/>
      <c r="CZ85" s="72"/>
      <c r="DA85" s="72"/>
      <c r="DB85" s="72"/>
      <c r="DC85" s="72"/>
      <c r="DD85" s="72"/>
      <c r="DE85" s="72"/>
      <c r="DF85" s="72"/>
      <c r="DG85" s="72"/>
      <c r="DH85" s="72"/>
      <c r="DI85" s="72"/>
      <c r="DJ85" s="72"/>
      <c r="DK85" s="72"/>
      <c r="DL85" s="72"/>
      <c r="DM85" s="72"/>
      <c r="DN85" s="72"/>
      <c r="DO85" s="72"/>
      <c r="DP85" s="72"/>
      <c r="DQ85" s="72"/>
      <c r="DR85" s="72"/>
      <c r="DS85" s="72"/>
      <c r="DT85" s="72"/>
      <c r="DU85" s="72"/>
      <c r="DV85" s="72"/>
      <c r="DW85" s="72"/>
      <c r="DX85" s="72"/>
      <c r="DY85" s="72"/>
      <c r="DZ85" s="72"/>
      <c r="EA85" s="72"/>
      <c r="EB85" s="72"/>
      <c r="EC85" s="72"/>
      <c r="ED85" s="72"/>
      <c r="EE85" s="72"/>
      <c r="EF85" s="72"/>
      <c r="EG85" s="72"/>
      <c r="EH85" s="72"/>
      <c r="EI85" s="72"/>
      <c r="EJ85" s="72"/>
      <c r="EK85" s="72"/>
      <c r="EL85" s="72"/>
      <c r="EM85" s="72"/>
      <c r="EN85" s="72"/>
      <c r="EO85" s="72"/>
      <c r="EP85" s="72"/>
      <c r="EQ85" s="72"/>
      <c r="ER85" s="72"/>
      <c r="ES85" s="72"/>
      <c r="ET85" s="72"/>
      <c r="EU85" s="72"/>
      <c r="EV85" s="72"/>
      <c r="EW85" s="72"/>
      <c r="EX85" s="72"/>
      <c r="EY85" s="72"/>
      <c r="EZ85" s="72"/>
      <c r="FA85" s="72"/>
      <c r="FB85" s="72"/>
      <c r="FC85" s="72"/>
      <c r="FD85" s="72"/>
      <c r="FE85" s="72"/>
      <c r="FF85" s="72"/>
      <c r="FG85" s="72"/>
      <c r="FH85" s="72"/>
      <c r="FI85" s="72"/>
      <c r="FJ85" s="72"/>
      <c r="FK85" s="72"/>
      <c r="FL85" s="72"/>
      <c r="FM85" s="72"/>
      <c r="FN85" s="72"/>
      <c r="FO85" s="72"/>
      <c r="FP85" s="72"/>
      <c r="FQ85" s="72"/>
      <c r="FR85" s="72"/>
      <c r="FS85" s="72"/>
      <c r="FT85" s="72"/>
      <c r="FU85" s="72"/>
      <c r="FV85" s="72"/>
      <c r="FW85" s="72"/>
      <c r="FX85" s="72"/>
      <c r="FY85" s="72"/>
      <c r="FZ85" s="72"/>
      <c r="GA85" s="72"/>
      <c r="GB85" s="72"/>
      <c r="GC85" s="72"/>
      <c r="GD85" s="72"/>
      <c r="GE85" s="72"/>
      <c r="GF85" s="72"/>
      <c r="GG85" s="72"/>
      <c r="GH85" s="72"/>
      <c r="GI85" s="72"/>
      <c r="GJ85" s="72"/>
      <c r="GK85" s="72"/>
      <c r="GL85" s="72"/>
      <c r="GM85" s="72"/>
      <c r="GN85" s="72"/>
      <c r="GO85" s="72"/>
      <c r="GP85" s="72"/>
      <c r="GQ85" s="72"/>
      <c r="GR85" s="72"/>
      <c r="GS85" s="72"/>
      <c r="GT85" s="72"/>
      <c r="GU85" s="72"/>
      <c r="GV85" s="72"/>
      <c r="GW85" s="72"/>
      <c r="GX85" s="72"/>
      <c r="GY85" s="72"/>
      <c r="GZ85" s="72"/>
      <c r="HA85" s="72"/>
      <c r="HB85" s="72"/>
      <c r="HC85" s="72"/>
      <c r="HD85" s="72"/>
      <c r="HE85" s="72"/>
      <c r="HF85" s="72"/>
      <c r="HG85" s="72"/>
      <c r="HH85" s="72"/>
      <c r="HI85" s="72"/>
      <c r="HJ85" s="72"/>
      <c r="HK85" s="72"/>
      <c r="HL85" s="72"/>
      <c r="HM85" s="72"/>
      <c r="HN85" s="72"/>
      <c r="HO85" s="72"/>
      <c r="HP85" s="72"/>
      <c r="HQ85" s="72"/>
      <c r="HR85" s="72"/>
      <c r="HS85" s="72"/>
      <c r="HT85" s="72"/>
      <c r="HU85" s="72"/>
      <c r="HV85" s="72"/>
      <c r="HW85" s="72"/>
      <c r="HX85" s="72"/>
      <c r="HY85" s="72"/>
      <c r="HZ85" s="72"/>
      <c r="IA85" s="72"/>
      <c r="IB85" s="72"/>
      <c r="IC85" s="72"/>
      <c r="ID85" s="72"/>
      <c r="IE85" s="72"/>
      <c r="IF85" s="72"/>
      <c r="IG85" s="72"/>
      <c r="IH85" s="72"/>
      <c r="II85" s="72"/>
      <c r="IJ85" s="72"/>
      <c r="IK85" s="72"/>
      <c r="IL85" s="72"/>
      <c r="IM85" s="72"/>
      <c r="IN85" s="72"/>
      <c r="IO85" s="72"/>
      <c r="IP85" s="72"/>
      <c r="IQ85" s="72"/>
      <c r="IR85" s="72"/>
      <c r="IS85" s="72"/>
      <c r="IT85" s="72"/>
      <c r="IU85" s="72"/>
      <c r="IV85" s="72"/>
    </row>
    <row r="86" spans="1:256" ht="16.350000000000001" customHeight="1">
      <c r="A86" s="16" t="s">
        <v>2328</v>
      </c>
      <c r="B86" s="16"/>
      <c r="C86" s="16"/>
      <c r="D86" s="16"/>
      <c r="E86" s="16"/>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c r="BP86" s="72"/>
      <c r="BQ86" s="72"/>
      <c r="BR86" s="72"/>
      <c r="BS86" s="72"/>
      <c r="BT86" s="72"/>
      <c r="BU86" s="72"/>
      <c r="BV86" s="72"/>
      <c r="BW86" s="72"/>
      <c r="BX86" s="72"/>
      <c r="BY86" s="72"/>
      <c r="BZ86" s="72"/>
      <c r="CA86" s="72"/>
      <c r="CB86" s="72"/>
      <c r="CC86" s="72"/>
      <c r="CD86" s="72"/>
      <c r="CE86" s="72"/>
      <c r="CF86" s="72"/>
      <c r="CG86" s="72"/>
      <c r="CH86" s="72"/>
      <c r="CI86" s="72"/>
      <c r="CJ86" s="72"/>
      <c r="CK86" s="72"/>
      <c r="CL86" s="72"/>
      <c r="CM86" s="72"/>
      <c r="CN86" s="72"/>
      <c r="CO86" s="72"/>
      <c r="CP86" s="72"/>
      <c r="CQ86" s="72"/>
      <c r="CR86" s="72"/>
      <c r="CS86" s="72"/>
      <c r="CT86" s="72"/>
      <c r="CU86" s="72"/>
      <c r="CV86" s="72"/>
      <c r="CW86" s="72"/>
      <c r="CX86" s="72"/>
      <c r="CY86" s="72"/>
      <c r="CZ86" s="72"/>
      <c r="DA86" s="72"/>
      <c r="DB86" s="72"/>
      <c r="DC86" s="72"/>
      <c r="DD86" s="72"/>
      <c r="DE86" s="72"/>
      <c r="DF86" s="72"/>
      <c r="DG86" s="72"/>
      <c r="DH86" s="72"/>
      <c r="DI86" s="72"/>
      <c r="DJ86" s="72"/>
      <c r="DK86" s="72"/>
      <c r="DL86" s="72"/>
      <c r="DM86" s="72"/>
      <c r="DN86" s="72"/>
      <c r="DO86" s="72"/>
      <c r="DP86" s="72"/>
      <c r="DQ86" s="72"/>
      <c r="DR86" s="72"/>
      <c r="DS86" s="72"/>
      <c r="DT86" s="72"/>
      <c r="DU86" s="72"/>
      <c r="DV86" s="72"/>
      <c r="DW86" s="72"/>
      <c r="DX86" s="72"/>
      <c r="DY86" s="72"/>
      <c r="DZ86" s="72"/>
      <c r="EA86" s="72"/>
      <c r="EB86" s="72"/>
      <c r="EC86" s="72"/>
      <c r="ED86" s="72"/>
      <c r="EE86" s="72"/>
      <c r="EF86" s="72"/>
      <c r="EG86" s="72"/>
      <c r="EH86" s="72"/>
      <c r="EI86" s="72"/>
      <c r="EJ86" s="72"/>
      <c r="EK86" s="72"/>
      <c r="EL86" s="72"/>
      <c r="EM86" s="72"/>
      <c r="EN86" s="72"/>
      <c r="EO86" s="72"/>
      <c r="EP86" s="72"/>
      <c r="EQ86" s="72"/>
      <c r="ER86" s="72"/>
      <c r="ES86" s="72"/>
      <c r="ET86" s="72"/>
      <c r="EU86" s="72"/>
      <c r="EV86" s="72"/>
      <c r="EW86" s="72"/>
      <c r="EX86" s="72"/>
      <c r="EY86" s="72"/>
      <c r="EZ86" s="72"/>
      <c r="FA86" s="72"/>
      <c r="FB86" s="72"/>
      <c r="FC86" s="72"/>
      <c r="FD86" s="72"/>
      <c r="FE86" s="72"/>
      <c r="FF86" s="72"/>
      <c r="FG86" s="72"/>
      <c r="FH86" s="72"/>
      <c r="FI86" s="72"/>
      <c r="FJ86" s="72"/>
      <c r="FK86" s="72"/>
      <c r="FL86" s="72"/>
      <c r="FM86" s="72"/>
      <c r="FN86" s="72"/>
      <c r="FO86" s="72"/>
      <c r="FP86" s="72"/>
      <c r="FQ86" s="72"/>
      <c r="FR86" s="72"/>
      <c r="FS86" s="72"/>
      <c r="FT86" s="72"/>
      <c r="FU86" s="72"/>
      <c r="FV86" s="72"/>
      <c r="FW86" s="72"/>
      <c r="FX86" s="72"/>
      <c r="FY86" s="72"/>
      <c r="FZ86" s="72"/>
      <c r="GA86" s="72"/>
      <c r="GB86" s="72"/>
      <c r="GC86" s="72"/>
      <c r="GD86" s="72"/>
      <c r="GE86" s="72"/>
      <c r="GF86" s="72"/>
      <c r="GG86" s="72"/>
      <c r="GH86" s="72"/>
      <c r="GI86" s="72"/>
      <c r="GJ86" s="72"/>
      <c r="GK86" s="72"/>
      <c r="GL86" s="72"/>
      <c r="GM86" s="72"/>
      <c r="GN86" s="72"/>
      <c r="GO86" s="72"/>
      <c r="GP86" s="72"/>
      <c r="GQ86" s="72"/>
      <c r="GR86" s="72"/>
      <c r="GS86" s="72"/>
      <c r="GT86" s="72"/>
      <c r="GU86" s="72"/>
      <c r="GV86" s="72"/>
      <c r="GW86" s="72"/>
      <c r="GX86" s="72"/>
      <c r="GY86" s="72"/>
      <c r="GZ86" s="72"/>
      <c r="HA86" s="72"/>
      <c r="HB86" s="72"/>
      <c r="HC86" s="72"/>
      <c r="HD86" s="72"/>
      <c r="HE86" s="72"/>
      <c r="HF86" s="72"/>
      <c r="HG86" s="72"/>
      <c r="HH86" s="72"/>
      <c r="HI86" s="72"/>
      <c r="HJ86" s="72"/>
      <c r="HK86" s="72"/>
      <c r="HL86" s="72"/>
      <c r="HM86" s="72"/>
      <c r="HN86" s="72"/>
      <c r="HO86" s="72"/>
      <c r="HP86" s="72"/>
      <c r="HQ86" s="72"/>
      <c r="HR86" s="72"/>
      <c r="HS86" s="72"/>
      <c r="HT86" s="72"/>
      <c r="HU86" s="72"/>
      <c r="HV86" s="72"/>
      <c r="HW86" s="72"/>
      <c r="HX86" s="72"/>
      <c r="HY86" s="72"/>
      <c r="HZ86" s="72"/>
      <c r="IA86" s="72"/>
      <c r="IB86" s="72"/>
      <c r="IC86" s="72"/>
      <c r="ID86" s="72"/>
      <c r="IE86" s="72"/>
      <c r="IF86" s="72"/>
      <c r="IG86" s="72"/>
      <c r="IH86" s="72"/>
      <c r="II86" s="72"/>
      <c r="IJ86" s="72"/>
      <c r="IK86" s="72"/>
      <c r="IL86" s="72"/>
      <c r="IM86" s="72"/>
      <c r="IN86" s="72"/>
      <c r="IO86" s="72"/>
      <c r="IP86" s="72"/>
      <c r="IQ86" s="72"/>
      <c r="IR86" s="72"/>
      <c r="IS86" s="72"/>
      <c r="IT86" s="72"/>
      <c r="IU86" s="72"/>
      <c r="IV86" s="72"/>
    </row>
    <row r="87" spans="1:256" ht="16.350000000000001" customHeight="1">
      <c r="A87" s="16" t="s">
        <v>2339</v>
      </c>
      <c r="B87" s="16"/>
      <c r="C87" s="16"/>
      <c r="D87" s="16"/>
      <c r="E87" s="16"/>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c r="BP87" s="72"/>
      <c r="BQ87" s="72"/>
      <c r="BR87" s="72"/>
      <c r="BS87" s="72"/>
      <c r="BT87" s="72"/>
      <c r="BU87" s="72"/>
      <c r="BV87" s="72"/>
      <c r="BW87" s="72"/>
      <c r="BX87" s="72"/>
      <c r="BY87" s="72"/>
      <c r="BZ87" s="72"/>
      <c r="CA87" s="72"/>
      <c r="CB87" s="72"/>
      <c r="CC87" s="72"/>
      <c r="CD87" s="72"/>
      <c r="CE87" s="72"/>
      <c r="CF87" s="72"/>
      <c r="CG87" s="72"/>
      <c r="CH87" s="72"/>
      <c r="CI87" s="72"/>
      <c r="CJ87" s="72"/>
      <c r="CK87" s="72"/>
      <c r="CL87" s="72"/>
      <c r="CM87" s="72"/>
      <c r="CN87" s="72"/>
      <c r="CO87" s="72"/>
      <c r="CP87" s="72"/>
      <c r="CQ87" s="72"/>
      <c r="CR87" s="72"/>
      <c r="CS87" s="72"/>
      <c r="CT87" s="72"/>
      <c r="CU87" s="72"/>
      <c r="CV87" s="72"/>
      <c r="CW87" s="72"/>
      <c r="CX87" s="72"/>
      <c r="CY87" s="72"/>
      <c r="CZ87" s="72"/>
      <c r="DA87" s="72"/>
      <c r="DB87" s="72"/>
      <c r="DC87" s="72"/>
      <c r="DD87" s="72"/>
      <c r="DE87" s="72"/>
      <c r="DF87" s="72"/>
      <c r="DG87" s="72"/>
      <c r="DH87" s="72"/>
      <c r="DI87" s="72"/>
      <c r="DJ87" s="72"/>
      <c r="DK87" s="72"/>
      <c r="DL87" s="72"/>
      <c r="DM87" s="72"/>
      <c r="DN87" s="72"/>
      <c r="DO87" s="72"/>
      <c r="DP87" s="72"/>
      <c r="DQ87" s="72"/>
      <c r="DR87" s="72"/>
      <c r="DS87" s="72"/>
      <c r="DT87" s="72"/>
      <c r="DU87" s="72"/>
      <c r="DV87" s="72"/>
      <c r="DW87" s="72"/>
      <c r="DX87" s="72"/>
      <c r="DY87" s="72"/>
      <c r="DZ87" s="72"/>
      <c r="EA87" s="72"/>
      <c r="EB87" s="72"/>
      <c r="EC87" s="72"/>
      <c r="ED87" s="72"/>
      <c r="EE87" s="72"/>
      <c r="EF87" s="72"/>
      <c r="EG87" s="72"/>
      <c r="EH87" s="72"/>
      <c r="EI87" s="72"/>
      <c r="EJ87" s="72"/>
      <c r="EK87" s="72"/>
      <c r="EL87" s="72"/>
      <c r="EM87" s="72"/>
      <c r="EN87" s="72"/>
      <c r="EO87" s="72"/>
      <c r="EP87" s="72"/>
      <c r="EQ87" s="72"/>
      <c r="ER87" s="72"/>
      <c r="ES87" s="72"/>
      <c r="ET87" s="72"/>
      <c r="EU87" s="72"/>
      <c r="EV87" s="72"/>
      <c r="EW87" s="72"/>
      <c r="EX87" s="72"/>
      <c r="EY87" s="72"/>
      <c r="EZ87" s="72"/>
      <c r="FA87" s="72"/>
      <c r="FB87" s="72"/>
      <c r="FC87" s="72"/>
      <c r="FD87" s="72"/>
      <c r="FE87" s="72"/>
      <c r="FF87" s="72"/>
      <c r="FG87" s="72"/>
      <c r="FH87" s="72"/>
      <c r="FI87" s="72"/>
      <c r="FJ87" s="72"/>
      <c r="FK87" s="72"/>
      <c r="FL87" s="72"/>
      <c r="FM87" s="72"/>
      <c r="FN87" s="72"/>
      <c r="FO87" s="72"/>
      <c r="FP87" s="72"/>
      <c r="FQ87" s="72"/>
      <c r="FR87" s="72"/>
      <c r="FS87" s="72"/>
      <c r="FT87" s="72"/>
      <c r="FU87" s="72"/>
      <c r="FV87" s="72"/>
      <c r="FW87" s="72"/>
      <c r="FX87" s="72"/>
      <c r="FY87" s="72"/>
      <c r="FZ87" s="72"/>
      <c r="GA87" s="72"/>
      <c r="GB87" s="72"/>
      <c r="GC87" s="72"/>
      <c r="GD87" s="72"/>
      <c r="GE87" s="72"/>
      <c r="GF87" s="72"/>
      <c r="GG87" s="72"/>
      <c r="GH87" s="72"/>
      <c r="GI87" s="72"/>
      <c r="GJ87" s="72"/>
      <c r="GK87" s="72"/>
      <c r="GL87" s="72"/>
      <c r="GM87" s="72"/>
      <c r="GN87" s="72"/>
      <c r="GO87" s="72"/>
      <c r="GP87" s="72"/>
      <c r="GQ87" s="72"/>
      <c r="GR87" s="72"/>
      <c r="GS87" s="72"/>
      <c r="GT87" s="72"/>
      <c r="GU87" s="72"/>
      <c r="GV87" s="72"/>
      <c r="GW87" s="72"/>
      <c r="GX87" s="72"/>
      <c r="GY87" s="72"/>
      <c r="GZ87" s="72"/>
      <c r="HA87" s="72"/>
      <c r="HB87" s="72"/>
      <c r="HC87" s="72"/>
      <c r="HD87" s="72"/>
      <c r="HE87" s="72"/>
      <c r="HF87" s="72"/>
      <c r="HG87" s="72"/>
      <c r="HH87" s="72"/>
      <c r="HI87" s="72"/>
      <c r="HJ87" s="72"/>
      <c r="HK87" s="72"/>
      <c r="HL87" s="72"/>
      <c r="HM87" s="72"/>
      <c r="HN87" s="72"/>
      <c r="HO87" s="72"/>
      <c r="HP87" s="72"/>
      <c r="HQ87" s="72"/>
      <c r="HR87" s="72"/>
      <c r="HS87" s="72"/>
      <c r="HT87" s="72"/>
      <c r="HU87" s="72"/>
      <c r="HV87" s="72"/>
      <c r="HW87" s="72"/>
      <c r="HX87" s="72"/>
      <c r="HY87" s="72"/>
      <c r="HZ87" s="72"/>
      <c r="IA87" s="72"/>
      <c r="IB87" s="72"/>
      <c r="IC87" s="72"/>
      <c r="ID87" s="72"/>
      <c r="IE87" s="72"/>
      <c r="IF87" s="72"/>
      <c r="IG87" s="72"/>
      <c r="IH87" s="72"/>
      <c r="II87" s="72"/>
      <c r="IJ87" s="72"/>
      <c r="IK87" s="72"/>
      <c r="IL87" s="72"/>
      <c r="IM87" s="72"/>
      <c r="IN87" s="72"/>
      <c r="IO87" s="72"/>
      <c r="IP87" s="72"/>
      <c r="IQ87" s="72"/>
      <c r="IR87" s="72"/>
      <c r="IS87" s="72"/>
      <c r="IT87" s="72"/>
      <c r="IU87" s="72"/>
      <c r="IV87" s="72"/>
    </row>
    <row r="88" spans="1:256" ht="16.350000000000001" customHeight="1">
      <c r="A88" s="16" t="s">
        <v>2340</v>
      </c>
      <c r="B88" s="16"/>
      <c r="C88" s="16"/>
      <c r="D88" s="16"/>
      <c r="E88" s="16"/>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K88" s="72"/>
      <c r="CL88" s="72"/>
      <c r="CM88" s="72"/>
      <c r="CN88" s="72"/>
      <c r="CO88" s="72"/>
      <c r="CP88" s="72"/>
      <c r="CQ88" s="72"/>
      <c r="CR88" s="72"/>
      <c r="CS88" s="72"/>
      <c r="CT88" s="72"/>
      <c r="CU88" s="72"/>
      <c r="CV88" s="72"/>
      <c r="CW88" s="72"/>
      <c r="CX88" s="72"/>
      <c r="CY88" s="72"/>
      <c r="CZ88" s="72"/>
      <c r="DA88" s="72"/>
      <c r="DB88" s="72"/>
      <c r="DC88" s="72"/>
      <c r="DD88" s="72"/>
      <c r="DE88" s="72"/>
      <c r="DF88" s="72"/>
      <c r="DG88" s="72"/>
      <c r="DH88" s="72"/>
      <c r="DI88" s="72"/>
      <c r="DJ88" s="72"/>
      <c r="DK88" s="72"/>
      <c r="DL88" s="72"/>
      <c r="DM88" s="72"/>
      <c r="DN88" s="72"/>
      <c r="DO88" s="72"/>
      <c r="DP88" s="72"/>
      <c r="DQ88" s="72"/>
      <c r="DR88" s="72"/>
      <c r="DS88" s="72"/>
      <c r="DT88" s="72"/>
      <c r="DU88" s="72"/>
      <c r="DV88" s="72"/>
      <c r="DW88" s="72"/>
      <c r="DX88" s="72"/>
      <c r="DY88" s="72"/>
      <c r="DZ88" s="72"/>
      <c r="EA88" s="72"/>
      <c r="EB88" s="72"/>
      <c r="EC88" s="72"/>
      <c r="ED88" s="72"/>
      <c r="EE88" s="72"/>
      <c r="EF88" s="72"/>
      <c r="EG88" s="72"/>
      <c r="EH88" s="72"/>
      <c r="EI88" s="72"/>
      <c r="EJ88" s="72"/>
      <c r="EK88" s="72"/>
      <c r="EL88" s="72"/>
      <c r="EM88" s="72"/>
      <c r="EN88" s="72"/>
      <c r="EO88" s="72"/>
      <c r="EP88" s="72"/>
      <c r="EQ88" s="72"/>
      <c r="ER88" s="72"/>
      <c r="ES88" s="72"/>
      <c r="ET88" s="72"/>
      <c r="EU88" s="72"/>
      <c r="EV88" s="72"/>
      <c r="EW88" s="72"/>
      <c r="EX88" s="72"/>
      <c r="EY88" s="72"/>
      <c r="EZ88" s="72"/>
      <c r="FA88" s="72"/>
      <c r="FB88" s="72"/>
      <c r="FC88" s="72"/>
      <c r="FD88" s="72"/>
      <c r="FE88" s="72"/>
      <c r="FF88" s="72"/>
      <c r="FG88" s="72"/>
      <c r="FH88" s="72"/>
      <c r="FI88" s="72"/>
      <c r="FJ88" s="72"/>
      <c r="FK88" s="72"/>
      <c r="FL88" s="72"/>
      <c r="FM88" s="72"/>
      <c r="FN88" s="72"/>
      <c r="FO88" s="72"/>
      <c r="FP88" s="72"/>
      <c r="FQ88" s="72"/>
      <c r="FR88" s="72"/>
      <c r="FS88" s="72"/>
      <c r="FT88" s="72"/>
      <c r="FU88" s="72"/>
      <c r="FV88" s="72"/>
      <c r="FW88" s="72"/>
      <c r="FX88" s="72"/>
      <c r="FY88" s="72"/>
      <c r="FZ88" s="72"/>
      <c r="GA88" s="72"/>
      <c r="GB88" s="72"/>
      <c r="GC88" s="72"/>
      <c r="GD88" s="72"/>
      <c r="GE88" s="72"/>
      <c r="GF88" s="72"/>
      <c r="GG88" s="72"/>
      <c r="GH88" s="72"/>
      <c r="GI88" s="72"/>
      <c r="GJ88" s="72"/>
      <c r="GK88" s="72"/>
      <c r="GL88" s="72"/>
      <c r="GM88" s="72"/>
      <c r="GN88" s="72"/>
      <c r="GO88" s="72"/>
      <c r="GP88" s="72"/>
      <c r="GQ88" s="72"/>
      <c r="GR88" s="72"/>
      <c r="GS88" s="72"/>
      <c r="GT88" s="72"/>
      <c r="GU88" s="72"/>
      <c r="GV88" s="72"/>
      <c r="GW88" s="72"/>
      <c r="GX88" s="72"/>
      <c r="GY88" s="72"/>
      <c r="GZ88" s="72"/>
      <c r="HA88" s="72"/>
      <c r="HB88" s="72"/>
      <c r="HC88" s="72"/>
      <c r="HD88" s="72"/>
      <c r="HE88" s="72"/>
      <c r="HF88" s="72"/>
      <c r="HG88" s="72"/>
      <c r="HH88" s="72"/>
      <c r="HI88" s="72"/>
      <c r="HJ88" s="72"/>
      <c r="HK88" s="72"/>
      <c r="HL88" s="72"/>
      <c r="HM88" s="72"/>
      <c r="HN88" s="72"/>
      <c r="HO88" s="72"/>
      <c r="HP88" s="72"/>
      <c r="HQ88" s="72"/>
      <c r="HR88" s="72"/>
      <c r="HS88" s="72"/>
      <c r="HT88" s="72"/>
      <c r="HU88" s="72"/>
      <c r="HV88" s="72"/>
      <c r="HW88" s="72"/>
      <c r="HX88" s="72"/>
      <c r="HY88" s="72"/>
      <c r="HZ88" s="72"/>
      <c r="IA88" s="72"/>
      <c r="IB88" s="72"/>
      <c r="IC88" s="72"/>
      <c r="ID88" s="72"/>
      <c r="IE88" s="72"/>
      <c r="IF88" s="72"/>
      <c r="IG88" s="72"/>
      <c r="IH88" s="72"/>
      <c r="II88" s="72"/>
      <c r="IJ88" s="72"/>
      <c r="IK88" s="72"/>
      <c r="IL88" s="72"/>
      <c r="IM88" s="72"/>
      <c r="IN88" s="72"/>
      <c r="IO88" s="72"/>
      <c r="IP88" s="72"/>
      <c r="IQ88" s="72"/>
      <c r="IR88" s="72"/>
      <c r="IS88" s="72"/>
      <c r="IT88" s="72"/>
      <c r="IU88" s="72"/>
      <c r="IV88" s="72"/>
    </row>
    <row r="89" spans="1:256" ht="16.350000000000001" customHeight="1">
      <c r="A89" s="16" t="s">
        <v>2356</v>
      </c>
      <c r="B89" s="16"/>
      <c r="C89" s="16"/>
      <c r="D89" s="16"/>
      <c r="E89" s="16"/>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K89" s="72"/>
      <c r="CL89" s="72"/>
      <c r="CM89" s="72"/>
      <c r="CN89" s="72"/>
      <c r="CO89" s="72"/>
      <c r="CP89" s="72"/>
      <c r="CQ89" s="72"/>
      <c r="CR89" s="72"/>
      <c r="CS89" s="72"/>
      <c r="CT89" s="72"/>
      <c r="CU89" s="72"/>
      <c r="CV89" s="72"/>
      <c r="CW89" s="72"/>
      <c r="CX89" s="72"/>
      <c r="CY89" s="72"/>
      <c r="CZ89" s="72"/>
      <c r="DA89" s="72"/>
      <c r="DB89" s="72"/>
      <c r="DC89" s="72"/>
      <c r="DD89" s="72"/>
      <c r="DE89" s="72"/>
      <c r="DF89" s="72"/>
      <c r="DG89" s="72"/>
      <c r="DH89" s="72"/>
      <c r="DI89" s="72"/>
      <c r="DJ89" s="72"/>
      <c r="DK89" s="72"/>
      <c r="DL89" s="72"/>
      <c r="DM89" s="72"/>
      <c r="DN89" s="72"/>
      <c r="DO89" s="72"/>
      <c r="DP89" s="72"/>
      <c r="DQ89" s="72"/>
      <c r="DR89" s="72"/>
      <c r="DS89" s="72"/>
      <c r="DT89" s="72"/>
      <c r="DU89" s="72"/>
      <c r="DV89" s="72"/>
      <c r="DW89" s="72"/>
      <c r="DX89" s="72"/>
      <c r="DY89" s="72"/>
      <c r="DZ89" s="72"/>
      <c r="EA89" s="72"/>
      <c r="EB89" s="72"/>
      <c r="EC89" s="72"/>
      <c r="ED89" s="72"/>
      <c r="EE89" s="72"/>
      <c r="EF89" s="72"/>
      <c r="EG89" s="72"/>
      <c r="EH89" s="72"/>
      <c r="EI89" s="72"/>
      <c r="EJ89" s="72"/>
      <c r="EK89" s="72"/>
      <c r="EL89" s="72"/>
      <c r="EM89" s="72"/>
      <c r="EN89" s="72"/>
      <c r="EO89" s="72"/>
      <c r="EP89" s="72"/>
      <c r="EQ89" s="72"/>
      <c r="ER89" s="72"/>
      <c r="ES89" s="72"/>
      <c r="ET89" s="72"/>
      <c r="EU89" s="72"/>
      <c r="EV89" s="72"/>
      <c r="EW89" s="72"/>
      <c r="EX89" s="72"/>
      <c r="EY89" s="72"/>
      <c r="EZ89" s="72"/>
      <c r="FA89" s="72"/>
      <c r="FB89" s="72"/>
      <c r="FC89" s="72"/>
      <c r="FD89" s="72"/>
      <c r="FE89" s="72"/>
      <c r="FF89" s="72"/>
      <c r="FG89" s="72"/>
      <c r="FH89" s="72"/>
      <c r="FI89" s="72"/>
      <c r="FJ89" s="72"/>
      <c r="FK89" s="72"/>
      <c r="FL89" s="72"/>
      <c r="FM89" s="72"/>
      <c r="FN89" s="72"/>
      <c r="FO89" s="72"/>
      <c r="FP89" s="72"/>
      <c r="FQ89" s="72"/>
      <c r="FR89" s="72"/>
      <c r="FS89" s="72"/>
      <c r="FT89" s="72"/>
      <c r="FU89" s="72"/>
      <c r="FV89" s="72"/>
      <c r="FW89" s="72"/>
      <c r="FX89" s="72"/>
      <c r="FY89" s="72"/>
      <c r="FZ89" s="72"/>
      <c r="GA89" s="72"/>
      <c r="GB89" s="72"/>
      <c r="GC89" s="72"/>
      <c r="GD89" s="72"/>
      <c r="GE89" s="72"/>
      <c r="GF89" s="72"/>
      <c r="GG89" s="72"/>
      <c r="GH89" s="72"/>
      <c r="GI89" s="72"/>
      <c r="GJ89" s="72"/>
      <c r="GK89" s="72"/>
      <c r="GL89" s="72"/>
      <c r="GM89" s="72"/>
      <c r="GN89" s="72"/>
      <c r="GO89" s="72"/>
      <c r="GP89" s="72"/>
      <c r="GQ89" s="72"/>
      <c r="GR89" s="72"/>
      <c r="GS89" s="72"/>
      <c r="GT89" s="72"/>
      <c r="GU89" s="72"/>
      <c r="GV89" s="72"/>
      <c r="GW89" s="72"/>
      <c r="GX89" s="72"/>
      <c r="GY89" s="72"/>
      <c r="GZ89" s="72"/>
      <c r="HA89" s="72"/>
      <c r="HB89" s="72"/>
      <c r="HC89" s="72"/>
      <c r="HD89" s="72"/>
      <c r="HE89" s="72"/>
      <c r="HF89" s="72"/>
      <c r="HG89" s="72"/>
      <c r="HH89" s="72"/>
      <c r="HI89" s="72"/>
      <c r="HJ89" s="72"/>
      <c r="HK89" s="72"/>
      <c r="HL89" s="72"/>
      <c r="HM89" s="72"/>
      <c r="HN89" s="72"/>
      <c r="HO89" s="72"/>
      <c r="HP89" s="72"/>
      <c r="HQ89" s="72"/>
      <c r="HR89" s="72"/>
      <c r="HS89" s="72"/>
      <c r="HT89" s="72"/>
      <c r="HU89" s="72"/>
      <c r="HV89" s="72"/>
      <c r="HW89" s="72"/>
      <c r="HX89" s="72"/>
      <c r="HY89" s="72"/>
      <c r="HZ89" s="72"/>
      <c r="IA89" s="72"/>
      <c r="IB89" s="72"/>
      <c r="IC89" s="72"/>
      <c r="ID89" s="72"/>
      <c r="IE89" s="72"/>
      <c r="IF89" s="72"/>
      <c r="IG89" s="72"/>
      <c r="IH89" s="72"/>
      <c r="II89" s="72"/>
      <c r="IJ89" s="72"/>
      <c r="IK89" s="72"/>
      <c r="IL89" s="72"/>
      <c r="IM89" s="72"/>
      <c r="IN89" s="72"/>
      <c r="IO89" s="72"/>
      <c r="IP89" s="72"/>
      <c r="IQ89" s="72"/>
      <c r="IR89" s="72"/>
      <c r="IS89" s="72"/>
      <c r="IT89" s="72"/>
      <c r="IU89" s="72"/>
      <c r="IV89" s="72"/>
    </row>
    <row r="90" spans="1:256" ht="16.350000000000001" customHeight="1">
      <c r="A90" s="281" t="s">
        <v>2359</v>
      </c>
      <c r="B90" s="16"/>
      <c r="C90" s="16"/>
      <c r="D90" s="16"/>
      <c r="E90" s="16"/>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K90" s="72"/>
      <c r="CL90" s="72"/>
      <c r="CM90" s="72"/>
      <c r="CN90" s="72"/>
      <c r="CO90" s="72"/>
      <c r="CP90" s="72"/>
      <c r="CQ90" s="72"/>
      <c r="CR90" s="72"/>
      <c r="CS90" s="72"/>
      <c r="CT90" s="72"/>
      <c r="CU90" s="72"/>
      <c r="CV90" s="72"/>
      <c r="CW90" s="72"/>
      <c r="CX90" s="72"/>
      <c r="CY90" s="72"/>
      <c r="CZ90" s="72"/>
      <c r="DA90" s="72"/>
      <c r="DB90" s="72"/>
      <c r="DC90" s="72"/>
      <c r="DD90" s="72"/>
      <c r="DE90" s="72"/>
      <c r="DF90" s="72"/>
      <c r="DG90" s="72"/>
      <c r="DH90" s="72"/>
      <c r="DI90" s="72"/>
      <c r="DJ90" s="72"/>
      <c r="DK90" s="72"/>
      <c r="DL90" s="72"/>
      <c r="DM90" s="72"/>
      <c r="DN90" s="72"/>
      <c r="DO90" s="72"/>
      <c r="DP90" s="72"/>
      <c r="DQ90" s="72"/>
      <c r="DR90" s="72"/>
      <c r="DS90" s="72"/>
      <c r="DT90" s="72"/>
      <c r="DU90" s="72"/>
      <c r="DV90" s="72"/>
      <c r="DW90" s="72"/>
      <c r="DX90" s="72"/>
      <c r="DY90" s="72"/>
      <c r="DZ90" s="72"/>
      <c r="EA90" s="72"/>
      <c r="EB90" s="72"/>
      <c r="EC90" s="72"/>
      <c r="ED90" s="72"/>
      <c r="EE90" s="72"/>
      <c r="EF90" s="72"/>
      <c r="EG90" s="72"/>
      <c r="EH90" s="72"/>
      <c r="EI90" s="72"/>
      <c r="EJ90" s="72"/>
      <c r="EK90" s="72"/>
      <c r="EL90" s="72"/>
      <c r="EM90" s="72"/>
      <c r="EN90" s="72"/>
      <c r="EO90" s="72"/>
      <c r="EP90" s="72"/>
      <c r="EQ90" s="72"/>
      <c r="ER90" s="72"/>
      <c r="ES90" s="72"/>
      <c r="ET90" s="72"/>
      <c r="EU90" s="72"/>
      <c r="EV90" s="72"/>
      <c r="EW90" s="72"/>
      <c r="EX90" s="72"/>
      <c r="EY90" s="72"/>
      <c r="EZ90" s="72"/>
      <c r="FA90" s="72"/>
      <c r="FB90" s="72"/>
      <c r="FC90" s="72"/>
      <c r="FD90" s="72"/>
      <c r="FE90" s="72"/>
      <c r="FF90" s="72"/>
      <c r="FG90" s="72"/>
      <c r="FH90" s="72"/>
      <c r="FI90" s="72"/>
      <c r="FJ90" s="72"/>
      <c r="FK90" s="72"/>
      <c r="FL90" s="72"/>
      <c r="FM90" s="72"/>
      <c r="FN90" s="72"/>
      <c r="FO90" s="72"/>
      <c r="FP90" s="72"/>
      <c r="FQ90" s="72"/>
      <c r="FR90" s="72"/>
      <c r="FS90" s="72"/>
      <c r="FT90" s="72"/>
      <c r="FU90" s="72"/>
      <c r="FV90" s="72"/>
      <c r="FW90" s="72"/>
      <c r="FX90" s="72"/>
      <c r="FY90" s="72"/>
      <c r="FZ90" s="72"/>
      <c r="GA90" s="72"/>
      <c r="GB90" s="72"/>
      <c r="GC90" s="72"/>
      <c r="GD90" s="72"/>
      <c r="GE90" s="72"/>
      <c r="GF90" s="72"/>
      <c r="GG90" s="72"/>
      <c r="GH90" s="72"/>
      <c r="GI90" s="72"/>
      <c r="GJ90" s="72"/>
      <c r="GK90" s="72"/>
      <c r="GL90" s="72"/>
      <c r="GM90" s="72"/>
      <c r="GN90" s="72"/>
      <c r="GO90" s="72"/>
      <c r="GP90" s="72"/>
      <c r="GQ90" s="72"/>
      <c r="GR90" s="72"/>
      <c r="GS90" s="72"/>
      <c r="GT90" s="72"/>
      <c r="GU90" s="72"/>
      <c r="GV90" s="72"/>
      <c r="GW90" s="72"/>
      <c r="GX90" s="72"/>
      <c r="GY90" s="72"/>
      <c r="GZ90" s="72"/>
      <c r="HA90" s="72"/>
      <c r="HB90" s="72"/>
      <c r="HC90" s="72"/>
      <c r="HD90" s="72"/>
      <c r="HE90" s="72"/>
      <c r="HF90" s="72"/>
      <c r="HG90" s="72"/>
      <c r="HH90" s="72"/>
      <c r="HI90" s="72"/>
      <c r="HJ90" s="72"/>
      <c r="HK90" s="72"/>
      <c r="HL90" s="72"/>
      <c r="HM90" s="72"/>
      <c r="HN90" s="72"/>
      <c r="HO90" s="72"/>
      <c r="HP90" s="72"/>
      <c r="HQ90" s="72"/>
      <c r="HR90" s="72"/>
      <c r="HS90" s="72"/>
      <c r="HT90" s="72"/>
      <c r="HU90" s="72"/>
      <c r="HV90" s="72"/>
      <c r="HW90" s="72"/>
      <c r="HX90" s="72"/>
      <c r="HY90" s="72"/>
      <c r="HZ90" s="72"/>
      <c r="IA90" s="72"/>
      <c r="IB90" s="72"/>
      <c r="IC90" s="72"/>
      <c r="ID90" s="72"/>
      <c r="IE90" s="72"/>
      <c r="IF90" s="72"/>
      <c r="IG90" s="72"/>
      <c r="IH90" s="72"/>
      <c r="II90" s="72"/>
      <c r="IJ90" s="72"/>
      <c r="IK90" s="72"/>
      <c r="IL90" s="72"/>
      <c r="IM90" s="72"/>
      <c r="IN90" s="72"/>
      <c r="IO90" s="72"/>
      <c r="IP90" s="72"/>
      <c r="IQ90" s="72"/>
      <c r="IR90" s="72"/>
      <c r="IS90" s="72"/>
      <c r="IT90" s="72"/>
      <c r="IU90" s="72"/>
      <c r="IV90" s="72"/>
    </row>
    <row r="91" spans="1:256" ht="16.350000000000001" customHeight="1" thickBot="1">
      <c r="A91" s="16" t="s">
        <v>2357</v>
      </c>
      <c r="B91" s="16"/>
      <c r="C91" s="16"/>
      <c r="D91" s="16"/>
      <c r="E91" s="16"/>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c r="BP91" s="72"/>
      <c r="BQ91" s="72"/>
      <c r="BR91" s="72"/>
      <c r="BS91" s="72"/>
      <c r="BT91" s="72"/>
      <c r="BU91" s="72"/>
      <c r="BV91" s="72"/>
      <c r="BW91" s="72"/>
      <c r="BX91" s="72"/>
      <c r="BY91" s="72"/>
      <c r="BZ91" s="72"/>
      <c r="CA91" s="72"/>
      <c r="CB91" s="72"/>
      <c r="CC91" s="72"/>
      <c r="CD91" s="72"/>
      <c r="CE91" s="72"/>
      <c r="CF91" s="72"/>
      <c r="CG91" s="72"/>
      <c r="CH91" s="72"/>
      <c r="CI91" s="72"/>
      <c r="CJ91" s="72"/>
      <c r="CK91" s="72"/>
      <c r="CL91" s="72"/>
      <c r="CM91" s="72"/>
      <c r="CN91" s="72"/>
      <c r="CO91" s="72"/>
      <c r="CP91" s="72"/>
      <c r="CQ91" s="72"/>
      <c r="CR91" s="72"/>
      <c r="CS91" s="72"/>
      <c r="CT91" s="72"/>
      <c r="CU91" s="72"/>
      <c r="CV91" s="72"/>
      <c r="CW91" s="72"/>
      <c r="CX91" s="72"/>
      <c r="CY91" s="72"/>
      <c r="CZ91" s="72"/>
      <c r="DA91" s="72"/>
      <c r="DB91" s="72"/>
      <c r="DC91" s="72"/>
      <c r="DD91" s="72"/>
      <c r="DE91" s="72"/>
      <c r="DF91" s="72"/>
      <c r="DG91" s="72"/>
      <c r="DH91" s="72"/>
      <c r="DI91" s="72"/>
      <c r="DJ91" s="72"/>
      <c r="DK91" s="72"/>
      <c r="DL91" s="72"/>
      <c r="DM91" s="72"/>
      <c r="DN91" s="72"/>
      <c r="DO91" s="72"/>
      <c r="DP91" s="72"/>
      <c r="DQ91" s="72"/>
      <c r="DR91" s="72"/>
      <c r="DS91" s="72"/>
      <c r="DT91" s="72"/>
      <c r="DU91" s="72"/>
      <c r="DV91" s="72"/>
      <c r="DW91" s="72"/>
      <c r="DX91" s="72"/>
      <c r="DY91" s="72"/>
      <c r="DZ91" s="72"/>
      <c r="EA91" s="72"/>
      <c r="EB91" s="72"/>
      <c r="EC91" s="72"/>
      <c r="ED91" s="72"/>
      <c r="EE91" s="72"/>
      <c r="EF91" s="72"/>
      <c r="EG91" s="72"/>
      <c r="EH91" s="72"/>
      <c r="EI91" s="72"/>
      <c r="EJ91" s="72"/>
      <c r="EK91" s="72"/>
      <c r="EL91" s="72"/>
      <c r="EM91" s="72"/>
      <c r="EN91" s="72"/>
      <c r="EO91" s="72"/>
      <c r="EP91" s="72"/>
      <c r="EQ91" s="72"/>
      <c r="ER91" s="72"/>
      <c r="ES91" s="72"/>
      <c r="ET91" s="72"/>
      <c r="EU91" s="72"/>
      <c r="EV91" s="72"/>
      <c r="EW91" s="72"/>
      <c r="EX91" s="72"/>
      <c r="EY91" s="72"/>
      <c r="EZ91" s="72"/>
      <c r="FA91" s="72"/>
      <c r="FB91" s="72"/>
      <c r="FC91" s="72"/>
      <c r="FD91" s="72"/>
      <c r="FE91" s="72"/>
      <c r="FF91" s="72"/>
      <c r="FG91" s="72"/>
      <c r="FH91" s="72"/>
      <c r="FI91" s="72"/>
      <c r="FJ91" s="72"/>
      <c r="FK91" s="72"/>
      <c r="FL91" s="72"/>
      <c r="FM91" s="72"/>
      <c r="FN91" s="72"/>
      <c r="FO91" s="72"/>
      <c r="FP91" s="72"/>
      <c r="FQ91" s="72"/>
      <c r="FR91" s="72"/>
      <c r="FS91" s="72"/>
      <c r="FT91" s="72"/>
      <c r="FU91" s="72"/>
      <c r="FV91" s="72"/>
      <c r="FW91" s="72"/>
      <c r="FX91" s="72"/>
      <c r="FY91" s="72"/>
      <c r="FZ91" s="72"/>
      <c r="GA91" s="72"/>
      <c r="GB91" s="72"/>
      <c r="GC91" s="72"/>
      <c r="GD91" s="72"/>
      <c r="GE91" s="72"/>
      <c r="GF91" s="72"/>
      <c r="GG91" s="72"/>
      <c r="GH91" s="72"/>
      <c r="GI91" s="72"/>
      <c r="GJ91" s="72"/>
      <c r="GK91" s="72"/>
      <c r="GL91" s="72"/>
      <c r="GM91" s="72"/>
      <c r="GN91" s="72"/>
      <c r="GO91" s="72"/>
      <c r="GP91" s="72"/>
      <c r="GQ91" s="72"/>
      <c r="GR91" s="72"/>
      <c r="GS91" s="72"/>
      <c r="GT91" s="72"/>
      <c r="GU91" s="72"/>
      <c r="GV91" s="72"/>
      <c r="GW91" s="72"/>
      <c r="GX91" s="72"/>
      <c r="GY91" s="72"/>
      <c r="GZ91" s="72"/>
      <c r="HA91" s="72"/>
      <c r="HB91" s="72"/>
      <c r="HC91" s="72"/>
      <c r="HD91" s="72"/>
      <c r="HE91" s="72"/>
      <c r="HF91" s="72"/>
      <c r="HG91" s="72"/>
      <c r="HH91" s="72"/>
      <c r="HI91" s="72"/>
      <c r="HJ91" s="72"/>
      <c r="HK91" s="72"/>
      <c r="HL91" s="72"/>
      <c r="HM91" s="72"/>
      <c r="HN91" s="72"/>
      <c r="HO91" s="72"/>
      <c r="HP91" s="72"/>
      <c r="HQ91" s="72"/>
      <c r="HR91" s="72"/>
      <c r="HS91" s="72"/>
      <c r="HT91" s="72"/>
      <c r="HU91" s="72"/>
      <c r="HV91" s="72"/>
      <c r="HW91" s="72"/>
      <c r="HX91" s="72"/>
      <c r="HY91" s="72"/>
      <c r="HZ91" s="72"/>
      <c r="IA91" s="72"/>
      <c r="IB91" s="72"/>
      <c r="IC91" s="72"/>
      <c r="ID91" s="72"/>
      <c r="IE91" s="72"/>
      <c r="IF91" s="72"/>
      <c r="IG91" s="72"/>
      <c r="IH91" s="72"/>
      <c r="II91" s="72"/>
      <c r="IJ91" s="72"/>
      <c r="IK91" s="72"/>
      <c r="IL91" s="72"/>
      <c r="IM91" s="72"/>
      <c r="IN91" s="72"/>
      <c r="IO91" s="72"/>
      <c r="IP91" s="72"/>
      <c r="IQ91" s="72"/>
      <c r="IR91" s="72"/>
      <c r="IS91" s="72"/>
      <c r="IT91" s="72"/>
      <c r="IU91" s="72"/>
      <c r="IV91" s="72"/>
    </row>
    <row r="92" spans="1:256" ht="16.350000000000001" customHeight="1" thickBot="1">
      <c r="A92" s="9" t="s">
        <v>2430</v>
      </c>
      <c r="B92" s="10"/>
      <c r="C92" s="10"/>
      <c r="D92" s="11">
        <f>DATE(2020,3,17)</f>
        <v>43907</v>
      </c>
      <c r="E92" s="12" t="s">
        <v>1958</v>
      </c>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c r="BP92" s="72"/>
      <c r="BQ92" s="72"/>
      <c r="BR92" s="72"/>
      <c r="BS92" s="72"/>
      <c r="BT92" s="72"/>
      <c r="BU92" s="72"/>
      <c r="BV92" s="72"/>
      <c r="BW92" s="72"/>
      <c r="BX92" s="72"/>
      <c r="BY92" s="72"/>
      <c r="BZ92" s="72"/>
      <c r="CA92" s="72"/>
      <c r="CB92" s="72"/>
      <c r="CC92" s="72"/>
      <c r="CD92" s="72"/>
      <c r="CE92" s="72"/>
      <c r="CF92" s="72"/>
      <c r="CG92" s="72"/>
      <c r="CH92" s="72"/>
      <c r="CI92" s="72"/>
      <c r="CJ92" s="72"/>
      <c r="CK92" s="72"/>
      <c r="CL92" s="72"/>
      <c r="CM92" s="72"/>
      <c r="CN92" s="72"/>
      <c r="CO92" s="72"/>
      <c r="CP92" s="72"/>
      <c r="CQ92" s="72"/>
      <c r="CR92" s="72"/>
      <c r="CS92" s="72"/>
      <c r="CT92" s="72"/>
      <c r="CU92" s="72"/>
      <c r="CV92" s="72"/>
      <c r="CW92" s="72"/>
      <c r="CX92" s="72"/>
      <c r="CY92" s="72"/>
      <c r="CZ92" s="72"/>
      <c r="DA92" s="72"/>
      <c r="DB92" s="72"/>
      <c r="DC92" s="72"/>
      <c r="DD92" s="72"/>
      <c r="DE92" s="72"/>
      <c r="DF92" s="72"/>
      <c r="DG92" s="72"/>
      <c r="DH92" s="72"/>
      <c r="DI92" s="72"/>
      <c r="DJ92" s="72"/>
      <c r="DK92" s="72"/>
      <c r="DL92" s="72"/>
      <c r="DM92" s="72"/>
      <c r="DN92" s="72"/>
      <c r="DO92" s="72"/>
      <c r="DP92" s="72"/>
      <c r="DQ92" s="72"/>
      <c r="DR92" s="72"/>
      <c r="DS92" s="72"/>
      <c r="DT92" s="72"/>
      <c r="DU92" s="72"/>
      <c r="DV92" s="72"/>
      <c r="DW92" s="72"/>
      <c r="DX92" s="72"/>
      <c r="DY92" s="72"/>
      <c r="DZ92" s="72"/>
      <c r="EA92" s="72"/>
      <c r="EB92" s="72"/>
      <c r="EC92" s="72"/>
      <c r="ED92" s="72"/>
      <c r="EE92" s="72"/>
      <c r="EF92" s="72"/>
      <c r="EG92" s="72"/>
      <c r="EH92" s="72"/>
      <c r="EI92" s="72"/>
      <c r="EJ92" s="72"/>
      <c r="EK92" s="72"/>
      <c r="EL92" s="72"/>
      <c r="EM92" s="72"/>
      <c r="EN92" s="72"/>
      <c r="EO92" s="72"/>
      <c r="EP92" s="72"/>
      <c r="EQ92" s="72"/>
      <c r="ER92" s="72"/>
      <c r="ES92" s="72"/>
      <c r="ET92" s="72"/>
      <c r="EU92" s="72"/>
      <c r="EV92" s="72"/>
      <c r="EW92" s="72"/>
      <c r="EX92" s="72"/>
      <c r="EY92" s="72"/>
      <c r="EZ92" s="72"/>
      <c r="FA92" s="72"/>
      <c r="FB92" s="72"/>
      <c r="FC92" s="72"/>
      <c r="FD92" s="72"/>
      <c r="FE92" s="72"/>
      <c r="FF92" s="72"/>
      <c r="FG92" s="72"/>
      <c r="FH92" s="72"/>
      <c r="FI92" s="72"/>
      <c r="FJ92" s="72"/>
      <c r="FK92" s="72"/>
      <c r="FL92" s="72"/>
      <c r="FM92" s="72"/>
      <c r="FN92" s="72"/>
      <c r="FO92" s="72"/>
      <c r="FP92" s="72"/>
      <c r="FQ92" s="72"/>
      <c r="FR92" s="72"/>
      <c r="FS92" s="72"/>
      <c r="FT92" s="72"/>
      <c r="FU92" s="72"/>
      <c r="FV92" s="72"/>
      <c r="FW92" s="72"/>
      <c r="FX92" s="72"/>
      <c r="FY92" s="72"/>
      <c r="FZ92" s="72"/>
      <c r="GA92" s="72"/>
      <c r="GB92" s="72"/>
      <c r="GC92" s="72"/>
      <c r="GD92" s="72"/>
      <c r="GE92" s="72"/>
      <c r="GF92" s="72"/>
      <c r="GG92" s="72"/>
      <c r="GH92" s="72"/>
      <c r="GI92" s="72"/>
      <c r="GJ92" s="72"/>
      <c r="GK92" s="72"/>
      <c r="GL92" s="72"/>
      <c r="GM92" s="72"/>
      <c r="GN92" s="72"/>
      <c r="GO92" s="72"/>
      <c r="GP92" s="72"/>
      <c r="GQ92" s="72"/>
      <c r="GR92" s="72"/>
      <c r="GS92" s="72"/>
      <c r="GT92" s="72"/>
      <c r="GU92" s="72"/>
      <c r="GV92" s="72"/>
      <c r="GW92" s="72"/>
      <c r="GX92" s="72"/>
      <c r="GY92" s="72"/>
      <c r="GZ92" s="72"/>
      <c r="HA92" s="72"/>
      <c r="HB92" s="72"/>
      <c r="HC92" s="72"/>
      <c r="HD92" s="72"/>
      <c r="HE92" s="72"/>
      <c r="HF92" s="72"/>
      <c r="HG92" s="72"/>
      <c r="HH92" s="72"/>
      <c r="HI92" s="72"/>
      <c r="HJ92" s="72"/>
      <c r="HK92" s="72"/>
      <c r="HL92" s="72"/>
      <c r="HM92" s="72"/>
      <c r="HN92" s="72"/>
      <c r="HO92" s="72"/>
      <c r="HP92" s="72"/>
      <c r="HQ92" s="72"/>
      <c r="HR92" s="72"/>
      <c r="HS92" s="72"/>
      <c r="HT92" s="72"/>
      <c r="HU92" s="72"/>
      <c r="HV92" s="72"/>
      <c r="HW92" s="72"/>
      <c r="HX92" s="72"/>
      <c r="HY92" s="72"/>
      <c r="HZ92" s="72"/>
      <c r="IA92" s="72"/>
      <c r="IB92" s="72"/>
      <c r="IC92" s="72"/>
      <c r="ID92" s="72"/>
      <c r="IE92" s="72"/>
      <c r="IF92" s="72"/>
      <c r="IG92" s="72"/>
      <c r="IH92" s="72"/>
      <c r="II92" s="72"/>
      <c r="IJ92" s="72"/>
      <c r="IK92" s="72"/>
      <c r="IL92" s="72"/>
      <c r="IM92" s="72"/>
      <c r="IN92" s="72"/>
      <c r="IO92" s="72"/>
      <c r="IP92" s="72"/>
      <c r="IQ92" s="72"/>
      <c r="IR92" s="72"/>
      <c r="IS92" s="72"/>
      <c r="IT92" s="72"/>
      <c r="IU92" s="72"/>
      <c r="IV92" s="72"/>
    </row>
    <row r="93" spans="1:256" ht="16.350000000000001" customHeight="1">
      <c r="A93" s="16" t="s">
        <v>2403</v>
      </c>
      <c r="B93" s="16"/>
      <c r="C93" s="16"/>
      <c r="D93" s="16"/>
      <c r="E93" s="16"/>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c r="BP93" s="72"/>
      <c r="BQ93" s="72"/>
      <c r="BR93" s="72"/>
      <c r="BS93" s="72"/>
      <c r="BT93" s="72"/>
      <c r="BU93" s="72"/>
      <c r="BV93" s="72"/>
      <c r="BW93" s="72"/>
      <c r="BX93" s="72"/>
      <c r="BY93" s="72"/>
      <c r="BZ93" s="72"/>
      <c r="CA93" s="72"/>
      <c r="CB93" s="72"/>
      <c r="CC93" s="72"/>
      <c r="CD93" s="72"/>
      <c r="CE93" s="72"/>
      <c r="CF93" s="72"/>
      <c r="CG93" s="72"/>
      <c r="CH93" s="72"/>
      <c r="CI93" s="72"/>
      <c r="CJ93" s="72"/>
      <c r="CK93" s="72"/>
      <c r="CL93" s="72"/>
      <c r="CM93" s="72"/>
      <c r="CN93" s="72"/>
      <c r="CO93" s="72"/>
      <c r="CP93" s="72"/>
      <c r="CQ93" s="72"/>
      <c r="CR93" s="72"/>
      <c r="CS93" s="72"/>
      <c r="CT93" s="72"/>
      <c r="CU93" s="72"/>
      <c r="CV93" s="72"/>
      <c r="CW93" s="72"/>
      <c r="CX93" s="72"/>
      <c r="CY93" s="72"/>
      <c r="CZ93" s="72"/>
      <c r="DA93" s="72"/>
      <c r="DB93" s="72"/>
      <c r="DC93" s="72"/>
      <c r="DD93" s="72"/>
      <c r="DE93" s="72"/>
      <c r="DF93" s="72"/>
      <c r="DG93" s="72"/>
      <c r="DH93" s="72"/>
      <c r="DI93" s="72"/>
      <c r="DJ93" s="72"/>
      <c r="DK93" s="72"/>
      <c r="DL93" s="72"/>
      <c r="DM93" s="72"/>
      <c r="DN93" s="72"/>
      <c r="DO93" s="72"/>
      <c r="DP93" s="72"/>
      <c r="DQ93" s="72"/>
      <c r="DR93" s="72"/>
      <c r="DS93" s="72"/>
      <c r="DT93" s="72"/>
      <c r="DU93" s="72"/>
      <c r="DV93" s="72"/>
      <c r="DW93" s="72"/>
      <c r="DX93" s="72"/>
      <c r="DY93" s="72"/>
      <c r="DZ93" s="72"/>
      <c r="EA93" s="72"/>
      <c r="EB93" s="72"/>
      <c r="EC93" s="72"/>
      <c r="ED93" s="72"/>
      <c r="EE93" s="72"/>
      <c r="EF93" s="72"/>
      <c r="EG93" s="72"/>
      <c r="EH93" s="72"/>
      <c r="EI93" s="72"/>
      <c r="EJ93" s="72"/>
      <c r="EK93" s="72"/>
      <c r="EL93" s="72"/>
      <c r="EM93" s="72"/>
      <c r="EN93" s="72"/>
      <c r="EO93" s="72"/>
      <c r="EP93" s="72"/>
      <c r="EQ93" s="72"/>
      <c r="ER93" s="72"/>
      <c r="ES93" s="72"/>
      <c r="ET93" s="72"/>
      <c r="EU93" s="72"/>
      <c r="EV93" s="72"/>
      <c r="EW93" s="72"/>
      <c r="EX93" s="72"/>
      <c r="EY93" s="72"/>
      <c r="EZ93" s="72"/>
      <c r="FA93" s="72"/>
      <c r="FB93" s="72"/>
      <c r="FC93" s="72"/>
      <c r="FD93" s="72"/>
      <c r="FE93" s="72"/>
      <c r="FF93" s="72"/>
      <c r="FG93" s="72"/>
      <c r="FH93" s="72"/>
      <c r="FI93" s="72"/>
      <c r="FJ93" s="72"/>
      <c r="FK93" s="72"/>
      <c r="FL93" s="72"/>
      <c r="FM93" s="72"/>
      <c r="FN93" s="72"/>
      <c r="FO93" s="72"/>
      <c r="FP93" s="72"/>
      <c r="FQ93" s="72"/>
      <c r="FR93" s="72"/>
      <c r="FS93" s="72"/>
      <c r="FT93" s="72"/>
      <c r="FU93" s="72"/>
      <c r="FV93" s="72"/>
      <c r="FW93" s="72"/>
      <c r="FX93" s="72"/>
      <c r="FY93" s="72"/>
      <c r="FZ93" s="72"/>
      <c r="GA93" s="72"/>
      <c r="GB93" s="72"/>
      <c r="GC93" s="72"/>
      <c r="GD93" s="72"/>
      <c r="GE93" s="72"/>
      <c r="GF93" s="72"/>
      <c r="GG93" s="72"/>
      <c r="GH93" s="72"/>
      <c r="GI93" s="72"/>
      <c r="GJ93" s="72"/>
      <c r="GK93" s="72"/>
      <c r="GL93" s="72"/>
      <c r="GM93" s="72"/>
      <c r="GN93" s="72"/>
      <c r="GO93" s="72"/>
      <c r="GP93" s="72"/>
      <c r="GQ93" s="72"/>
      <c r="GR93" s="72"/>
      <c r="GS93" s="72"/>
      <c r="GT93" s="72"/>
      <c r="GU93" s="72"/>
      <c r="GV93" s="72"/>
      <c r="GW93" s="72"/>
      <c r="GX93" s="72"/>
      <c r="GY93" s="72"/>
      <c r="GZ93" s="72"/>
      <c r="HA93" s="72"/>
      <c r="HB93" s="72"/>
      <c r="HC93" s="72"/>
      <c r="HD93" s="72"/>
      <c r="HE93" s="72"/>
      <c r="HF93" s="72"/>
      <c r="HG93" s="72"/>
      <c r="HH93" s="72"/>
      <c r="HI93" s="72"/>
      <c r="HJ93" s="72"/>
      <c r="HK93" s="72"/>
      <c r="HL93" s="72"/>
      <c r="HM93" s="72"/>
      <c r="HN93" s="72"/>
      <c r="HO93" s="72"/>
      <c r="HP93" s="72"/>
      <c r="HQ93" s="72"/>
      <c r="HR93" s="72"/>
      <c r="HS93" s="72"/>
      <c r="HT93" s="72"/>
      <c r="HU93" s="72"/>
      <c r="HV93" s="72"/>
      <c r="HW93" s="72"/>
      <c r="HX93" s="72"/>
      <c r="HY93" s="72"/>
      <c r="HZ93" s="72"/>
      <c r="IA93" s="72"/>
      <c r="IB93" s="72"/>
      <c r="IC93" s="72"/>
      <c r="ID93" s="72"/>
      <c r="IE93" s="72"/>
      <c r="IF93" s="72"/>
      <c r="IG93" s="72"/>
      <c r="IH93" s="72"/>
      <c r="II93" s="72"/>
      <c r="IJ93" s="72"/>
      <c r="IK93" s="72"/>
      <c r="IL93" s="72"/>
      <c r="IM93" s="72"/>
      <c r="IN93" s="72"/>
      <c r="IO93" s="72"/>
      <c r="IP93" s="72"/>
      <c r="IQ93" s="72"/>
      <c r="IR93" s="72"/>
      <c r="IS93" s="72"/>
      <c r="IT93" s="72"/>
      <c r="IU93" s="72"/>
      <c r="IV93" s="72"/>
    </row>
    <row r="94" spans="1:256" ht="16.350000000000001" customHeight="1">
      <c r="A94" s="16" t="s">
        <v>2431</v>
      </c>
      <c r="B94" s="16"/>
      <c r="C94" s="16"/>
      <c r="D94" s="16"/>
      <c r="E94" s="16"/>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c r="BP94" s="72"/>
      <c r="BQ94" s="72"/>
      <c r="BR94" s="72"/>
      <c r="BS94" s="72"/>
      <c r="BT94" s="72"/>
      <c r="BU94" s="72"/>
      <c r="BV94" s="72"/>
      <c r="BW94" s="72"/>
      <c r="BX94" s="72"/>
      <c r="BY94" s="72"/>
      <c r="BZ94" s="72"/>
      <c r="CA94" s="72"/>
      <c r="CB94" s="72"/>
      <c r="CC94" s="72"/>
      <c r="CD94" s="72"/>
      <c r="CE94" s="72"/>
      <c r="CF94" s="72"/>
      <c r="CG94" s="72"/>
      <c r="CH94" s="72"/>
      <c r="CI94" s="72"/>
      <c r="CJ94" s="72"/>
      <c r="CK94" s="72"/>
      <c r="CL94" s="72"/>
      <c r="CM94" s="72"/>
      <c r="CN94" s="72"/>
      <c r="CO94" s="72"/>
      <c r="CP94" s="72"/>
      <c r="CQ94" s="72"/>
      <c r="CR94" s="72"/>
      <c r="CS94" s="72"/>
      <c r="CT94" s="72"/>
      <c r="CU94" s="72"/>
      <c r="CV94" s="72"/>
      <c r="CW94" s="72"/>
      <c r="CX94" s="72"/>
      <c r="CY94" s="72"/>
      <c r="CZ94" s="72"/>
      <c r="DA94" s="72"/>
      <c r="DB94" s="72"/>
      <c r="DC94" s="72"/>
      <c r="DD94" s="72"/>
      <c r="DE94" s="72"/>
      <c r="DF94" s="72"/>
      <c r="DG94" s="72"/>
      <c r="DH94" s="72"/>
      <c r="DI94" s="72"/>
      <c r="DJ94" s="72"/>
      <c r="DK94" s="72"/>
      <c r="DL94" s="72"/>
      <c r="DM94" s="72"/>
      <c r="DN94" s="72"/>
      <c r="DO94" s="72"/>
      <c r="DP94" s="72"/>
      <c r="DQ94" s="72"/>
      <c r="DR94" s="72"/>
      <c r="DS94" s="72"/>
      <c r="DT94" s="72"/>
      <c r="DU94" s="72"/>
      <c r="DV94" s="72"/>
      <c r="DW94" s="72"/>
      <c r="DX94" s="72"/>
      <c r="DY94" s="72"/>
      <c r="DZ94" s="72"/>
      <c r="EA94" s="72"/>
      <c r="EB94" s="72"/>
      <c r="EC94" s="72"/>
      <c r="ED94" s="72"/>
      <c r="EE94" s="72"/>
      <c r="EF94" s="72"/>
      <c r="EG94" s="72"/>
      <c r="EH94" s="72"/>
      <c r="EI94" s="72"/>
      <c r="EJ94" s="72"/>
      <c r="EK94" s="72"/>
      <c r="EL94" s="72"/>
      <c r="EM94" s="72"/>
      <c r="EN94" s="72"/>
      <c r="EO94" s="72"/>
      <c r="EP94" s="72"/>
      <c r="EQ94" s="72"/>
      <c r="ER94" s="72"/>
      <c r="ES94" s="72"/>
      <c r="ET94" s="72"/>
      <c r="EU94" s="72"/>
      <c r="EV94" s="72"/>
      <c r="EW94" s="72"/>
      <c r="EX94" s="72"/>
      <c r="EY94" s="72"/>
      <c r="EZ94" s="72"/>
      <c r="FA94" s="72"/>
      <c r="FB94" s="72"/>
      <c r="FC94" s="72"/>
      <c r="FD94" s="72"/>
      <c r="FE94" s="72"/>
      <c r="FF94" s="72"/>
      <c r="FG94" s="72"/>
      <c r="FH94" s="72"/>
      <c r="FI94" s="72"/>
      <c r="FJ94" s="72"/>
      <c r="FK94" s="72"/>
      <c r="FL94" s="72"/>
      <c r="FM94" s="72"/>
      <c r="FN94" s="72"/>
      <c r="FO94" s="72"/>
      <c r="FP94" s="72"/>
      <c r="FQ94" s="72"/>
      <c r="FR94" s="72"/>
      <c r="FS94" s="72"/>
      <c r="FT94" s="72"/>
      <c r="FU94" s="72"/>
      <c r="FV94" s="72"/>
      <c r="FW94" s="72"/>
      <c r="FX94" s="72"/>
      <c r="FY94" s="72"/>
      <c r="FZ94" s="72"/>
      <c r="GA94" s="72"/>
      <c r="GB94" s="72"/>
      <c r="GC94" s="72"/>
      <c r="GD94" s="72"/>
      <c r="GE94" s="72"/>
      <c r="GF94" s="72"/>
      <c r="GG94" s="72"/>
      <c r="GH94" s="72"/>
      <c r="GI94" s="72"/>
      <c r="GJ94" s="72"/>
      <c r="GK94" s="72"/>
      <c r="GL94" s="72"/>
      <c r="GM94" s="72"/>
      <c r="GN94" s="72"/>
      <c r="GO94" s="72"/>
      <c r="GP94" s="72"/>
      <c r="GQ94" s="72"/>
      <c r="GR94" s="72"/>
      <c r="GS94" s="72"/>
      <c r="GT94" s="72"/>
      <c r="GU94" s="72"/>
      <c r="GV94" s="72"/>
      <c r="GW94" s="72"/>
      <c r="GX94" s="72"/>
      <c r="GY94" s="72"/>
      <c r="GZ94" s="72"/>
      <c r="HA94" s="72"/>
      <c r="HB94" s="72"/>
      <c r="HC94" s="72"/>
      <c r="HD94" s="72"/>
      <c r="HE94" s="72"/>
      <c r="HF94" s="72"/>
      <c r="HG94" s="72"/>
      <c r="HH94" s="72"/>
      <c r="HI94" s="72"/>
      <c r="HJ94" s="72"/>
      <c r="HK94" s="72"/>
      <c r="HL94" s="72"/>
      <c r="HM94" s="72"/>
      <c r="HN94" s="72"/>
      <c r="HO94" s="72"/>
      <c r="HP94" s="72"/>
      <c r="HQ94" s="72"/>
      <c r="HR94" s="72"/>
      <c r="HS94" s="72"/>
      <c r="HT94" s="72"/>
      <c r="HU94" s="72"/>
      <c r="HV94" s="72"/>
      <c r="HW94" s="72"/>
      <c r="HX94" s="72"/>
      <c r="HY94" s="72"/>
      <c r="HZ94" s="72"/>
      <c r="IA94" s="72"/>
      <c r="IB94" s="72"/>
      <c r="IC94" s="72"/>
      <c r="ID94" s="72"/>
      <c r="IE94" s="72"/>
      <c r="IF94" s="72"/>
      <c r="IG94" s="72"/>
      <c r="IH94" s="72"/>
      <c r="II94" s="72"/>
      <c r="IJ94" s="72"/>
      <c r="IK94" s="72"/>
      <c r="IL94" s="72"/>
      <c r="IM94" s="72"/>
      <c r="IN94" s="72"/>
      <c r="IO94" s="72"/>
      <c r="IP94" s="72"/>
      <c r="IQ94" s="72"/>
      <c r="IR94" s="72"/>
      <c r="IS94" s="72"/>
      <c r="IT94" s="72"/>
      <c r="IU94" s="72"/>
      <c r="IV94" s="72"/>
    </row>
    <row r="95" spans="1:256" ht="16.350000000000001" customHeight="1">
      <c r="A95" s="16" t="s">
        <v>2459</v>
      </c>
      <c r="B95" s="16"/>
      <c r="C95" s="16"/>
      <c r="D95" s="16"/>
      <c r="E95" s="16"/>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c r="BP95" s="72"/>
      <c r="BQ95" s="72"/>
      <c r="BR95" s="72"/>
      <c r="BS95" s="72"/>
      <c r="BT95" s="72"/>
      <c r="BU95" s="72"/>
      <c r="BV95" s="72"/>
      <c r="BW95" s="72"/>
      <c r="BX95" s="72"/>
      <c r="BY95" s="72"/>
      <c r="BZ95" s="72"/>
      <c r="CA95" s="72"/>
      <c r="CB95" s="72"/>
      <c r="CC95" s="72"/>
      <c r="CD95" s="72"/>
      <c r="CE95" s="72"/>
      <c r="CF95" s="72"/>
      <c r="CG95" s="72"/>
      <c r="CH95" s="72"/>
      <c r="CI95" s="72"/>
      <c r="CJ95" s="72"/>
      <c r="CK95" s="72"/>
      <c r="CL95" s="72"/>
      <c r="CM95" s="72"/>
      <c r="CN95" s="72"/>
      <c r="CO95" s="72"/>
      <c r="CP95" s="72"/>
      <c r="CQ95" s="72"/>
      <c r="CR95" s="72"/>
      <c r="CS95" s="72"/>
      <c r="CT95" s="72"/>
      <c r="CU95" s="72"/>
      <c r="CV95" s="72"/>
      <c r="CW95" s="72"/>
      <c r="CX95" s="72"/>
      <c r="CY95" s="72"/>
      <c r="CZ95" s="72"/>
      <c r="DA95" s="72"/>
      <c r="DB95" s="72"/>
      <c r="DC95" s="72"/>
      <c r="DD95" s="72"/>
      <c r="DE95" s="72"/>
      <c r="DF95" s="72"/>
      <c r="DG95" s="72"/>
      <c r="DH95" s="72"/>
      <c r="DI95" s="72"/>
      <c r="DJ95" s="72"/>
      <c r="DK95" s="72"/>
      <c r="DL95" s="72"/>
      <c r="DM95" s="72"/>
      <c r="DN95" s="72"/>
      <c r="DO95" s="72"/>
      <c r="DP95" s="72"/>
      <c r="DQ95" s="72"/>
      <c r="DR95" s="72"/>
      <c r="DS95" s="72"/>
      <c r="DT95" s="72"/>
      <c r="DU95" s="72"/>
      <c r="DV95" s="72"/>
      <c r="DW95" s="72"/>
      <c r="DX95" s="72"/>
      <c r="DY95" s="72"/>
      <c r="DZ95" s="72"/>
      <c r="EA95" s="72"/>
      <c r="EB95" s="72"/>
      <c r="EC95" s="72"/>
      <c r="ED95" s="72"/>
      <c r="EE95" s="72"/>
      <c r="EF95" s="72"/>
      <c r="EG95" s="72"/>
      <c r="EH95" s="72"/>
      <c r="EI95" s="72"/>
      <c r="EJ95" s="72"/>
      <c r="EK95" s="72"/>
      <c r="EL95" s="72"/>
      <c r="EM95" s="72"/>
      <c r="EN95" s="72"/>
      <c r="EO95" s="72"/>
      <c r="EP95" s="72"/>
      <c r="EQ95" s="72"/>
      <c r="ER95" s="72"/>
      <c r="ES95" s="72"/>
      <c r="ET95" s="72"/>
      <c r="EU95" s="72"/>
      <c r="EV95" s="72"/>
      <c r="EW95" s="72"/>
      <c r="EX95" s="72"/>
      <c r="EY95" s="72"/>
      <c r="EZ95" s="72"/>
      <c r="FA95" s="72"/>
      <c r="FB95" s="72"/>
      <c r="FC95" s="72"/>
      <c r="FD95" s="72"/>
      <c r="FE95" s="72"/>
      <c r="FF95" s="72"/>
      <c r="FG95" s="72"/>
      <c r="FH95" s="72"/>
      <c r="FI95" s="72"/>
      <c r="FJ95" s="72"/>
      <c r="FK95" s="72"/>
      <c r="FL95" s="72"/>
      <c r="FM95" s="72"/>
      <c r="FN95" s="72"/>
      <c r="FO95" s="72"/>
      <c r="FP95" s="72"/>
      <c r="FQ95" s="72"/>
      <c r="FR95" s="72"/>
      <c r="FS95" s="72"/>
      <c r="FT95" s="72"/>
      <c r="FU95" s="72"/>
      <c r="FV95" s="72"/>
      <c r="FW95" s="72"/>
      <c r="FX95" s="72"/>
      <c r="FY95" s="72"/>
      <c r="FZ95" s="72"/>
      <c r="GA95" s="72"/>
      <c r="GB95" s="72"/>
      <c r="GC95" s="72"/>
      <c r="GD95" s="72"/>
      <c r="GE95" s="72"/>
      <c r="GF95" s="72"/>
      <c r="GG95" s="72"/>
      <c r="GH95" s="72"/>
      <c r="GI95" s="72"/>
      <c r="GJ95" s="72"/>
      <c r="GK95" s="72"/>
      <c r="GL95" s="72"/>
      <c r="GM95" s="72"/>
      <c r="GN95" s="72"/>
      <c r="GO95" s="72"/>
      <c r="GP95" s="72"/>
      <c r="GQ95" s="72"/>
      <c r="GR95" s="72"/>
      <c r="GS95" s="72"/>
      <c r="GT95" s="72"/>
      <c r="GU95" s="72"/>
      <c r="GV95" s="72"/>
      <c r="GW95" s="72"/>
      <c r="GX95" s="72"/>
      <c r="GY95" s="72"/>
      <c r="GZ95" s="72"/>
      <c r="HA95" s="72"/>
      <c r="HB95" s="72"/>
      <c r="HC95" s="72"/>
      <c r="HD95" s="72"/>
      <c r="HE95" s="72"/>
      <c r="HF95" s="72"/>
      <c r="HG95" s="72"/>
      <c r="HH95" s="72"/>
      <c r="HI95" s="72"/>
      <c r="HJ95" s="72"/>
      <c r="HK95" s="72"/>
      <c r="HL95" s="72"/>
      <c r="HM95" s="72"/>
      <c r="HN95" s="72"/>
      <c r="HO95" s="72"/>
      <c r="HP95" s="72"/>
      <c r="HQ95" s="72"/>
      <c r="HR95" s="72"/>
      <c r="HS95" s="72"/>
      <c r="HT95" s="72"/>
      <c r="HU95" s="72"/>
      <c r="HV95" s="72"/>
      <c r="HW95" s="72"/>
      <c r="HX95" s="72"/>
      <c r="HY95" s="72"/>
      <c r="HZ95" s="72"/>
      <c r="IA95" s="72"/>
      <c r="IB95" s="72"/>
      <c r="IC95" s="72"/>
      <c r="ID95" s="72"/>
      <c r="IE95" s="72"/>
      <c r="IF95" s="72"/>
      <c r="IG95" s="72"/>
      <c r="IH95" s="72"/>
      <c r="II95" s="72"/>
      <c r="IJ95" s="72"/>
      <c r="IK95" s="72"/>
      <c r="IL95" s="72"/>
      <c r="IM95" s="72"/>
      <c r="IN95" s="72"/>
      <c r="IO95" s="72"/>
      <c r="IP95" s="72"/>
      <c r="IQ95" s="72"/>
      <c r="IR95" s="72"/>
      <c r="IS95" s="72"/>
      <c r="IT95" s="72"/>
      <c r="IU95" s="72"/>
      <c r="IV95" s="72"/>
    </row>
    <row r="96" spans="1:256" ht="16.350000000000001" customHeight="1">
      <c r="A96" s="281" t="s">
        <v>2407</v>
      </c>
      <c r="B96" s="16"/>
      <c r="C96" s="16"/>
      <c r="D96" s="16"/>
      <c r="E96" s="16"/>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c r="BP96" s="72"/>
      <c r="BQ96" s="72"/>
      <c r="BR96" s="72"/>
      <c r="BS96" s="72"/>
      <c r="BT96" s="72"/>
      <c r="BU96" s="72"/>
      <c r="BV96" s="72"/>
      <c r="BW96" s="72"/>
      <c r="BX96" s="72"/>
      <c r="BY96" s="72"/>
      <c r="BZ96" s="72"/>
      <c r="CA96" s="72"/>
      <c r="CB96" s="72"/>
      <c r="CC96" s="72"/>
      <c r="CD96" s="72"/>
      <c r="CE96" s="72"/>
      <c r="CF96" s="72"/>
      <c r="CG96" s="72"/>
      <c r="CH96" s="72"/>
      <c r="CI96" s="72"/>
      <c r="CJ96" s="72"/>
      <c r="CK96" s="72"/>
      <c r="CL96" s="72"/>
      <c r="CM96" s="72"/>
      <c r="CN96" s="72"/>
      <c r="CO96" s="72"/>
      <c r="CP96" s="72"/>
      <c r="CQ96" s="72"/>
      <c r="CR96" s="72"/>
      <c r="CS96" s="72"/>
      <c r="CT96" s="72"/>
      <c r="CU96" s="72"/>
      <c r="CV96" s="72"/>
      <c r="CW96" s="72"/>
      <c r="CX96" s="72"/>
      <c r="CY96" s="72"/>
      <c r="CZ96" s="72"/>
      <c r="DA96" s="72"/>
      <c r="DB96" s="72"/>
      <c r="DC96" s="72"/>
      <c r="DD96" s="72"/>
      <c r="DE96" s="72"/>
      <c r="DF96" s="72"/>
      <c r="DG96" s="72"/>
      <c r="DH96" s="72"/>
      <c r="DI96" s="72"/>
      <c r="DJ96" s="72"/>
      <c r="DK96" s="72"/>
      <c r="DL96" s="72"/>
      <c r="DM96" s="72"/>
      <c r="DN96" s="72"/>
      <c r="DO96" s="72"/>
      <c r="DP96" s="72"/>
      <c r="DQ96" s="72"/>
      <c r="DR96" s="72"/>
      <c r="DS96" s="72"/>
      <c r="DT96" s="72"/>
      <c r="DU96" s="72"/>
      <c r="DV96" s="72"/>
      <c r="DW96" s="72"/>
      <c r="DX96" s="72"/>
      <c r="DY96" s="72"/>
      <c r="DZ96" s="72"/>
      <c r="EA96" s="72"/>
      <c r="EB96" s="72"/>
      <c r="EC96" s="72"/>
      <c r="ED96" s="72"/>
      <c r="EE96" s="72"/>
      <c r="EF96" s="72"/>
      <c r="EG96" s="72"/>
      <c r="EH96" s="72"/>
      <c r="EI96" s="72"/>
      <c r="EJ96" s="72"/>
      <c r="EK96" s="72"/>
      <c r="EL96" s="72"/>
      <c r="EM96" s="72"/>
      <c r="EN96" s="72"/>
      <c r="EO96" s="72"/>
      <c r="EP96" s="72"/>
      <c r="EQ96" s="72"/>
      <c r="ER96" s="72"/>
      <c r="ES96" s="72"/>
      <c r="ET96" s="72"/>
      <c r="EU96" s="72"/>
      <c r="EV96" s="72"/>
      <c r="EW96" s="72"/>
      <c r="EX96" s="72"/>
      <c r="EY96" s="72"/>
      <c r="EZ96" s="72"/>
      <c r="FA96" s="72"/>
      <c r="FB96" s="72"/>
      <c r="FC96" s="72"/>
      <c r="FD96" s="72"/>
      <c r="FE96" s="72"/>
      <c r="FF96" s="72"/>
      <c r="FG96" s="72"/>
      <c r="FH96" s="72"/>
      <c r="FI96" s="72"/>
      <c r="FJ96" s="72"/>
      <c r="FK96" s="72"/>
      <c r="FL96" s="72"/>
      <c r="FM96" s="72"/>
      <c r="FN96" s="72"/>
      <c r="FO96" s="72"/>
      <c r="FP96" s="72"/>
      <c r="FQ96" s="72"/>
      <c r="FR96" s="72"/>
      <c r="FS96" s="72"/>
      <c r="FT96" s="72"/>
      <c r="FU96" s="72"/>
      <c r="FV96" s="72"/>
      <c r="FW96" s="72"/>
      <c r="FX96" s="72"/>
      <c r="FY96" s="72"/>
      <c r="FZ96" s="72"/>
      <c r="GA96" s="72"/>
      <c r="GB96" s="72"/>
      <c r="GC96" s="72"/>
      <c r="GD96" s="72"/>
      <c r="GE96" s="72"/>
      <c r="GF96" s="72"/>
      <c r="GG96" s="72"/>
      <c r="GH96" s="72"/>
      <c r="GI96" s="72"/>
      <c r="GJ96" s="72"/>
      <c r="GK96" s="72"/>
      <c r="GL96" s="72"/>
      <c r="GM96" s="72"/>
      <c r="GN96" s="72"/>
      <c r="GO96" s="72"/>
      <c r="GP96" s="72"/>
      <c r="GQ96" s="72"/>
      <c r="GR96" s="72"/>
      <c r="GS96" s="72"/>
      <c r="GT96" s="72"/>
      <c r="GU96" s="72"/>
      <c r="GV96" s="72"/>
      <c r="GW96" s="72"/>
      <c r="GX96" s="72"/>
      <c r="GY96" s="72"/>
      <c r="GZ96" s="72"/>
      <c r="HA96" s="72"/>
      <c r="HB96" s="72"/>
      <c r="HC96" s="72"/>
      <c r="HD96" s="72"/>
      <c r="HE96" s="72"/>
      <c r="HF96" s="72"/>
      <c r="HG96" s="72"/>
      <c r="HH96" s="72"/>
      <c r="HI96" s="72"/>
      <c r="HJ96" s="72"/>
      <c r="HK96" s="72"/>
      <c r="HL96" s="72"/>
      <c r="HM96" s="72"/>
      <c r="HN96" s="72"/>
      <c r="HO96" s="72"/>
      <c r="HP96" s="72"/>
      <c r="HQ96" s="72"/>
      <c r="HR96" s="72"/>
      <c r="HS96" s="72"/>
      <c r="HT96" s="72"/>
      <c r="HU96" s="72"/>
      <c r="HV96" s="72"/>
      <c r="HW96" s="72"/>
      <c r="HX96" s="72"/>
      <c r="HY96" s="72"/>
      <c r="HZ96" s="72"/>
      <c r="IA96" s="72"/>
      <c r="IB96" s="72"/>
      <c r="IC96" s="72"/>
      <c r="ID96" s="72"/>
      <c r="IE96" s="72"/>
      <c r="IF96" s="72"/>
      <c r="IG96" s="72"/>
      <c r="IH96" s="72"/>
      <c r="II96" s="72"/>
      <c r="IJ96" s="72"/>
      <c r="IK96" s="72"/>
      <c r="IL96" s="72"/>
      <c r="IM96" s="72"/>
      <c r="IN96" s="72"/>
      <c r="IO96" s="72"/>
      <c r="IP96" s="72"/>
      <c r="IQ96" s="72"/>
      <c r="IR96" s="72"/>
      <c r="IS96" s="72"/>
      <c r="IT96" s="72"/>
      <c r="IU96" s="72"/>
      <c r="IV96" s="72"/>
    </row>
    <row r="97" spans="1:256" ht="16.350000000000001" customHeight="1">
      <c r="A97" s="16" t="s">
        <v>2460</v>
      </c>
      <c r="B97" s="16"/>
      <c r="C97" s="16"/>
      <c r="D97" s="16"/>
      <c r="E97" s="16"/>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c r="BP97" s="72"/>
      <c r="BQ97" s="72"/>
      <c r="BR97" s="72"/>
      <c r="BS97" s="72"/>
      <c r="BT97" s="72"/>
      <c r="BU97" s="72"/>
      <c r="BV97" s="72"/>
      <c r="BW97" s="72"/>
      <c r="BX97" s="72"/>
      <c r="BY97" s="72"/>
      <c r="BZ97" s="72"/>
      <c r="CA97" s="72"/>
      <c r="CB97" s="72"/>
      <c r="CC97" s="72"/>
      <c r="CD97" s="72"/>
      <c r="CE97" s="72"/>
      <c r="CF97" s="72"/>
      <c r="CG97" s="72"/>
      <c r="CH97" s="72"/>
      <c r="CI97" s="72"/>
      <c r="CJ97" s="72"/>
      <c r="CK97" s="72"/>
      <c r="CL97" s="72"/>
      <c r="CM97" s="72"/>
      <c r="CN97" s="72"/>
      <c r="CO97" s="72"/>
      <c r="CP97" s="72"/>
      <c r="CQ97" s="72"/>
      <c r="CR97" s="72"/>
      <c r="CS97" s="72"/>
      <c r="CT97" s="72"/>
      <c r="CU97" s="72"/>
      <c r="CV97" s="72"/>
      <c r="CW97" s="72"/>
      <c r="CX97" s="72"/>
      <c r="CY97" s="72"/>
      <c r="CZ97" s="72"/>
      <c r="DA97" s="72"/>
      <c r="DB97" s="72"/>
      <c r="DC97" s="72"/>
      <c r="DD97" s="72"/>
      <c r="DE97" s="72"/>
      <c r="DF97" s="72"/>
      <c r="DG97" s="72"/>
      <c r="DH97" s="72"/>
      <c r="DI97" s="72"/>
      <c r="DJ97" s="72"/>
      <c r="DK97" s="72"/>
      <c r="DL97" s="72"/>
      <c r="DM97" s="72"/>
      <c r="DN97" s="72"/>
      <c r="DO97" s="72"/>
      <c r="DP97" s="72"/>
      <c r="DQ97" s="72"/>
      <c r="DR97" s="72"/>
      <c r="DS97" s="72"/>
      <c r="DT97" s="72"/>
      <c r="DU97" s="72"/>
      <c r="DV97" s="72"/>
      <c r="DW97" s="72"/>
      <c r="DX97" s="72"/>
      <c r="DY97" s="72"/>
      <c r="DZ97" s="72"/>
      <c r="EA97" s="72"/>
      <c r="EB97" s="72"/>
      <c r="EC97" s="72"/>
      <c r="ED97" s="72"/>
      <c r="EE97" s="72"/>
      <c r="EF97" s="72"/>
      <c r="EG97" s="72"/>
      <c r="EH97" s="72"/>
      <c r="EI97" s="72"/>
      <c r="EJ97" s="72"/>
      <c r="EK97" s="72"/>
      <c r="EL97" s="72"/>
      <c r="EM97" s="72"/>
      <c r="EN97" s="72"/>
      <c r="EO97" s="72"/>
      <c r="EP97" s="72"/>
      <c r="EQ97" s="72"/>
      <c r="ER97" s="72"/>
      <c r="ES97" s="72"/>
      <c r="ET97" s="72"/>
      <c r="EU97" s="72"/>
      <c r="EV97" s="72"/>
      <c r="EW97" s="72"/>
      <c r="EX97" s="72"/>
      <c r="EY97" s="72"/>
      <c r="EZ97" s="72"/>
      <c r="FA97" s="72"/>
      <c r="FB97" s="72"/>
      <c r="FC97" s="72"/>
      <c r="FD97" s="72"/>
      <c r="FE97" s="72"/>
      <c r="FF97" s="72"/>
      <c r="FG97" s="72"/>
      <c r="FH97" s="72"/>
      <c r="FI97" s="72"/>
      <c r="FJ97" s="72"/>
      <c r="FK97" s="72"/>
      <c r="FL97" s="72"/>
      <c r="FM97" s="72"/>
      <c r="FN97" s="72"/>
      <c r="FO97" s="72"/>
      <c r="FP97" s="72"/>
      <c r="FQ97" s="72"/>
      <c r="FR97" s="72"/>
      <c r="FS97" s="72"/>
      <c r="FT97" s="72"/>
      <c r="FU97" s="72"/>
      <c r="FV97" s="72"/>
      <c r="FW97" s="72"/>
      <c r="FX97" s="72"/>
      <c r="FY97" s="72"/>
      <c r="FZ97" s="72"/>
      <c r="GA97" s="72"/>
      <c r="GB97" s="72"/>
      <c r="GC97" s="72"/>
      <c r="GD97" s="72"/>
      <c r="GE97" s="72"/>
      <c r="GF97" s="72"/>
      <c r="GG97" s="72"/>
      <c r="GH97" s="72"/>
      <c r="GI97" s="72"/>
      <c r="GJ97" s="72"/>
      <c r="GK97" s="72"/>
      <c r="GL97" s="72"/>
      <c r="GM97" s="72"/>
      <c r="GN97" s="72"/>
      <c r="GO97" s="72"/>
      <c r="GP97" s="72"/>
      <c r="GQ97" s="72"/>
      <c r="GR97" s="72"/>
      <c r="GS97" s="72"/>
      <c r="GT97" s="72"/>
      <c r="GU97" s="72"/>
      <c r="GV97" s="72"/>
      <c r="GW97" s="72"/>
      <c r="GX97" s="72"/>
      <c r="GY97" s="72"/>
      <c r="GZ97" s="72"/>
      <c r="HA97" s="72"/>
      <c r="HB97" s="72"/>
      <c r="HC97" s="72"/>
      <c r="HD97" s="72"/>
      <c r="HE97" s="72"/>
      <c r="HF97" s="72"/>
      <c r="HG97" s="72"/>
      <c r="HH97" s="72"/>
      <c r="HI97" s="72"/>
      <c r="HJ97" s="72"/>
      <c r="HK97" s="72"/>
      <c r="HL97" s="72"/>
      <c r="HM97" s="72"/>
      <c r="HN97" s="72"/>
      <c r="HO97" s="72"/>
      <c r="HP97" s="72"/>
      <c r="HQ97" s="72"/>
      <c r="HR97" s="72"/>
      <c r="HS97" s="72"/>
      <c r="HT97" s="72"/>
      <c r="HU97" s="72"/>
      <c r="HV97" s="72"/>
      <c r="HW97" s="72"/>
      <c r="HX97" s="72"/>
      <c r="HY97" s="72"/>
      <c r="HZ97" s="72"/>
      <c r="IA97" s="72"/>
      <c r="IB97" s="72"/>
      <c r="IC97" s="72"/>
      <c r="ID97" s="72"/>
      <c r="IE97" s="72"/>
      <c r="IF97" s="72"/>
      <c r="IG97" s="72"/>
      <c r="IH97" s="72"/>
      <c r="II97" s="72"/>
      <c r="IJ97" s="72"/>
      <c r="IK97" s="72"/>
      <c r="IL97" s="72"/>
      <c r="IM97" s="72"/>
      <c r="IN97" s="72"/>
      <c r="IO97" s="72"/>
      <c r="IP97" s="72"/>
      <c r="IQ97" s="72"/>
      <c r="IR97" s="72"/>
      <c r="IS97" s="72"/>
      <c r="IT97" s="72"/>
      <c r="IU97" s="72"/>
      <c r="IV97" s="72"/>
    </row>
    <row r="98" spans="1:256" ht="16.350000000000001" customHeight="1">
      <c r="A98" s="16" t="s">
        <v>2432</v>
      </c>
      <c r="B98" s="16"/>
      <c r="C98" s="16"/>
      <c r="D98" s="16"/>
      <c r="E98" s="16"/>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c r="BP98" s="72"/>
      <c r="BQ98" s="72"/>
      <c r="BR98" s="72"/>
      <c r="BS98" s="72"/>
      <c r="BT98" s="72"/>
      <c r="BU98" s="72"/>
      <c r="BV98" s="72"/>
      <c r="BW98" s="72"/>
      <c r="BX98" s="72"/>
      <c r="BY98" s="72"/>
      <c r="BZ98" s="72"/>
      <c r="CA98" s="72"/>
      <c r="CB98" s="72"/>
      <c r="CC98" s="72"/>
      <c r="CD98" s="72"/>
      <c r="CE98" s="72"/>
      <c r="CF98" s="72"/>
      <c r="CG98" s="72"/>
      <c r="CH98" s="72"/>
      <c r="CI98" s="72"/>
      <c r="CJ98" s="72"/>
      <c r="CK98" s="72"/>
      <c r="CL98" s="72"/>
      <c r="CM98" s="72"/>
      <c r="CN98" s="72"/>
      <c r="CO98" s="72"/>
      <c r="CP98" s="72"/>
      <c r="CQ98" s="72"/>
      <c r="CR98" s="72"/>
      <c r="CS98" s="72"/>
      <c r="CT98" s="72"/>
      <c r="CU98" s="72"/>
      <c r="CV98" s="72"/>
      <c r="CW98" s="72"/>
      <c r="CX98" s="72"/>
      <c r="CY98" s="72"/>
      <c r="CZ98" s="72"/>
      <c r="DA98" s="72"/>
      <c r="DB98" s="72"/>
      <c r="DC98" s="72"/>
      <c r="DD98" s="72"/>
      <c r="DE98" s="72"/>
      <c r="DF98" s="72"/>
      <c r="DG98" s="72"/>
      <c r="DH98" s="72"/>
      <c r="DI98" s="72"/>
      <c r="DJ98" s="72"/>
      <c r="DK98" s="72"/>
      <c r="DL98" s="72"/>
      <c r="DM98" s="72"/>
      <c r="DN98" s="72"/>
      <c r="DO98" s="72"/>
      <c r="DP98" s="72"/>
      <c r="DQ98" s="72"/>
      <c r="DR98" s="72"/>
      <c r="DS98" s="72"/>
      <c r="DT98" s="72"/>
      <c r="DU98" s="72"/>
      <c r="DV98" s="72"/>
      <c r="DW98" s="72"/>
      <c r="DX98" s="72"/>
      <c r="DY98" s="72"/>
      <c r="DZ98" s="72"/>
      <c r="EA98" s="72"/>
      <c r="EB98" s="72"/>
      <c r="EC98" s="72"/>
      <c r="ED98" s="72"/>
      <c r="EE98" s="72"/>
      <c r="EF98" s="72"/>
      <c r="EG98" s="72"/>
      <c r="EH98" s="72"/>
      <c r="EI98" s="72"/>
      <c r="EJ98" s="72"/>
      <c r="EK98" s="72"/>
      <c r="EL98" s="72"/>
      <c r="EM98" s="72"/>
      <c r="EN98" s="72"/>
      <c r="EO98" s="72"/>
      <c r="EP98" s="72"/>
      <c r="EQ98" s="72"/>
      <c r="ER98" s="72"/>
      <c r="ES98" s="72"/>
      <c r="ET98" s="72"/>
      <c r="EU98" s="72"/>
      <c r="EV98" s="72"/>
      <c r="EW98" s="72"/>
      <c r="EX98" s="72"/>
      <c r="EY98" s="72"/>
      <c r="EZ98" s="72"/>
      <c r="FA98" s="72"/>
      <c r="FB98" s="72"/>
      <c r="FC98" s="72"/>
      <c r="FD98" s="72"/>
      <c r="FE98" s="72"/>
      <c r="FF98" s="72"/>
      <c r="FG98" s="72"/>
      <c r="FH98" s="72"/>
      <c r="FI98" s="72"/>
      <c r="FJ98" s="72"/>
      <c r="FK98" s="72"/>
      <c r="FL98" s="72"/>
      <c r="FM98" s="72"/>
      <c r="FN98" s="72"/>
      <c r="FO98" s="72"/>
      <c r="FP98" s="72"/>
      <c r="FQ98" s="72"/>
      <c r="FR98" s="72"/>
      <c r="FS98" s="72"/>
      <c r="FT98" s="72"/>
      <c r="FU98" s="72"/>
      <c r="FV98" s="72"/>
      <c r="FW98" s="72"/>
      <c r="FX98" s="72"/>
      <c r="FY98" s="72"/>
      <c r="FZ98" s="72"/>
      <c r="GA98" s="72"/>
      <c r="GB98" s="72"/>
      <c r="GC98" s="72"/>
      <c r="GD98" s="72"/>
      <c r="GE98" s="72"/>
      <c r="GF98" s="72"/>
      <c r="GG98" s="72"/>
      <c r="GH98" s="72"/>
      <c r="GI98" s="72"/>
      <c r="GJ98" s="72"/>
      <c r="GK98" s="72"/>
      <c r="GL98" s="72"/>
      <c r="GM98" s="72"/>
      <c r="GN98" s="72"/>
      <c r="GO98" s="72"/>
      <c r="GP98" s="72"/>
      <c r="GQ98" s="72"/>
      <c r="GR98" s="72"/>
      <c r="GS98" s="72"/>
      <c r="GT98" s="72"/>
      <c r="GU98" s="72"/>
      <c r="GV98" s="72"/>
      <c r="GW98" s="72"/>
      <c r="GX98" s="72"/>
      <c r="GY98" s="72"/>
      <c r="GZ98" s="72"/>
      <c r="HA98" s="72"/>
      <c r="HB98" s="72"/>
      <c r="HC98" s="72"/>
      <c r="HD98" s="72"/>
      <c r="HE98" s="72"/>
      <c r="HF98" s="72"/>
      <c r="HG98" s="72"/>
      <c r="HH98" s="72"/>
      <c r="HI98" s="72"/>
      <c r="HJ98" s="72"/>
      <c r="HK98" s="72"/>
      <c r="HL98" s="72"/>
      <c r="HM98" s="72"/>
      <c r="HN98" s="72"/>
      <c r="HO98" s="72"/>
      <c r="HP98" s="72"/>
      <c r="HQ98" s="72"/>
      <c r="HR98" s="72"/>
      <c r="HS98" s="72"/>
      <c r="HT98" s="72"/>
      <c r="HU98" s="72"/>
      <c r="HV98" s="72"/>
      <c r="HW98" s="72"/>
      <c r="HX98" s="72"/>
      <c r="HY98" s="72"/>
      <c r="HZ98" s="72"/>
      <c r="IA98" s="72"/>
      <c r="IB98" s="72"/>
      <c r="IC98" s="72"/>
      <c r="ID98" s="72"/>
      <c r="IE98" s="72"/>
      <c r="IF98" s="72"/>
      <c r="IG98" s="72"/>
      <c r="IH98" s="72"/>
      <c r="II98" s="72"/>
      <c r="IJ98" s="72"/>
      <c r="IK98" s="72"/>
      <c r="IL98" s="72"/>
      <c r="IM98" s="72"/>
      <c r="IN98" s="72"/>
      <c r="IO98" s="72"/>
      <c r="IP98" s="72"/>
      <c r="IQ98" s="72"/>
      <c r="IR98" s="72"/>
      <c r="IS98" s="72"/>
      <c r="IT98" s="72"/>
      <c r="IU98" s="72"/>
      <c r="IV98" s="72"/>
    </row>
    <row r="99" spans="1:256" ht="16.350000000000001" customHeight="1">
      <c r="A99" s="16" t="s">
        <v>2458</v>
      </c>
      <c r="B99" s="16"/>
      <c r="C99" s="16"/>
      <c r="D99" s="16"/>
      <c r="E99" s="16"/>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c r="BP99" s="72"/>
      <c r="BQ99" s="72"/>
      <c r="BR99" s="72"/>
      <c r="BS99" s="72"/>
      <c r="BT99" s="72"/>
      <c r="BU99" s="72"/>
      <c r="BV99" s="72"/>
      <c r="BW99" s="72"/>
      <c r="BX99" s="72"/>
      <c r="BY99" s="72"/>
      <c r="BZ99" s="72"/>
      <c r="CA99" s="72"/>
      <c r="CB99" s="72"/>
      <c r="CC99" s="72"/>
      <c r="CD99" s="72"/>
      <c r="CE99" s="72"/>
      <c r="CF99" s="72"/>
      <c r="CG99" s="72"/>
      <c r="CH99" s="72"/>
      <c r="CI99" s="72"/>
      <c r="CJ99" s="72"/>
      <c r="CK99" s="72"/>
      <c r="CL99" s="72"/>
      <c r="CM99" s="72"/>
      <c r="CN99" s="72"/>
      <c r="CO99" s="72"/>
      <c r="CP99" s="72"/>
      <c r="CQ99" s="72"/>
      <c r="CR99" s="72"/>
      <c r="CS99" s="72"/>
      <c r="CT99" s="72"/>
      <c r="CU99" s="72"/>
      <c r="CV99" s="72"/>
      <c r="CW99" s="72"/>
      <c r="CX99" s="72"/>
      <c r="CY99" s="72"/>
      <c r="CZ99" s="72"/>
      <c r="DA99" s="72"/>
      <c r="DB99" s="72"/>
      <c r="DC99" s="72"/>
      <c r="DD99" s="72"/>
      <c r="DE99" s="72"/>
      <c r="DF99" s="72"/>
      <c r="DG99" s="72"/>
      <c r="DH99" s="72"/>
      <c r="DI99" s="72"/>
      <c r="DJ99" s="72"/>
      <c r="DK99" s="72"/>
      <c r="DL99" s="72"/>
      <c r="DM99" s="72"/>
      <c r="DN99" s="72"/>
      <c r="DO99" s="72"/>
      <c r="DP99" s="72"/>
      <c r="DQ99" s="72"/>
      <c r="DR99" s="72"/>
      <c r="DS99" s="72"/>
      <c r="DT99" s="72"/>
      <c r="DU99" s="72"/>
      <c r="DV99" s="72"/>
      <c r="DW99" s="72"/>
      <c r="DX99" s="72"/>
      <c r="DY99" s="72"/>
      <c r="DZ99" s="72"/>
      <c r="EA99" s="72"/>
      <c r="EB99" s="72"/>
      <c r="EC99" s="72"/>
      <c r="ED99" s="72"/>
      <c r="EE99" s="72"/>
      <c r="EF99" s="72"/>
      <c r="EG99" s="72"/>
      <c r="EH99" s="72"/>
      <c r="EI99" s="72"/>
      <c r="EJ99" s="72"/>
      <c r="EK99" s="72"/>
      <c r="EL99" s="72"/>
      <c r="EM99" s="72"/>
      <c r="EN99" s="72"/>
      <c r="EO99" s="72"/>
      <c r="EP99" s="72"/>
      <c r="EQ99" s="72"/>
      <c r="ER99" s="72"/>
      <c r="ES99" s="72"/>
      <c r="ET99" s="72"/>
      <c r="EU99" s="72"/>
      <c r="EV99" s="72"/>
      <c r="EW99" s="72"/>
      <c r="EX99" s="72"/>
      <c r="EY99" s="72"/>
      <c r="EZ99" s="72"/>
      <c r="FA99" s="72"/>
      <c r="FB99" s="72"/>
      <c r="FC99" s="72"/>
      <c r="FD99" s="72"/>
      <c r="FE99" s="72"/>
      <c r="FF99" s="72"/>
      <c r="FG99" s="72"/>
      <c r="FH99" s="72"/>
      <c r="FI99" s="72"/>
      <c r="FJ99" s="72"/>
      <c r="FK99" s="72"/>
      <c r="FL99" s="72"/>
      <c r="FM99" s="72"/>
      <c r="FN99" s="72"/>
      <c r="FO99" s="72"/>
      <c r="FP99" s="72"/>
      <c r="FQ99" s="72"/>
      <c r="FR99" s="72"/>
      <c r="FS99" s="72"/>
      <c r="FT99" s="72"/>
      <c r="FU99" s="72"/>
      <c r="FV99" s="72"/>
      <c r="FW99" s="72"/>
      <c r="FX99" s="72"/>
      <c r="FY99" s="72"/>
      <c r="FZ99" s="72"/>
      <c r="GA99" s="72"/>
      <c r="GB99" s="72"/>
      <c r="GC99" s="72"/>
      <c r="GD99" s="72"/>
      <c r="GE99" s="72"/>
      <c r="GF99" s="72"/>
      <c r="GG99" s="72"/>
      <c r="GH99" s="72"/>
      <c r="GI99" s="72"/>
      <c r="GJ99" s="72"/>
      <c r="GK99" s="72"/>
      <c r="GL99" s="72"/>
      <c r="GM99" s="72"/>
      <c r="GN99" s="72"/>
      <c r="GO99" s="72"/>
      <c r="GP99" s="72"/>
      <c r="GQ99" s="72"/>
      <c r="GR99" s="72"/>
      <c r="GS99" s="72"/>
      <c r="GT99" s="72"/>
      <c r="GU99" s="72"/>
      <c r="GV99" s="72"/>
      <c r="GW99" s="72"/>
      <c r="GX99" s="72"/>
      <c r="GY99" s="72"/>
      <c r="GZ99" s="72"/>
      <c r="HA99" s="72"/>
      <c r="HB99" s="72"/>
      <c r="HC99" s="72"/>
      <c r="HD99" s="72"/>
      <c r="HE99" s="72"/>
      <c r="HF99" s="72"/>
      <c r="HG99" s="72"/>
      <c r="HH99" s="72"/>
      <c r="HI99" s="72"/>
      <c r="HJ99" s="72"/>
      <c r="HK99" s="72"/>
      <c r="HL99" s="72"/>
      <c r="HM99" s="72"/>
      <c r="HN99" s="72"/>
      <c r="HO99" s="72"/>
      <c r="HP99" s="72"/>
      <c r="HQ99" s="72"/>
      <c r="HR99" s="72"/>
      <c r="HS99" s="72"/>
      <c r="HT99" s="72"/>
      <c r="HU99" s="72"/>
      <c r="HV99" s="72"/>
      <c r="HW99" s="72"/>
      <c r="HX99" s="72"/>
      <c r="HY99" s="72"/>
      <c r="HZ99" s="72"/>
      <c r="IA99" s="72"/>
      <c r="IB99" s="72"/>
      <c r="IC99" s="72"/>
      <c r="ID99" s="72"/>
      <c r="IE99" s="72"/>
      <c r="IF99" s="72"/>
      <c r="IG99" s="72"/>
      <c r="IH99" s="72"/>
      <c r="II99" s="72"/>
      <c r="IJ99" s="72"/>
      <c r="IK99" s="72"/>
      <c r="IL99" s="72"/>
      <c r="IM99" s="72"/>
      <c r="IN99" s="72"/>
      <c r="IO99" s="72"/>
      <c r="IP99" s="72"/>
      <c r="IQ99" s="72"/>
      <c r="IR99" s="72"/>
      <c r="IS99" s="72"/>
      <c r="IT99" s="72"/>
      <c r="IU99" s="72"/>
      <c r="IV99" s="72"/>
    </row>
    <row r="100" spans="1:256" ht="16.350000000000001" customHeight="1">
      <c r="A100" s="281" t="s">
        <v>2461</v>
      </c>
      <c r="B100" s="16"/>
      <c r="C100" s="16"/>
      <c r="D100" s="16"/>
      <c r="E100" s="16"/>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c r="BP100" s="72"/>
      <c r="BQ100" s="72"/>
      <c r="BR100" s="72"/>
      <c r="BS100" s="72"/>
      <c r="BT100" s="72"/>
      <c r="BU100" s="72"/>
      <c r="BV100" s="72"/>
      <c r="BW100" s="72"/>
      <c r="BX100" s="72"/>
      <c r="BY100" s="72"/>
      <c r="BZ100" s="72"/>
      <c r="CA100" s="72"/>
      <c r="CB100" s="72"/>
      <c r="CC100" s="72"/>
      <c r="CD100" s="72"/>
      <c r="CE100" s="72"/>
      <c r="CF100" s="72"/>
      <c r="CG100" s="72"/>
      <c r="CH100" s="72"/>
      <c r="CI100" s="72"/>
      <c r="CJ100" s="72"/>
      <c r="CK100" s="72"/>
      <c r="CL100" s="72"/>
      <c r="CM100" s="72"/>
      <c r="CN100" s="72"/>
      <c r="CO100" s="72"/>
      <c r="CP100" s="72"/>
      <c r="CQ100" s="72"/>
      <c r="CR100" s="72"/>
      <c r="CS100" s="72"/>
      <c r="CT100" s="72"/>
      <c r="CU100" s="72"/>
      <c r="CV100" s="72"/>
      <c r="CW100" s="72"/>
      <c r="CX100" s="72"/>
      <c r="CY100" s="72"/>
      <c r="CZ100" s="72"/>
      <c r="DA100" s="72"/>
      <c r="DB100" s="72"/>
      <c r="DC100" s="72"/>
      <c r="DD100" s="72"/>
      <c r="DE100" s="72"/>
      <c r="DF100" s="72"/>
      <c r="DG100" s="72"/>
      <c r="DH100" s="72"/>
      <c r="DI100" s="72"/>
      <c r="DJ100" s="72"/>
      <c r="DK100" s="72"/>
      <c r="DL100" s="72"/>
      <c r="DM100" s="72"/>
      <c r="DN100" s="72"/>
      <c r="DO100" s="72"/>
      <c r="DP100" s="72"/>
      <c r="DQ100" s="72"/>
      <c r="DR100" s="72"/>
      <c r="DS100" s="72"/>
      <c r="DT100" s="72"/>
      <c r="DU100" s="72"/>
      <c r="DV100" s="72"/>
      <c r="DW100" s="72"/>
      <c r="DX100" s="72"/>
      <c r="DY100" s="72"/>
      <c r="DZ100" s="72"/>
      <c r="EA100" s="72"/>
      <c r="EB100" s="72"/>
      <c r="EC100" s="72"/>
      <c r="ED100" s="72"/>
      <c r="EE100" s="72"/>
      <c r="EF100" s="72"/>
      <c r="EG100" s="72"/>
      <c r="EH100" s="72"/>
      <c r="EI100" s="72"/>
      <c r="EJ100" s="72"/>
      <c r="EK100" s="72"/>
      <c r="EL100" s="72"/>
      <c r="EM100" s="72"/>
      <c r="EN100" s="72"/>
      <c r="EO100" s="72"/>
      <c r="EP100" s="72"/>
      <c r="EQ100" s="72"/>
      <c r="ER100" s="72"/>
      <c r="ES100" s="72"/>
      <c r="ET100" s="72"/>
      <c r="EU100" s="72"/>
      <c r="EV100" s="72"/>
      <c r="EW100" s="72"/>
      <c r="EX100" s="72"/>
      <c r="EY100" s="72"/>
      <c r="EZ100" s="72"/>
      <c r="FA100" s="72"/>
      <c r="FB100" s="72"/>
      <c r="FC100" s="72"/>
      <c r="FD100" s="72"/>
      <c r="FE100" s="72"/>
      <c r="FF100" s="72"/>
      <c r="FG100" s="72"/>
      <c r="FH100" s="72"/>
      <c r="FI100" s="72"/>
      <c r="FJ100" s="72"/>
      <c r="FK100" s="72"/>
      <c r="FL100" s="72"/>
      <c r="FM100" s="72"/>
      <c r="FN100" s="72"/>
      <c r="FO100" s="72"/>
      <c r="FP100" s="72"/>
      <c r="FQ100" s="72"/>
      <c r="FR100" s="72"/>
      <c r="FS100" s="72"/>
      <c r="FT100" s="72"/>
      <c r="FU100" s="72"/>
      <c r="FV100" s="72"/>
      <c r="FW100" s="72"/>
      <c r="FX100" s="72"/>
      <c r="FY100" s="72"/>
      <c r="FZ100" s="72"/>
      <c r="GA100" s="72"/>
      <c r="GB100" s="72"/>
      <c r="GC100" s="72"/>
      <c r="GD100" s="72"/>
      <c r="GE100" s="72"/>
      <c r="GF100" s="72"/>
      <c r="GG100" s="72"/>
      <c r="GH100" s="72"/>
      <c r="GI100" s="72"/>
      <c r="GJ100" s="72"/>
      <c r="GK100" s="72"/>
      <c r="GL100" s="72"/>
      <c r="GM100" s="72"/>
      <c r="GN100" s="72"/>
      <c r="GO100" s="72"/>
      <c r="GP100" s="72"/>
      <c r="GQ100" s="72"/>
      <c r="GR100" s="72"/>
      <c r="GS100" s="72"/>
      <c r="GT100" s="72"/>
      <c r="GU100" s="72"/>
      <c r="GV100" s="72"/>
      <c r="GW100" s="72"/>
      <c r="GX100" s="72"/>
      <c r="GY100" s="72"/>
      <c r="GZ100" s="72"/>
      <c r="HA100" s="72"/>
      <c r="HB100" s="72"/>
      <c r="HC100" s="72"/>
      <c r="HD100" s="72"/>
      <c r="HE100" s="72"/>
      <c r="HF100" s="72"/>
      <c r="HG100" s="72"/>
      <c r="HH100" s="72"/>
      <c r="HI100" s="72"/>
      <c r="HJ100" s="72"/>
      <c r="HK100" s="72"/>
      <c r="HL100" s="72"/>
      <c r="HM100" s="72"/>
      <c r="HN100" s="72"/>
      <c r="HO100" s="72"/>
      <c r="HP100" s="72"/>
      <c r="HQ100" s="72"/>
      <c r="HR100" s="72"/>
      <c r="HS100" s="72"/>
      <c r="HT100" s="72"/>
      <c r="HU100" s="72"/>
      <c r="HV100" s="72"/>
      <c r="HW100" s="72"/>
      <c r="HX100" s="72"/>
      <c r="HY100" s="72"/>
      <c r="HZ100" s="72"/>
      <c r="IA100" s="72"/>
      <c r="IB100" s="72"/>
      <c r="IC100" s="72"/>
      <c r="ID100" s="72"/>
      <c r="IE100" s="72"/>
      <c r="IF100" s="72"/>
      <c r="IG100" s="72"/>
      <c r="IH100" s="72"/>
      <c r="II100" s="72"/>
      <c r="IJ100" s="72"/>
      <c r="IK100" s="72"/>
      <c r="IL100" s="72"/>
      <c r="IM100" s="72"/>
      <c r="IN100" s="72"/>
      <c r="IO100" s="72"/>
      <c r="IP100" s="72"/>
      <c r="IQ100" s="72"/>
      <c r="IR100" s="72"/>
      <c r="IS100" s="72"/>
      <c r="IT100" s="72"/>
      <c r="IU100" s="72"/>
      <c r="IV100" s="72"/>
    </row>
  </sheetData>
  <phoneticPr fontId="23"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sheetPr>
    <tabColor theme="4" tint="0.39997558519241921"/>
  </sheetPr>
  <dimension ref="A1:AP267"/>
  <sheetViews>
    <sheetView topLeftCell="A22" zoomScaleNormal="100" zoomScalePageLayoutView="150" workbookViewId="0">
      <selection activeCell="D151" sqref="D151:D160"/>
    </sheetView>
  </sheetViews>
  <sheetFormatPr defaultColWidth="8.625" defaultRowHeight="15.75"/>
  <cols>
    <col min="1" max="1" width="8.625" style="409" customWidth="1"/>
    <col min="2" max="2" width="9.25" style="421" bestFit="1" customWidth="1"/>
    <col min="3" max="3" width="19.5" style="544" customWidth="1"/>
    <col min="4" max="4" width="47.625" style="544" customWidth="1"/>
    <col min="5" max="5" width="13.625" style="409" bestFit="1" customWidth="1"/>
    <col min="6" max="6" width="13.625" style="415" bestFit="1" customWidth="1"/>
    <col min="7" max="7" width="19.625" style="415" customWidth="1"/>
    <col min="8" max="8" width="13.375" style="415" bestFit="1" customWidth="1"/>
    <col min="9" max="9" width="26.875" style="414" bestFit="1" customWidth="1"/>
    <col min="10" max="10" width="67.5" style="414" customWidth="1"/>
    <col min="11" max="11" width="49" style="415" customWidth="1"/>
    <col min="12" max="12" width="25.625" style="415" customWidth="1"/>
    <col min="13" max="13" width="24.625" style="415" hidden="1" customWidth="1"/>
    <col min="14" max="14" width="17.625" style="415" hidden="1" customWidth="1"/>
    <col min="15" max="16384" width="8.625" style="415"/>
  </cols>
  <sheetData>
    <row r="1" spans="1:12" ht="15.6" customHeight="1">
      <c r="B1" s="410"/>
      <c r="C1" s="410"/>
      <c r="D1" s="410"/>
      <c r="E1" s="672"/>
      <c r="F1" s="411"/>
      <c r="G1" s="412" t="s">
        <v>2142</v>
      </c>
      <c r="H1" s="413"/>
    </row>
    <row r="2" spans="1:12" ht="16.5" customHeight="1">
      <c r="B2" s="410"/>
      <c r="C2" s="410"/>
      <c r="D2" s="410"/>
      <c r="E2" s="672"/>
      <c r="F2" s="416" t="s">
        <v>2143</v>
      </c>
      <c r="G2" s="417">
        <f>COUNTIF(F10:F283,"Not POR")</f>
        <v>0</v>
      </c>
      <c r="H2" s="418"/>
    </row>
    <row r="3" spans="1:12" ht="16.5" customHeight="1">
      <c r="B3" s="410"/>
      <c r="C3" s="410"/>
      <c r="D3" s="410"/>
      <c r="E3" s="672"/>
      <c r="F3" s="419" t="s">
        <v>2144</v>
      </c>
      <c r="G3" s="417">
        <f>COUNTIF(F11:F284,"CHN validation")</f>
        <v>0</v>
      </c>
      <c r="H3" s="418"/>
    </row>
    <row r="4" spans="1:12" ht="17.100000000000001" customHeight="1">
      <c r="B4" s="410"/>
      <c r="C4" s="410"/>
      <c r="D4" s="410"/>
      <c r="E4" s="672"/>
      <c r="F4" s="420" t="s">
        <v>9</v>
      </c>
      <c r="G4" s="417">
        <f>COUNTIF(F12:F285,"New Item")</f>
        <v>8</v>
      </c>
      <c r="H4" s="418"/>
    </row>
    <row r="5" spans="1:12" ht="19.5" customHeight="1">
      <c r="A5" s="415"/>
      <c r="C5" s="421"/>
      <c r="D5" s="421"/>
      <c r="E5" s="672"/>
      <c r="F5" s="422" t="s">
        <v>2145</v>
      </c>
      <c r="G5" s="417">
        <f>COUNTIF(F13:F286,"Pending update")</f>
        <v>0</v>
      </c>
      <c r="H5" s="423"/>
      <c r="I5" s="415"/>
      <c r="J5" s="415"/>
    </row>
    <row r="6" spans="1:12" ht="19.5" customHeight="1">
      <c r="B6" s="410"/>
      <c r="C6" s="410"/>
      <c r="D6" s="410"/>
      <c r="E6" s="672"/>
      <c r="F6" s="424" t="s">
        <v>10</v>
      </c>
      <c r="G6" s="417">
        <f>COUNTIF(F14:F287,"Modified")</f>
        <v>14</v>
      </c>
      <c r="H6" s="418"/>
    </row>
    <row r="7" spans="1:12" ht="18.75" customHeight="1">
      <c r="B7" s="410"/>
      <c r="C7" s="410"/>
      <c r="D7" s="410"/>
      <c r="E7" s="672"/>
      <c r="F7" s="425" t="s">
        <v>2146</v>
      </c>
      <c r="G7" s="417">
        <f>COUNTIF(F10:F283,"Ready")</f>
        <v>133</v>
      </c>
      <c r="H7" s="418"/>
    </row>
    <row r="8" spans="1:12" ht="17.25" customHeight="1" thickBot="1">
      <c r="B8" s="410"/>
      <c r="C8" s="410"/>
      <c r="D8" s="410"/>
      <c r="E8" s="672"/>
      <c r="F8" s="559" t="s">
        <v>2147</v>
      </c>
      <c r="G8" s="426">
        <f>COUNTIF(F16:F289,"Not ready")</f>
        <v>69</v>
      </c>
      <c r="H8" s="418"/>
    </row>
    <row r="9" spans="1:12" ht="64.5" customHeight="1">
      <c r="A9" s="427" t="s">
        <v>13</v>
      </c>
      <c r="B9" s="427" t="s">
        <v>14</v>
      </c>
      <c r="C9" s="427" t="s">
        <v>2148</v>
      </c>
      <c r="D9" s="427" t="s">
        <v>2149</v>
      </c>
      <c r="E9" s="427" t="s">
        <v>2334</v>
      </c>
      <c r="F9" s="427" t="s">
        <v>2335</v>
      </c>
      <c r="G9" s="428" t="s">
        <v>2338</v>
      </c>
      <c r="H9" s="427" t="s">
        <v>2336</v>
      </c>
      <c r="I9" s="427" t="s">
        <v>2337</v>
      </c>
      <c r="J9" s="427" t="s">
        <v>2044</v>
      </c>
      <c r="K9" s="427" t="s">
        <v>2306</v>
      </c>
    </row>
    <row r="10" spans="1:12" ht="18.75" customHeight="1">
      <c r="A10" s="429">
        <v>1</v>
      </c>
      <c r="B10" s="430" t="s">
        <v>2150</v>
      </c>
      <c r="C10" s="431" t="s">
        <v>28</v>
      </c>
      <c r="D10" s="432" t="s">
        <v>29</v>
      </c>
      <c r="E10" s="433"/>
      <c r="F10" s="434" t="s">
        <v>11</v>
      </c>
      <c r="G10" s="435"/>
      <c r="H10" s="435"/>
      <c r="I10" s="436"/>
      <c r="J10" s="437"/>
      <c r="K10" s="438"/>
    </row>
    <row r="11" spans="1:12" ht="18" customHeight="1">
      <c r="A11" s="439">
        <v>2</v>
      </c>
      <c r="B11" s="440" t="s">
        <v>2150</v>
      </c>
      <c r="C11" s="431" t="s">
        <v>28</v>
      </c>
      <c r="D11" s="432" t="s">
        <v>31</v>
      </c>
      <c r="E11" s="433"/>
      <c r="F11" s="434" t="s">
        <v>11</v>
      </c>
      <c r="G11" s="435"/>
      <c r="H11" s="435"/>
      <c r="I11" s="436"/>
      <c r="J11" s="437"/>
      <c r="K11" s="438"/>
    </row>
    <row r="12" spans="1:12" s="446" customFormat="1" ht="17.25" customHeight="1">
      <c r="A12" s="439">
        <v>3</v>
      </c>
      <c r="B12" s="440" t="s">
        <v>2150</v>
      </c>
      <c r="C12" s="431" t="s">
        <v>33</v>
      </c>
      <c r="D12" s="431" t="s">
        <v>34</v>
      </c>
      <c r="E12" s="441"/>
      <c r="F12" s="434" t="s">
        <v>11</v>
      </c>
      <c r="G12" s="442"/>
      <c r="H12" s="442"/>
      <c r="I12" s="443" t="s">
        <v>2151</v>
      </c>
      <c r="J12" s="444"/>
      <c r="K12" s="445"/>
    </row>
    <row r="13" spans="1:12" ht="17.25" customHeight="1">
      <c r="A13" s="439">
        <v>4</v>
      </c>
      <c r="B13" s="440" t="s">
        <v>2150</v>
      </c>
      <c r="C13" s="431" t="s">
        <v>26</v>
      </c>
      <c r="D13" s="431" t="s">
        <v>2152</v>
      </c>
      <c r="E13" s="433"/>
      <c r="F13" s="434" t="s">
        <v>11</v>
      </c>
      <c r="G13" s="435"/>
      <c r="H13" s="435"/>
      <c r="I13" s="447"/>
      <c r="J13" s="448" t="s">
        <v>2153</v>
      </c>
      <c r="K13" s="438"/>
    </row>
    <row r="14" spans="1:12" ht="17.100000000000001" customHeight="1">
      <c r="A14" s="439">
        <v>5</v>
      </c>
      <c r="B14" s="440" t="s">
        <v>2150</v>
      </c>
      <c r="C14" s="431" t="s">
        <v>26</v>
      </c>
      <c r="D14" s="431" t="s">
        <v>1642</v>
      </c>
      <c r="E14" s="433"/>
      <c r="F14" s="434" t="s">
        <v>11</v>
      </c>
      <c r="G14" s="435"/>
      <c r="H14" s="435" t="s">
        <v>2154</v>
      </c>
      <c r="I14" s="436"/>
      <c r="J14" s="448" t="s">
        <v>2301</v>
      </c>
      <c r="K14" s="438"/>
    </row>
    <row r="15" spans="1:12" ht="17.100000000000001" customHeight="1">
      <c r="A15" s="439">
        <v>6</v>
      </c>
      <c r="B15" s="440" t="s">
        <v>2150</v>
      </c>
      <c r="C15" s="431" t="s">
        <v>26</v>
      </c>
      <c r="D15" s="431" t="s">
        <v>2155</v>
      </c>
      <c r="E15" s="433"/>
      <c r="F15" s="434" t="s">
        <v>11</v>
      </c>
      <c r="G15" s="435"/>
      <c r="H15" s="433"/>
      <c r="I15" s="435"/>
      <c r="J15" s="448"/>
      <c r="K15" s="438"/>
      <c r="L15" s="449"/>
    </row>
    <row r="16" spans="1:12" ht="17.100000000000001" customHeight="1">
      <c r="A16" s="439">
        <v>7</v>
      </c>
      <c r="B16" s="440" t="s">
        <v>2150</v>
      </c>
      <c r="C16" s="431" t="s">
        <v>267</v>
      </c>
      <c r="D16" s="431" t="s">
        <v>268</v>
      </c>
      <c r="E16" s="433" t="s">
        <v>2156</v>
      </c>
      <c r="F16" s="434" t="s">
        <v>11</v>
      </c>
      <c r="G16" s="435"/>
      <c r="H16" s="435"/>
      <c r="I16" s="436"/>
      <c r="J16" s="448" t="s">
        <v>2157</v>
      </c>
      <c r="K16" s="438"/>
      <c r="L16" s="449"/>
    </row>
    <row r="17" spans="1:14" ht="17.100000000000001" customHeight="1">
      <c r="A17" s="439">
        <v>8</v>
      </c>
      <c r="B17" s="440" t="s">
        <v>2150</v>
      </c>
      <c r="C17" s="431" t="s">
        <v>267</v>
      </c>
      <c r="D17" s="431" t="s">
        <v>272</v>
      </c>
      <c r="E17" s="433" t="s">
        <v>273</v>
      </c>
      <c r="F17" s="434" t="s">
        <v>11</v>
      </c>
      <c r="G17" s="435"/>
      <c r="H17" s="435"/>
      <c r="I17" s="436"/>
      <c r="J17" s="448" t="s">
        <v>2158</v>
      </c>
      <c r="K17" s="438"/>
      <c r="L17" s="449"/>
      <c r="N17" s="450"/>
    </row>
    <row r="18" spans="1:14" ht="17.100000000000001" customHeight="1">
      <c r="A18" s="439">
        <v>9</v>
      </c>
      <c r="B18" s="440" t="s">
        <v>2150</v>
      </c>
      <c r="C18" s="431" t="s">
        <v>267</v>
      </c>
      <c r="D18" s="451" t="s">
        <v>1924</v>
      </c>
      <c r="E18" s="433"/>
      <c r="F18" s="434" t="s">
        <v>11</v>
      </c>
      <c r="G18" s="435"/>
      <c r="H18" s="435"/>
      <c r="I18" s="436"/>
      <c r="J18" s="448" t="s">
        <v>2303</v>
      </c>
      <c r="K18" s="438"/>
      <c r="L18" s="449"/>
      <c r="N18" s="450"/>
    </row>
    <row r="19" spans="1:14" ht="18" customHeight="1">
      <c r="A19" s="439">
        <v>10</v>
      </c>
      <c r="B19" s="440" t="s">
        <v>2150</v>
      </c>
      <c r="C19" s="431" t="s">
        <v>267</v>
      </c>
      <c r="D19" s="431" t="s">
        <v>276</v>
      </c>
      <c r="E19" s="452" t="s">
        <v>2159</v>
      </c>
      <c r="F19" s="434" t="s">
        <v>11</v>
      </c>
      <c r="G19" s="435"/>
      <c r="H19" s="435"/>
      <c r="I19" s="436"/>
      <c r="J19" s="448" t="s">
        <v>2160</v>
      </c>
      <c r="K19" s="438"/>
      <c r="L19" s="449"/>
      <c r="M19" s="449"/>
    </row>
    <row r="20" spans="1:14" ht="18" customHeight="1">
      <c r="A20" s="439">
        <v>11</v>
      </c>
      <c r="B20" s="440" t="s">
        <v>2150</v>
      </c>
      <c r="C20" s="431" t="s">
        <v>267</v>
      </c>
      <c r="D20" s="431" t="s">
        <v>279</v>
      </c>
      <c r="E20" s="433" t="s">
        <v>2161</v>
      </c>
      <c r="F20" s="434" t="s">
        <v>11</v>
      </c>
      <c r="G20" s="435"/>
      <c r="H20" s="435"/>
      <c r="I20" s="436"/>
      <c r="J20" s="448"/>
      <c r="K20" s="438"/>
      <c r="L20" s="449"/>
    </row>
    <row r="21" spans="1:14" ht="18" customHeight="1">
      <c r="A21" s="439">
        <v>12</v>
      </c>
      <c r="B21" s="440" t="s">
        <v>2150</v>
      </c>
      <c r="C21" s="431" t="s">
        <v>267</v>
      </c>
      <c r="D21" s="431" t="s">
        <v>280</v>
      </c>
      <c r="E21" s="433" t="s">
        <v>2161</v>
      </c>
      <c r="F21" s="434" t="s">
        <v>11</v>
      </c>
      <c r="G21" s="435"/>
      <c r="H21" s="435"/>
      <c r="I21" s="436"/>
      <c r="J21" s="448"/>
      <c r="K21" s="438"/>
      <c r="L21" s="449"/>
    </row>
    <row r="22" spans="1:14" ht="18" customHeight="1">
      <c r="A22" s="439">
        <v>13</v>
      </c>
      <c r="B22" s="440" t="s">
        <v>2150</v>
      </c>
      <c r="C22" s="431" t="s">
        <v>267</v>
      </c>
      <c r="D22" s="431" t="s">
        <v>281</v>
      </c>
      <c r="E22" s="433" t="s">
        <v>2161</v>
      </c>
      <c r="F22" s="434" t="s">
        <v>11</v>
      </c>
      <c r="G22" s="435"/>
      <c r="H22" s="435"/>
      <c r="I22" s="436"/>
      <c r="J22" s="448"/>
      <c r="K22" s="438"/>
      <c r="L22" s="449"/>
    </row>
    <row r="23" spans="1:14" ht="18" customHeight="1">
      <c r="A23" s="439">
        <v>14</v>
      </c>
      <c r="B23" s="440" t="s">
        <v>2150</v>
      </c>
      <c r="C23" s="431" t="s">
        <v>267</v>
      </c>
      <c r="D23" s="431" t="s">
        <v>282</v>
      </c>
      <c r="E23" s="433" t="s">
        <v>2161</v>
      </c>
      <c r="F23" s="434" t="s">
        <v>11</v>
      </c>
      <c r="G23" s="435"/>
      <c r="H23" s="435"/>
      <c r="I23" s="436"/>
      <c r="J23" s="448"/>
      <c r="K23" s="438"/>
      <c r="L23" s="449"/>
    </row>
    <row r="24" spans="1:14" ht="18" customHeight="1">
      <c r="A24" s="439">
        <v>15</v>
      </c>
      <c r="B24" s="440" t="s">
        <v>2150</v>
      </c>
      <c r="C24" s="431" t="s">
        <v>267</v>
      </c>
      <c r="D24" s="431" t="s">
        <v>283</v>
      </c>
      <c r="E24" s="433" t="s">
        <v>2161</v>
      </c>
      <c r="F24" s="434" t="s">
        <v>11</v>
      </c>
      <c r="G24" s="435"/>
      <c r="H24" s="435"/>
      <c r="I24" s="436"/>
      <c r="J24" s="448"/>
      <c r="K24" s="438"/>
      <c r="L24" s="449"/>
    </row>
    <row r="25" spans="1:14" s="446" customFormat="1" ht="16.5" customHeight="1">
      <c r="A25" s="439">
        <v>16</v>
      </c>
      <c r="B25" s="440" t="s">
        <v>2150</v>
      </c>
      <c r="C25" s="431" t="s">
        <v>73</v>
      </c>
      <c r="D25" s="432" t="s">
        <v>74</v>
      </c>
      <c r="E25" s="441" t="s">
        <v>75</v>
      </c>
      <c r="F25" s="559" t="s">
        <v>2147</v>
      </c>
      <c r="G25" s="442"/>
      <c r="H25" s="442"/>
      <c r="I25" s="453"/>
      <c r="J25" s="443" t="s">
        <v>2304</v>
      </c>
      <c r="K25" s="454"/>
    </row>
    <row r="26" spans="1:14" s="446" customFormat="1" ht="16.5" customHeight="1">
      <c r="A26" s="439">
        <v>17</v>
      </c>
      <c r="B26" s="440" t="s">
        <v>2150</v>
      </c>
      <c r="C26" s="431" t="s">
        <v>73</v>
      </c>
      <c r="D26" s="432" t="s">
        <v>1223</v>
      </c>
      <c r="E26" s="441" t="s">
        <v>970</v>
      </c>
      <c r="F26" s="559" t="s">
        <v>2147</v>
      </c>
      <c r="G26" s="442"/>
      <c r="H26" s="442"/>
      <c r="I26" s="453"/>
      <c r="J26" s="453" t="s">
        <v>1224</v>
      </c>
      <c r="K26" s="673"/>
    </row>
    <row r="27" spans="1:14" s="446" customFormat="1" ht="16.5" customHeight="1">
      <c r="A27" s="439">
        <v>18</v>
      </c>
      <c r="B27" s="440" t="s">
        <v>2150</v>
      </c>
      <c r="C27" s="431" t="s">
        <v>73</v>
      </c>
      <c r="D27" s="432" t="s">
        <v>1225</v>
      </c>
      <c r="E27" s="441" t="s">
        <v>973</v>
      </c>
      <c r="F27" s="559" t="s">
        <v>2147</v>
      </c>
      <c r="G27" s="442"/>
      <c r="H27" s="442"/>
      <c r="I27" s="453"/>
      <c r="J27" s="443" t="s">
        <v>166</v>
      </c>
      <c r="K27" s="673"/>
    </row>
    <row r="28" spans="1:14" s="446" customFormat="1" ht="16.5" customHeight="1">
      <c r="A28" s="439">
        <v>19</v>
      </c>
      <c r="B28" s="440" t="s">
        <v>2150</v>
      </c>
      <c r="C28" s="431" t="s">
        <v>73</v>
      </c>
      <c r="D28" s="432" t="s">
        <v>1226</v>
      </c>
      <c r="E28" s="441" t="s">
        <v>78</v>
      </c>
      <c r="F28" s="559" t="s">
        <v>2147</v>
      </c>
      <c r="G28" s="442"/>
      <c r="H28" s="442"/>
      <c r="I28" s="453"/>
      <c r="J28" s="453" t="s">
        <v>79</v>
      </c>
      <c r="K28" s="673"/>
    </row>
    <row r="29" spans="1:14" s="446" customFormat="1" ht="16.5" customHeight="1">
      <c r="A29" s="439">
        <v>20</v>
      </c>
      <c r="B29" s="440" t="s">
        <v>2150</v>
      </c>
      <c r="C29" s="431" t="s">
        <v>73</v>
      </c>
      <c r="D29" s="432" t="s">
        <v>1227</v>
      </c>
      <c r="E29" s="441" t="s">
        <v>81</v>
      </c>
      <c r="F29" s="559" t="s">
        <v>2147</v>
      </c>
      <c r="G29" s="442"/>
      <c r="H29" s="442"/>
      <c r="I29" s="453"/>
      <c r="J29" s="455" t="s">
        <v>82</v>
      </c>
      <c r="K29" s="673"/>
    </row>
    <row r="30" spans="1:14" s="446" customFormat="1" ht="16.5" customHeight="1">
      <c r="A30" s="439">
        <v>21</v>
      </c>
      <c r="B30" s="440" t="s">
        <v>2150</v>
      </c>
      <c r="C30" s="431" t="s">
        <v>73</v>
      </c>
      <c r="D30" s="432" t="s">
        <v>1228</v>
      </c>
      <c r="E30" s="441" t="s">
        <v>84</v>
      </c>
      <c r="F30" s="559" t="s">
        <v>2147</v>
      </c>
      <c r="G30" s="442"/>
      <c r="H30" s="442"/>
      <c r="I30" s="453"/>
      <c r="J30" s="456" t="s">
        <v>85</v>
      </c>
      <c r="K30" s="673"/>
    </row>
    <row r="31" spans="1:14" s="446" customFormat="1" ht="16.5" customHeight="1">
      <c r="A31" s="439">
        <v>22</v>
      </c>
      <c r="B31" s="440" t="s">
        <v>2150</v>
      </c>
      <c r="C31" s="431" t="s">
        <v>73</v>
      </c>
      <c r="D31" s="432" t="s">
        <v>1229</v>
      </c>
      <c r="E31" s="441" t="s">
        <v>87</v>
      </c>
      <c r="F31" s="559" t="s">
        <v>2147</v>
      </c>
      <c r="G31" s="442"/>
      <c r="H31" s="442"/>
      <c r="I31" s="453"/>
      <c r="J31" s="455" t="s">
        <v>88</v>
      </c>
      <c r="K31" s="673"/>
    </row>
    <row r="32" spans="1:14" s="446" customFormat="1" ht="16.5" customHeight="1">
      <c r="A32" s="439">
        <v>23</v>
      </c>
      <c r="B32" s="440" t="s">
        <v>2150</v>
      </c>
      <c r="C32" s="431" t="s">
        <v>73</v>
      </c>
      <c r="D32" s="432" t="s">
        <v>1230</v>
      </c>
      <c r="E32" s="441"/>
      <c r="F32" s="559" t="s">
        <v>2147</v>
      </c>
      <c r="G32" s="442"/>
      <c r="H32" s="442"/>
      <c r="I32" s="453"/>
      <c r="J32" s="455" t="s">
        <v>90</v>
      </c>
      <c r="K32" s="673"/>
    </row>
    <row r="33" spans="1:11" s="446" customFormat="1" ht="16.5" customHeight="1">
      <c r="A33" s="439">
        <v>24</v>
      </c>
      <c r="B33" s="440" t="s">
        <v>2150</v>
      </c>
      <c r="C33" s="431" t="s">
        <v>73</v>
      </c>
      <c r="D33" s="432" t="s">
        <v>1231</v>
      </c>
      <c r="E33" s="441"/>
      <c r="F33" s="559" t="s">
        <v>2147</v>
      </c>
      <c r="G33" s="442"/>
      <c r="H33" s="442"/>
      <c r="I33" s="453"/>
      <c r="J33" s="455" t="s">
        <v>92</v>
      </c>
      <c r="K33" s="673"/>
    </row>
    <row r="34" spans="1:11" s="446" customFormat="1" ht="16.5" customHeight="1">
      <c r="A34" s="439">
        <v>25</v>
      </c>
      <c r="B34" s="440" t="s">
        <v>2150</v>
      </c>
      <c r="C34" s="431" t="s">
        <v>73</v>
      </c>
      <c r="D34" s="432" t="s">
        <v>1232</v>
      </c>
      <c r="E34" s="441" t="s">
        <v>94</v>
      </c>
      <c r="F34" s="559" t="s">
        <v>2147</v>
      </c>
      <c r="G34" s="442"/>
      <c r="H34" s="442"/>
      <c r="I34" s="453"/>
      <c r="J34" s="455" t="s">
        <v>95</v>
      </c>
      <c r="K34" s="673"/>
    </row>
    <row r="35" spans="1:11" s="446" customFormat="1" ht="16.5" customHeight="1">
      <c r="A35" s="439">
        <v>26</v>
      </c>
      <c r="B35" s="440" t="s">
        <v>2150</v>
      </c>
      <c r="C35" s="431" t="s">
        <v>73</v>
      </c>
      <c r="D35" s="432" t="s">
        <v>1233</v>
      </c>
      <c r="E35" s="441" t="s">
        <v>97</v>
      </c>
      <c r="F35" s="559" t="s">
        <v>2147</v>
      </c>
      <c r="G35" s="442"/>
      <c r="H35" s="442"/>
      <c r="I35" s="453"/>
      <c r="J35" s="456" t="s">
        <v>98</v>
      </c>
      <c r="K35" s="673"/>
    </row>
    <row r="36" spans="1:11" s="446" customFormat="1" ht="16.5" customHeight="1">
      <c r="A36" s="439">
        <v>27</v>
      </c>
      <c r="B36" s="440" t="s">
        <v>2150</v>
      </c>
      <c r="C36" s="431" t="s">
        <v>73</v>
      </c>
      <c r="D36" s="432" t="s">
        <v>99</v>
      </c>
      <c r="E36" s="441" t="s">
        <v>100</v>
      </c>
      <c r="F36" s="559" t="s">
        <v>2147</v>
      </c>
      <c r="G36" s="442"/>
      <c r="H36" s="442"/>
      <c r="I36" s="453"/>
      <c r="J36" s="456" t="s">
        <v>101</v>
      </c>
      <c r="K36" s="673"/>
    </row>
    <row r="37" spans="1:11" s="446" customFormat="1" ht="16.5" customHeight="1">
      <c r="A37" s="439">
        <v>28</v>
      </c>
      <c r="B37" s="440" t="s">
        <v>2150</v>
      </c>
      <c r="C37" s="431" t="s">
        <v>73</v>
      </c>
      <c r="D37" s="432" t="s">
        <v>102</v>
      </c>
      <c r="E37" s="441" t="s">
        <v>103</v>
      </c>
      <c r="F37" s="559" t="s">
        <v>2147</v>
      </c>
      <c r="G37" s="442"/>
      <c r="H37" s="442"/>
      <c r="I37" s="453"/>
      <c r="J37" s="456" t="s">
        <v>104</v>
      </c>
      <c r="K37" s="673"/>
    </row>
    <row r="38" spans="1:11" s="446" customFormat="1" ht="16.5" customHeight="1">
      <c r="A38" s="439">
        <v>29</v>
      </c>
      <c r="B38" s="440" t="s">
        <v>2150</v>
      </c>
      <c r="C38" s="431" t="s">
        <v>73</v>
      </c>
      <c r="D38" s="432" t="s">
        <v>1234</v>
      </c>
      <c r="E38" s="441" t="s">
        <v>106</v>
      </c>
      <c r="F38" s="559" t="s">
        <v>2147</v>
      </c>
      <c r="G38" s="442"/>
      <c r="H38" s="442"/>
      <c r="I38" s="453"/>
      <c r="J38" s="456" t="s">
        <v>104</v>
      </c>
      <c r="K38" s="673"/>
    </row>
    <row r="39" spans="1:11" s="446" customFormat="1" ht="16.5" customHeight="1">
      <c r="A39" s="439">
        <v>30</v>
      </c>
      <c r="B39" s="440" t="s">
        <v>2150</v>
      </c>
      <c r="C39" s="431" t="s">
        <v>73</v>
      </c>
      <c r="D39" s="432" t="s">
        <v>1235</v>
      </c>
      <c r="E39" s="441" t="s">
        <v>109</v>
      </c>
      <c r="F39" s="559" t="s">
        <v>2147</v>
      </c>
      <c r="G39" s="442"/>
      <c r="H39" s="442"/>
      <c r="I39" s="453"/>
      <c r="J39" s="456" t="s">
        <v>110</v>
      </c>
      <c r="K39" s="673"/>
    </row>
    <row r="40" spans="1:11" s="446" customFormat="1" ht="16.5" customHeight="1">
      <c r="A40" s="439">
        <v>31</v>
      </c>
      <c r="B40" s="440" t="s">
        <v>2150</v>
      </c>
      <c r="C40" s="431" t="s">
        <v>73</v>
      </c>
      <c r="D40" s="432" t="s">
        <v>1236</v>
      </c>
      <c r="E40" s="441" t="s">
        <v>112</v>
      </c>
      <c r="F40" s="559" t="s">
        <v>2147</v>
      </c>
      <c r="G40" s="442"/>
      <c r="H40" s="442"/>
      <c r="I40" s="453"/>
      <c r="J40" s="456" t="s">
        <v>113</v>
      </c>
      <c r="K40" s="673"/>
    </row>
    <row r="41" spans="1:11" s="446" customFormat="1" ht="16.5" customHeight="1">
      <c r="A41" s="439">
        <v>32</v>
      </c>
      <c r="B41" s="440" t="s">
        <v>2150</v>
      </c>
      <c r="C41" s="431" t="s">
        <v>73</v>
      </c>
      <c r="D41" s="432" t="s">
        <v>114</v>
      </c>
      <c r="E41" s="441" t="s">
        <v>115</v>
      </c>
      <c r="F41" s="559" t="s">
        <v>2147</v>
      </c>
      <c r="G41" s="442"/>
      <c r="H41" s="442"/>
      <c r="I41" s="453"/>
      <c r="J41" s="456" t="s">
        <v>116</v>
      </c>
      <c r="K41" s="673"/>
    </row>
    <row r="42" spans="1:11" s="446" customFormat="1" ht="16.5" customHeight="1">
      <c r="A42" s="439">
        <v>33</v>
      </c>
      <c r="B42" s="440" t="s">
        <v>2150</v>
      </c>
      <c r="C42" s="431" t="s">
        <v>73</v>
      </c>
      <c r="D42" s="432" t="s">
        <v>117</v>
      </c>
      <c r="E42" s="441" t="s">
        <v>115</v>
      </c>
      <c r="F42" s="559" t="s">
        <v>2147</v>
      </c>
      <c r="G42" s="442"/>
      <c r="H42" s="442"/>
      <c r="I42" s="453"/>
      <c r="J42" s="455" t="s">
        <v>118</v>
      </c>
      <c r="K42" s="673"/>
    </row>
    <row r="43" spans="1:11" s="446" customFormat="1" ht="16.5" customHeight="1">
      <c r="A43" s="439">
        <v>34</v>
      </c>
      <c r="B43" s="440" t="s">
        <v>2150</v>
      </c>
      <c r="C43" s="431" t="s">
        <v>73</v>
      </c>
      <c r="D43" s="432" t="s">
        <v>1237</v>
      </c>
      <c r="E43" s="441" t="s">
        <v>112</v>
      </c>
      <c r="F43" s="559" t="s">
        <v>2147</v>
      </c>
      <c r="G43" s="442"/>
      <c r="H43" s="442"/>
      <c r="I43" s="453"/>
      <c r="J43" s="455" t="s">
        <v>120</v>
      </c>
      <c r="K43" s="673"/>
    </row>
    <row r="44" spans="1:11" s="446" customFormat="1" ht="16.5" customHeight="1">
      <c r="A44" s="439">
        <v>35</v>
      </c>
      <c r="B44" s="440" t="s">
        <v>2150</v>
      </c>
      <c r="C44" s="431" t="s">
        <v>73</v>
      </c>
      <c r="D44" s="432" t="s">
        <v>121</v>
      </c>
      <c r="E44" s="441" t="s">
        <v>112</v>
      </c>
      <c r="F44" s="559" t="s">
        <v>2147</v>
      </c>
      <c r="G44" s="442"/>
      <c r="H44" s="442"/>
      <c r="I44" s="453"/>
      <c r="J44" s="455" t="s">
        <v>120</v>
      </c>
      <c r="K44" s="673"/>
    </row>
    <row r="45" spans="1:11" s="446" customFormat="1" ht="16.5" customHeight="1">
      <c r="A45" s="439">
        <v>36</v>
      </c>
      <c r="B45" s="440" t="s">
        <v>2150</v>
      </c>
      <c r="C45" s="431" t="s">
        <v>73</v>
      </c>
      <c r="D45" s="432" t="s">
        <v>1238</v>
      </c>
      <c r="E45" s="441" t="s">
        <v>112</v>
      </c>
      <c r="F45" s="559" t="s">
        <v>2147</v>
      </c>
      <c r="G45" s="442"/>
      <c r="H45" s="442"/>
      <c r="I45" s="453"/>
      <c r="J45" s="455" t="s">
        <v>118</v>
      </c>
      <c r="K45" s="673"/>
    </row>
    <row r="46" spans="1:11" s="446" customFormat="1" ht="16.5" customHeight="1">
      <c r="A46" s="439">
        <v>37</v>
      </c>
      <c r="B46" s="440" t="s">
        <v>2150</v>
      </c>
      <c r="C46" s="431" t="s">
        <v>73</v>
      </c>
      <c r="D46" s="432" t="s">
        <v>1239</v>
      </c>
      <c r="E46" s="441" t="s">
        <v>112</v>
      </c>
      <c r="F46" s="559" t="s">
        <v>2147</v>
      </c>
      <c r="G46" s="442"/>
      <c r="H46" s="442"/>
      <c r="I46" s="453"/>
      <c r="J46" s="456" t="s">
        <v>124</v>
      </c>
      <c r="K46" s="673"/>
    </row>
    <row r="47" spans="1:11" s="446" customFormat="1" ht="16.5" customHeight="1">
      <c r="A47" s="439">
        <v>38</v>
      </c>
      <c r="B47" s="440" t="s">
        <v>2150</v>
      </c>
      <c r="C47" s="431" t="s">
        <v>73</v>
      </c>
      <c r="D47" s="432" t="s">
        <v>1240</v>
      </c>
      <c r="E47" s="441" t="s">
        <v>126</v>
      </c>
      <c r="F47" s="559" t="s">
        <v>2147</v>
      </c>
      <c r="G47" s="442"/>
      <c r="H47" s="442"/>
      <c r="I47" s="453"/>
      <c r="J47" s="455" t="s">
        <v>127</v>
      </c>
      <c r="K47" s="673"/>
    </row>
    <row r="48" spans="1:11" s="446" customFormat="1" ht="16.5" customHeight="1">
      <c r="A48" s="439">
        <v>39</v>
      </c>
      <c r="B48" s="440" t="s">
        <v>2150</v>
      </c>
      <c r="C48" s="431" t="s">
        <v>73</v>
      </c>
      <c r="D48" s="432" t="s">
        <v>128</v>
      </c>
      <c r="E48" s="441" t="s">
        <v>129</v>
      </c>
      <c r="F48" s="559" t="s">
        <v>2147</v>
      </c>
      <c r="G48" s="442"/>
      <c r="H48" s="442"/>
      <c r="I48" s="453"/>
      <c r="J48" s="455" t="s">
        <v>127</v>
      </c>
      <c r="K48" s="673"/>
    </row>
    <row r="49" spans="1:12" s="446" customFormat="1" ht="16.5" customHeight="1">
      <c r="A49" s="439">
        <v>40</v>
      </c>
      <c r="B49" s="440" t="s">
        <v>2150</v>
      </c>
      <c r="C49" s="431" t="s">
        <v>73</v>
      </c>
      <c r="D49" s="432" t="s">
        <v>130</v>
      </c>
      <c r="E49" s="441" t="s">
        <v>131</v>
      </c>
      <c r="F49" s="559" t="s">
        <v>2147</v>
      </c>
      <c r="G49" s="442"/>
      <c r="H49" s="442"/>
      <c r="I49" s="453"/>
      <c r="J49" s="455" t="s">
        <v>132</v>
      </c>
      <c r="K49" s="673"/>
    </row>
    <row r="50" spans="1:12" s="446" customFormat="1" ht="16.5" customHeight="1">
      <c r="A50" s="439">
        <v>41</v>
      </c>
      <c r="B50" s="440" t="s">
        <v>2150</v>
      </c>
      <c r="C50" s="431" t="s">
        <v>73</v>
      </c>
      <c r="D50" s="432" t="s">
        <v>1241</v>
      </c>
      <c r="E50" s="441" t="s">
        <v>72</v>
      </c>
      <c r="F50" s="559" t="s">
        <v>2147</v>
      </c>
      <c r="G50" s="442"/>
      <c r="H50" s="442"/>
      <c r="I50" s="453"/>
      <c r="J50" s="455" t="s">
        <v>132</v>
      </c>
      <c r="K50" s="673"/>
    </row>
    <row r="51" spans="1:12" s="446" customFormat="1" ht="16.5" customHeight="1">
      <c r="A51" s="439">
        <v>42</v>
      </c>
      <c r="B51" s="440" t="s">
        <v>2150</v>
      </c>
      <c r="C51" s="431" t="s">
        <v>73</v>
      </c>
      <c r="D51" s="432" t="s">
        <v>134</v>
      </c>
      <c r="E51" s="441" t="s">
        <v>135</v>
      </c>
      <c r="F51" s="559" t="s">
        <v>2147</v>
      </c>
      <c r="G51" s="442"/>
      <c r="H51" s="442"/>
      <c r="I51" s="453"/>
      <c r="J51" s="455" t="s">
        <v>132</v>
      </c>
      <c r="K51" s="673"/>
    </row>
    <row r="52" spans="1:12" s="446" customFormat="1" ht="16.5" customHeight="1">
      <c r="A52" s="439">
        <v>43</v>
      </c>
      <c r="B52" s="440" t="s">
        <v>2150</v>
      </c>
      <c r="C52" s="431" t="s">
        <v>73</v>
      </c>
      <c r="D52" s="432" t="s">
        <v>1242</v>
      </c>
      <c r="E52" s="441" t="s">
        <v>115</v>
      </c>
      <c r="F52" s="559" t="s">
        <v>2147</v>
      </c>
      <c r="G52" s="442"/>
      <c r="H52" s="442"/>
      <c r="I52" s="453"/>
      <c r="J52" s="455" t="s">
        <v>132</v>
      </c>
      <c r="K52" s="673"/>
    </row>
    <row r="53" spans="1:12" s="446" customFormat="1" ht="16.5" customHeight="1">
      <c r="A53" s="439">
        <v>44</v>
      </c>
      <c r="B53" s="440" t="s">
        <v>2150</v>
      </c>
      <c r="C53" s="431" t="s">
        <v>73</v>
      </c>
      <c r="D53" s="432" t="s">
        <v>1243</v>
      </c>
      <c r="E53" s="441" t="s">
        <v>72</v>
      </c>
      <c r="F53" s="559" t="s">
        <v>2147</v>
      </c>
      <c r="G53" s="442"/>
      <c r="H53" s="442"/>
      <c r="I53" s="453"/>
      <c r="J53" s="455" t="s">
        <v>132</v>
      </c>
      <c r="K53" s="673"/>
    </row>
    <row r="54" spans="1:12" s="446" customFormat="1" ht="16.5" customHeight="1">
      <c r="A54" s="439">
        <v>45</v>
      </c>
      <c r="B54" s="440" t="s">
        <v>2150</v>
      </c>
      <c r="C54" s="431" t="s">
        <v>73</v>
      </c>
      <c r="D54" s="432" t="s">
        <v>1244</v>
      </c>
      <c r="E54" s="441" t="s">
        <v>87</v>
      </c>
      <c r="F54" s="559" t="s">
        <v>2147</v>
      </c>
      <c r="G54" s="442"/>
      <c r="H54" s="442"/>
      <c r="I54" s="453"/>
      <c r="J54" s="455" t="s">
        <v>132</v>
      </c>
      <c r="K54" s="673"/>
    </row>
    <row r="55" spans="1:12" s="446" customFormat="1" ht="16.5" customHeight="1">
      <c r="A55" s="439">
        <v>46</v>
      </c>
      <c r="B55" s="440" t="s">
        <v>2150</v>
      </c>
      <c r="C55" s="431" t="s">
        <v>73</v>
      </c>
      <c r="D55" s="432" t="s">
        <v>139</v>
      </c>
      <c r="E55" s="441" t="s">
        <v>115</v>
      </c>
      <c r="F55" s="559" t="s">
        <v>2147</v>
      </c>
      <c r="G55" s="442"/>
      <c r="H55" s="442"/>
      <c r="I55" s="453"/>
      <c r="J55" s="455" t="s">
        <v>132</v>
      </c>
      <c r="K55" s="673"/>
    </row>
    <row r="56" spans="1:12" s="446" customFormat="1" ht="16.5" customHeight="1">
      <c r="A56" s="439">
        <v>47</v>
      </c>
      <c r="B56" s="440" t="s">
        <v>2150</v>
      </c>
      <c r="C56" s="431" t="s">
        <v>73</v>
      </c>
      <c r="D56" s="432" t="s">
        <v>140</v>
      </c>
      <c r="E56" s="441" t="s">
        <v>141</v>
      </c>
      <c r="F56" s="559" t="s">
        <v>2147</v>
      </c>
      <c r="G56" s="442"/>
      <c r="H56" s="442"/>
      <c r="I56" s="453"/>
      <c r="J56" s="455" t="s">
        <v>132</v>
      </c>
      <c r="K56" s="673"/>
    </row>
    <row r="57" spans="1:12" s="446" customFormat="1" ht="16.5" customHeight="1">
      <c r="A57" s="439">
        <v>48</v>
      </c>
      <c r="B57" s="440" t="s">
        <v>2150</v>
      </c>
      <c r="C57" s="431" t="s">
        <v>73</v>
      </c>
      <c r="D57" s="432" t="s">
        <v>1245</v>
      </c>
      <c r="E57" s="441"/>
      <c r="F57" s="559" t="s">
        <v>2147</v>
      </c>
      <c r="G57" s="442"/>
      <c r="H57" s="442"/>
      <c r="I57" s="453"/>
      <c r="J57" s="457" t="s">
        <v>1246</v>
      </c>
      <c r="K57" s="458"/>
    </row>
    <row r="58" spans="1:12" s="446" customFormat="1" ht="16.5" customHeight="1">
      <c r="A58" s="439">
        <v>49</v>
      </c>
      <c r="B58" s="440" t="s">
        <v>2150</v>
      </c>
      <c r="C58" s="431" t="s">
        <v>347</v>
      </c>
      <c r="D58" s="432" t="s">
        <v>1484</v>
      </c>
      <c r="E58" s="441"/>
      <c r="F58" s="559" t="s">
        <v>2147</v>
      </c>
      <c r="G58" s="442"/>
      <c r="H58" s="442"/>
      <c r="I58" s="453"/>
      <c r="J58" s="443" t="s">
        <v>2162</v>
      </c>
      <c r="K58" s="454"/>
    </row>
    <row r="59" spans="1:12" s="446" customFormat="1" ht="16.5" customHeight="1">
      <c r="A59" s="439">
        <v>50</v>
      </c>
      <c r="B59" s="440" t="s">
        <v>2150</v>
      </c>
      <c r="C59" s="431" t="s">
        <v>347</v>
      </c>
      <c r="D59" s="432" t="s">
        <v>342</v>
      </c>
      <c r="E59" s="441"/>
      <c r="F59" s="559" t="s">
        <v>2147</v>
      </c>
      <c r="G59" s="442"/>
      <c r="H59" s="442"/>
      <c r="I59" s="453"/>
      <c r="J59" s="443" t="s">
        <v>2163</v>
      </c>
      <c r="K59" s="454"/>
    </row>
    <row r="60" spans="1:12" s="446" customFormat="1" ht="16.5" customHeight="1">
      <c r="A60" s="439">
        <v>51</v>
      </c>
      <c r="B60" s="440" t="s">
        <v>2150</v>
      </c>
      <c r="C60" s="431" t="s">
        <v>347</v>
      </c>
      <c r="D60" s="432" t="s">
        <v>1141</v>
      </c>
      <c r="E60" s="441"/>
      <c r="F60" s="559" t="s">
        <v>2147</v>
      </c>
      <c r="G60" s="442"/>
      <c r="H60" s="442"/>
      <c r="I60" s="453"/>
      <c r="J60" s="443"/>
      <c r="K60" s="454"/>
    </row>
    <row r="61" spans="1:12" s="446" customFormat="1" ht="16.5" customHeight="1">
      <c r="A61" s="439">
        <v>52</v>
      </c>
      <c r="B61" s="440" t="s">
        <v>2150</v>
      </c>
      <c r="C61" s="431" t="s">
        <v>347</v>
      </c>
      <c r="D61" s="432" t="s">
        <v>1142</v>
      </c>
      <c r="E61" s="441"/>
      <c r="F61" s="559" t="s">
        <v>2147</v>
      </c>
      <c r="G61" s="442"/>
      <c r="H61" s="442"/>
      <c r="I61" s="453"/>
      <c r="J61" s="443" t="s">
        <v>2164</v>
      </c>
      <c r="K61" s="454"/>
    </row>
    <row r="62" spans="1:12" s="446" customFormat="1" ht="16.5" customHeight="1">
      <c r="A62" s="439">
        <v>53</v>
      </c>
      <c r="B62" s="440" t="s">
        <v>2150</v>
      </c>
      <c r="C62" s="431" t="s">
        <v>347</v>
      </c>
      <c r="D62" s="432" t="s">
        <v>1517</v>
      </c>
      <c r="E62" s="459" t="s">
        <v>2165</v>
      </c>
      <c r="F62" s="559" t="s">
        <v>2147</v>
      </c>
      <c r="G62" s="460"/>
      <c r="H62" s="460"/>
      <c r="I62" s="461"/>
      <c r="J62" s="462" t="s">
        <v>2166</v>
      </c>
      <c r="K62" s="674"/>
      <c r="L62" s="463"/>
    </row>
    <row r="63" spans="1:12" s="446" customFormat="1" ht="16.5" customHeight="1">
      <c r="A63" s="439">
        <v>54</v>
      </c>
      <c r="B63" s="440" t="s">
        <v>2150</v>
      </c>
      <c r="C63" s="431" t="s">
        <v>347</v>
      </c>
      <c r="D63" s="432" t="s">
        <v>1518</v>
      </c>
      <c r="E63" s="459" t="s">
        <v>2167</v>
      </c>
      <c r="F63" s="559" t="s">
        <v>2147</v>
      </c>
      <c r="G63" s="460"/>
      <c r="H63" s="460"/>
      <c r="I63" s="461"/>
      <c r="J63" s="462"/>
      <c r="K63" s="675"/>
      <c r="L63" s="463"/>
    </row>
    <row r="64" spans="1:12" s="446" customFormat="1" ht="16.5" customHeight="1">
      <c r="A64" s="439">
        <v>55</v>
      </c>
      <c r="B64" s="440" t="s">
        <v>2150</v>
      </c>
      <c r="C64" s="431" t="s">
        <v>347</v>
      </c>
      <c r="D64" s="432" t="s">
        <v>1519</v>
      </c>
      <c r="E64" s="459" t="s">
        <v>2168</v>
      </c>
      <c r="F64" s="559" t="s">
        <v>2147</v>
      </c>
      <c r="G64" s="460"/>
      <c r="H64" s="460"/>
      <c r="I64" s="461"/>
      <c r="J64" s="462"/>
      <c r="K64" s="675"/>
      <c r="L64" s="463"/>
    </row>
    <row r="65" spans="1:12" s="446" customFormat="1" ht="16.5" customHeight="1">
      <c r="A65" s="439">
        <v>56</v>
      </c>
      <c r="B65" s="440" t="s">
        <v>2150</v>
      </c>
      <c r="C65" s="431" t="s">
        <v>347</v>
      </c>
      <c r="D65" s="432" t="s">
        <v>1520</v>
      </c>
      <c r="E65" s="459" t="s">
        <v>2165</v>
      </c>
      <c r="F65" s="559" t="s">
        <v>2147</v>
      </c>
      <c r="G65" s="460"/>
      <c r="H65" s="460"/>
      <c r="I65" s="461"/>
      <c r="J65" s="462"/>
      <c r="K65" s="675"/>
      <c r="L65" s="463"/>
    </row>
    <row r="66" spans="1:12" s="446" customFormat="1" ht="16.5" customHeight="1">
      <c r="A66" s="439">
        <v>57</v>
      </c>
      <c r="B66" s="440" t="s">
        <v>2150</v>
      </c>
      <c r="C66" s="431" t="s">
        <v>347</v>
      </c>
      <c r="D66" s="432" t="s">
        <v>1521</v>
      </c>
      <c r="E66" s="459" t="s">
        <v>1079</v>
      </c>
      <c r="F66" s="559" t="s">
        <v>2147</v>
      </c>
      <c r="G66" s="460"/>
      <c r="H66" s="460"/>
      <c r="I66" s="461"/>
      <c r="J66" s="462"/>
      <c r="K66" s="675"/>
      <c r="L66" s="463"/>
    </row>
    <row r="67" spans="1:12" s="446" customFormat="1" ht="16.5" customHeight="1">
      <c r="A67" s="439">
        <v>58</v>
      </c>
      <c r="B67" s="440" t="s">
        <v>2150</v>
      </c>
      <c r="C67" s="431" t="s">
        <v>347</v>
      </c>
      <c r="D67" s="432" t="s">
        <v>1522</v>
      </c>
      <c r="E67" s="459" t="s">
        <v>1145</v>
      </c>
      <c r="F67" s="559" t="s">
        <v>2147</v>
      </c>
      <c r="G67" s="460"/>
      <c r="H67" s="460"/>
      <c r="I67" s="461"/>
      <c r="J67" s="462"/>
      <c r="K67" s="675"/>
      <c r="L67" s="463"/>
    </row>
    <row r="68" spans="1:12" s="446" customFormat="1" ht="16.5" customHeight="1">
      <c r="A68" s="439">
        <v>59</v>
      </c>
      <c r="B68" s="440" t="s">
        <v>2150</v>
      </c>
      <c r="C68" s="431" t="s">
        <v>347</v>
      </c>
      <c r="D68" s="432" t="s">
        <v>1523</v>
      </c>
      <c r="E68" s="459" t="s">
        <v>2169</v>
      </c>
      <c r="F68" s="559" t="s">
        <v>2147</v>
      </c>
      <c r="G68" s="460"/>
      <c r="H68" s="460"/>
      <c r="I68" s="461"/>
      <c r="J68" s="462"/>
      <c r="K68" s="675"/>
      <c r="L68" s="463"/>
    </row>
    <row r="69" spans="1:12" s="446" customFormat="1" ht="16.5" customHeight="1">
      <c r="A69" s="439">
        <v>60</v>
      </c>
      <c r="B69" s="440" t="s">
        <v>2150</v>
      </c>
      <c r="C69" s="431" t="s">
        <v>347</v>
      </c>
      <c r="D69" s="432" t="s">
        <v>1524</v>
      </c>
      <c r="E69" s="459" t="s">
        <v>1080</v>
      </c>
      <c r="F69" s="559" t="s">
        <v>2147</v>
      </c>
      <c r="G69" s="460"/>
      <c r="H69" s="460"/>
      <c r="I69" s="461"/>
      <c r="J69" s="462"/>
      <c r="K69" s="675"/>
      <c r="L69" s="463"/>
    </row>
    <row r="70" spans="1:12" s="446" customFormat="1" ht="16.5" customHeight="1">
      <c r="A70" s="439">
        <v>61</v>
      </c>
      <c r="B70" s="440" t="s">
        <v>2150</v>
      </c>
      <c r="C70" s="431" t="s">
        <v>347</v>
      </c>
      <c r="D70" s="432" t="s">
        <v>1525</v>
      </c>
      <c r="E70" s="459" t="s">
        <v>1081</v>
      </c>
      <c r="F70" s="559" t="s">
        <v>2147</v>
      </c>
      <c r="G70" s="460"/>
      <c r="H70" s="460"/>
      <c r="I70" s="461"/>
      <c r="J70" s="462"/>
      <c r="K70" s="675"/>
      <c r="L70" s="463"/>
    </row>
    <row r="71" spans="1:12" s="446" customFormat="1" ht="16.5" customHeight="1">
      <c r="A71" s="439">
        <v>62</v>
      </c>
      <c r="B71" s="440" t="s">
        <v>2150</v>
      </c>
      <c r="C71" s="431" t="s">
        <v>347</v>
      </c>
      <c r="D71" s="432" t="s">
        <v>1526</v>
      </c>
      <c r="E71" s="459" t="s">
        <v>1078</v>
      </c>
      <c r="F71" s="559" t="s">
        <v>2147</v>
      </c>
      <c r="G71" s="460"/>
      <c r="H71" s="460"/>
      <c r="I71" s="461"/>
      <c r="J71" s="462"/>
      <c r="K71" s="675"/>
      <c r="L71" s="464"/>
    </row>
    <row r="72" spans="1:12" s="446" customFormat="1" ht="16.5" customHeight="1">
      <c r="A72" s="439">
        <v>63</v>
      </c>
      <c r="B72" s="440" t="s">
        <v>2150</v>
      </c>
      <c r="C72" s="431" t="s">
        <v>347</v>
      </c>
      <c r="D72" s="432" t="s">
        <v>1527</v>
      </c>
      <c r="E72" s="459" t="s">
        <v>1147</v>
      </c>
      <c r="F72" s="559" t="s">
        <v>2147</v>
      </c>
      <c r="G72" s="460"/>
      <c r="H72" s="460"/>
      <c r="I72" s="461"/>
      <c r="J72" s="462"/>
      <c r="K72" s="675"/>
      <c r="L72" s="464"/>
    </row>
    <row r="73" spans="1:12" s="446" customFormat="1" ht="16.5" customHeight="1">
      <c r="A73" s="439">
        <v>64</v>
      </c>
      <c r="B73" s="440" t="s">
        <v>2150</v>
      </c>
      <c r="C73" s="431" t="s">
        <v>347</v>
      </c>
      <c r="D73" s="432" t="s">
        <v>1528</v>
      </c>
      <c r="E73" s="459" t="s">
        <v>1148</v>
      </c>
      <c r="F73" s="559" t="s">
        <v>2147</v>
      </c>
      <c r="G73" s="460"/>
      <c r="H73" s="460"/>
      <c r="I73" s="461"/>
      <c r="J73" s="462"/>
      <c r="K73" s="675"/>
      <c r="L73" s="464"/>
    </row>
    <row r="74" spans="1:12" s="446" customFormat="1" ht="16.5" customHeight="1">
      <c r="A74" s="439">
        <v>65</v>
      </c>
      <c r="B74" s="440" t="s">
        <v>2150</v>
      </c>
      <c r="C74" s="431" t="s">
        <v>347</v>
      </c>
      <c r="D74" s="432" t="s">
        <v>1529</v>
      </c>
      <c r="E74" s="459" t="s">
        <v>1148</v>
      </c>
      <c r="F74" s="559" t="s">
        <v>2147</v>
      </c>
      <c r="G74" s="460"/>
      <c r="H74" s="460"/>
      <c r="I74" s="461"/>
      <c r="J74" s="462"/>
      <c r="K74" s="675"/>
      <c r="L74" s="464"/>
    </row>
    <row r="75" spans="1:12" s="446" customFormat="1" ht="16.5" customHeight="1">
      <c r="A75" s="439">
        <v>66</v>
      </c>
      <c r="B75" s="440" t="s">
        <v>2150</v>
      </c>
      <c r="C75" s="431" t="s">
        <v>347</v>
      </c>
      <c r="D75" s="432" t="s">
        <v>1530</v>
      </c>
      <c r="E75" s="459" t="s">
        <v>1077</v>
      </c>
      <c r="F75" s="559" t="s">
        <v>2147</v>
      </c>
      <c r="G75" s="460"/>
      <c r="H75" s="460"/>
      <c r="I75" s="461"/>
      <c r="J75" s="462"/>
      <c r="K75" s="675"/>
      <c r="L75" s="464"/>
    </row>
    <row r="76" spans="1:12" s="446" customFormat="1" ht="16.5" customHeight="1">
      <c r="A76" s="439">
        <v>67</v>
      </c>
      <c r="B76" s="440" t="s">
        <v>2150</v>
      </c>
      <c r="C76" s="431" t="s">
        <v>347</v>
      </c>
      <c r="D76" s="432" t="s">
        <v>1531</v>
      </c>
      <c r="E76" s="459" t="s">
        <v>1079</v>
      </c>
      <c r="F76" s="559" t="s">
        <v>2147</v>
      </c>
      <c r="G76" s="460"/>
      <c r="H76" s="460"/>
      <c r="I76" s="461"/>
      <c r="J76" s="462"/>
      <c r="K76" s="675"/>
      <c r="L76" s="464"/>
    </row>
    <row r="77" spans="1:12" s="446" customFormat="1" ht="16.5" customHeight="1">
      <c r="A77" s="439">
        <v>68</v>
      </c>
      <c r="B77" s="440" t="s">
        <v>2150</v>
      </c>
      <c r="C77" s="431" t="s">
        <v>347</v>
      </c>
      <c r="D77" s="432" t="s">
        <v>1532</v>
      </c>
      <c r="E77" s="459" t="s">
        <v>1147</v>
      </c>
      <c r="F77" s="559" t="s">
        <v>2147</v>
      </c>
      <c r="G77" s="460"/>
      <c r="H77" s="460"/>
      <c r="I77" s="461"/>
      <c r="J77" s="462"/>
      <c r="K77" s="675"/>
      <c r="L77" s="464"/>
    </row>
    <row r="78" spans="1:12" s="446" customFormat="1" ht="16.5" customHeight="1">
      <c r="A78" s="439">
        <v>69</v>
      </c>
      <c r="B78" s="440" t="s">
        <v>2150</v>
      </c>
      <c r="C78" s="431" t="s">
        <v>347</v>
      </c>
      <c r="D78" s="432" t="s">
        <v>1533</v>
      </c>
      <c r="E78" s="459" t="s">
        <v>1148</v>
      </c>
      <c r="F78" s="559" t="s">
        <v>2147</v>
      </c>
      <c r="G78" s="460"/>
      <c r="H78" s="460"/>
      <c r="I78" s="461"/>
      <c r="J78" s="462"/>
      <c r="K78" s="675"/>
      <c r="L78" s="465"/>
    </row>
    <row r="79" spans="1:12" s="446" customFormat="1" ht="16.5" customHeight="1">
      <c r="A79" s="439">
        <v>70</v>
      </c>
      <c r="B79" s="440" t="s">
        <v>2150</v>
      </c>
      <c r="C79" s="431" t="s">
        <v>347</v>
      </c>
      <c r="D79" s="432" t="s">
        <v>1149</v>
      </c>
      <c r="E79" s="441"/>
      <c r="F79" s="559" t="s">
        <v>2147</v>
      </c>
      <c r="G79" s="442"/>
      <c r="H79" s="442"/>
      <c r="I79" s="453"/>
      <c r="J79" s="443" t="s">
        <v>2170</v>
      </c>
      <c r="K79" s="466"/>
    </row>
    <row r="80" spans="1:12" s="446" customFormat="1" ht="18" customHeight="1">
      <c r="A80" s="439">
        <v>71</v>
      </c>
      <c r="B80" s="440" t="s">
        <v>2150</v>
      </c>
      <c r="C80" s="431" t="s">
        <v>1255</v>
      </c>
      <c r="D80" s="432" t="s">
        <v>1256</v>
      </c>
      <c r="E80" s="441" t="s">
        <v>1257</v>
      </c>
      <c r="F80" s="434" t="s">
        <v>11</v>
      </c>
      <c r="G80" s="442"/>
      <c r="H80" s="453"/>
      <c r="I80" s="453"/>
      <c r="J80" s="443" t="s">
        <v>2171</v>
      </c>
      <c r="K80" s="467"/>
    </row>
    <row r="81" spans="1:11" s="446" customFormat="1" ht="18" customHeight="1">
      <c r="A81" s="439">
        <v>72</v>
      </c>
      <c r="B81" s="440" t="s">
        <v>2150</v>
      </c>
      <c r="C81" s="431" t="s">
        <v>1255</v>
      </c>
      <c r="D81" s="432" t="s">
        <v>1258</v>
      </c>
      <c r="E81" s="441" t="s">
        <v>1259</v>
      </c>
      <c r="F81" s="434" t="s">
        <v>11</v>
      </c>
      <c r="G81" s="442"/>
      <c r="H81" s="453"/>
      <c r="I81" s="453"/>
      <c r="J81" s="443" t="s">
        <v>2172</v>
      </c>
      <c r="K81" s="467"/>
    </row>
    <row r="82" spans="1:11" s="446" customFormat="1" ht="18" customHeight="1">
      <c r="A82" s="439">
        <v>73</v>
      </c>
      <c r="B82" s="440" t="s">
        <v>2150</v>
      </c>
      <c r="C82" s="431" t="s">
        <v>1255</v>
      </c>
      <c r="D82" s="432" t="s">
        <v>1260</v>
      </c>
      <c r="E82" s="441"/>
      <c r="F82" s="434" t="s">
        <v>11</v>
      </c>
      <c r="G82" s="442"/>
      <c r="H82" s="453"/>
      <c r="I82" s="453"/>
      <c r="J82" s="443" t="s">
        <v>2173</v>
      </c>
      <c r="K82" s="467"/>
    </row>
    <row r="83" spans="1:11" s="446" customFormat="1" ht="18" customHeight="1">
      <c r="A83" s="439">
        <v>74</v>
      </c>
      <c r="B83" s="440" t="s">
        <v>2150</v>
      </c>
      <c r="C83" s="431" t="s">
        <v>1255</v>
      </c>
      <c r="D83" s="432" t="s">
        <v>1261</v>
      </c>
      <c r="E83" s="441" t="s">
        <v>1181</v>
      </c>
      <c r="F83" s="434" t="s">
        <v>11</v>
      </c>
      <c r="G83" s="442"/>
      <c r="H83" s="453"/>
      <c r="I83" s="453"/>
      <c r="J83" s="443" t="s">
        <v>2174</v>
      </c>
      <c r="K83" s="467"/>
    </row>
    <row r="84" spans="1:11" s="446" customFormat="1" ht="18" customHeight="1">
      <c r="A84" s="439">
        <v>75</v>
      </c>
      <c r="B84" s="440" t="s">
        <v>2150</v>
      </c>
      <c r="C84" s="431" t="s">
        <v>1255</v>
      </c>
      <c r="D84" s="432" t="s">
        <v>1262</v>
      </c>
      <c r="E84" s="441"/>
      <c r="F84" s="434" t="s">
        <v>11</v>
      </c>
      <c r="G84" s="442"/>
      <c r="H84" s="453"/>
      <c r="I84" s="453"/>
      <c r="J84" s="443" t="s">
        <v>2175</v>
      </c>
      <c r="K84" s="467"/>
    </row>
    <row r="85" spans="1:11" s="446" customFormat="1" ht="18" customHeight="1">
      <c r="A85" s="439">
        <v>76</v>
      </c>
      <c r="B85" s="440" t="s">
        <v>2150</v>
      </c>
      <c r="C85" s="431" t="s">
        <v>1255</v>
      </c>
      <c r="D85" s="432" t="s">
        <v>1263</v>
      </c>
      <c r="E85" s="441"/>
      <c r="F85" s="434" t="s">
        <v>11</v>
      </c>
      <c r="G85" s="442"/>
      <c r="H85" s="453"/>
      <c r="I85" s="453"/>
      <c r="J85" s="443" t="s">
        <v>2176</v>
      </c>
      <c r="K85" s="467"/>
    </row>
    <row r="86" spans="1:11" s="446" customFormat="1" ht="18" customHeight="1">
      <c r="A86" s="439">
        <v>77</v>
      </c>
      <c r="B86" s="440" t="s">
        <v>2150</v>
      </c>
      <c r="C86" s="431" t="s">
        <v>1255</v>
      </c>
      <c r="D86" s="432" t="s">
        <v>1264</v>
      </c>
      <c r="E86" s="441"/>
      <c r="F86" s="434" t="s">
        <v>11</v>
      </c>
      <c r="G86" s="442"/>
      <c r="H86" s="453"/>
      <c r="I86" s="453"/>
      <c r="J86" s="443" t="s">
        <v>2177</v>
      </c>
      <c r="K86" s="467"/>
    </row>
    <row r="87" spans="1:11" s="446" customFormat="1" ht="18" customHeight="1">
      <c r="A87" s="439">
        <v>78</v>
      </c>
      <c r="B87" s="440" t="s">
        <v>2150</v>
      </c>
      <c r="C87" s="431" t="s">
        <v>1255</v>
      </c>
      <c r="D87" s="432" t="s">
        <v>1265</v>
      </c>
      <c r="E87" s="468" t="s">
        <v>2178</v>
      </c>
      <c r="F87" s="434" t="s">
        <v>11</v>
      </c>
      <c r="G87" s="442"/>
      <c r="H87" s="453"/>
      <c r="I87" s="453"/>
      <c r="J87" s="676" t="s">
        <v>2179</v>
      </c>
      <c r="K87" s="467"/>
    </row>
    <row r="88" spans="1:11" s="446" customFormat="1" ht="18" customHeight="1">
      <c r="A88" s="439">
        <v>79</v>
      </c>
      <c r="B88" s="440" t="s">
        <v>2150</v>
      </c>
      <c r="C88" s="431" t="s">
        <v>1255</v>
      </c>
      <c r="D88" s="432" t="s">
        <v>1994</v>
      </c>
      <c r="E88" s="441" t="s">
        <v>2180</v>
      </c>
      <c r="F88" s="434" t="s">
        <v>11</v>
      </c>
      <c r="G88" s="442"/>
      <c r="H88" s="453"/>
      <c r="I88" s="453"/>
      <c r="J88" s="676"/>
      <c r="K88" s="467"/>
    </row>
    <row r="89" spans="1:11" s="446" customFormat="1" ht="18" customHeight="1">
      <c r="A89" s="439">
        <v>80</v>
      </c>
      <c r="B89" s="440" t="s">
        <v>2150</v>
      </c>
      <c r="C89" s="431" t="s">
        <v>1255</v>
      </c>
      <c r="D89" s="432" t="s">
        <v>2181</v>
      </c>
      <c r="E89" s="441" t="s">
        <v>1268</v>
      </c>
      <c r="F89" s="434" t="s">
        <v>11</v>
      </c>
      <c r="G89" s="442"/>
      <c r="H89" s="453"/>
      <c r="I89" s="453"/>
      <c r="J89" s="676"/>
      <c r="K89" s="467"/>
    </row>
    <row r="90" spans="1:11" s="446" customFormat="1" ht="18" customHeight="1">
      <c r="A90" s="439">
        <v>81</v>
      </c>
      <c r="B90" s="440" t="s">
        <v>2150</v>
      </c>
      <c r="C90" s="431" t="s">
        <v>1255</v>
      </c>
      <c r="D90" s="432" t="s">
        <v>1995</v>
      </c>
      <c r="E90" s="441" t="s">
        <v>1269</v>
      </c>
      <c r="F90" s="434" t="s">
        <v>11</v>
      </c>
      <c r="G90" s="442"/>
      <c r="H90" s="453"/>
      <c r="I90" s="453"/>
      <c r="J90" s="676"/>
      <c r="K90" s="467"/>
    </row>
    <row r="91" spans="1:11" s="446" customFormat="1" ht="18" customHeight="1">
      <c r="A91" s="439">
        <v>82</v>
      </c>
      <c r="B91" s="440" t="s">
        <v>2150</v>
      </c>
      <c r="C91" s="431" t="s">
        <v>1255</v>
      </c>
      <c r="D91" s="432" t="s">
        <v>1996</v>
      </c>
      <c r="E91" s="441" t="s">
        <v>1270</v>
      </c>
      <c r="F91" s="434" t="s">
        <v>11</v>
      </c>
      <c r="G91" s="442"/>
      <c r="H91" s="453"/>
      <c r="I91" s="453"/>
      <c r="J91" s="676"/>
      <c r="K91" s="467"/>
    </row>
    <row r="92" spans="1:11" s="446" customFormat="1" ht="18" customHeight="1">
      <c r="A92" s="439">
        <v>83</v>
      </c>
      <c r="B92" s="440"/>
      <c r="C92" s="469" t="s">
        <v>899</v>
      </c>
      <c r="D92" s="469" t="s">
        <v>900</v>
      </c>
      <c r="E92" s="441"/>
      <c r="F92" s="434" t="s">
        <v>11</v>
      </c>
      <c r="G92" s="442"/>
      <c r="H92" s="453"/>
      <c r="I92" s="453"/>
      <c r="J92" s="444" t="s">
        <v>1634</v>
      </c>
      <c r="K92" s="467"/>
    </row>
    <row r="93" spans="1:11" s="228" customFormat="1" ht="16.5" customHeight="1">
      <c r="A93" s="439">
        <v>84</v>
      </c>
      <c r="B93" s="440" t="s">
        <v>2150</v>
      </c>
      <c r="C93" s="469" t="s">
        <v>902</v>
      </c>
      <c r="D93" s="469" t="s">
        <v>900</v>
      </c>
      <c r="E93" s="470"/>
      <c r="F93" s="434" t="s">
        <v>11</v>
      </c>
      <c r="G93" s="471"/>
      <c r="H93" s="470"/>
      <c r="I93" s="472"/>
      <c r="J93" s="473" t="s">
        <v>2182</v>
      </c>
      <c r="K93" s="474"/>
    </row>
    <row r="94" spans="1:11" s="228" customFormat="1" ht="16.5" customHeight="1">
      <c r="A94" s="439">
        <v>85</v>
      </c>
      <c r="B94" s="440" t="s">
        <v>2150</v>
      </c>
      <c r="C94" s="469" t="s">
        <v>899</v>
      </c>
      <c r="D94" s="469" t="s">
        <v>904</v>
      </c>
      <c r="E94" s="470" t="s">
        <v>905</v>
      </c>
      <c r="F94" s="434" t="s">
        <v>11</v>
      </c>
      <c r="G94" s="472"/>
      <c r="H94" s="470"/>
      <c r="I94" s="472"/>
      <c r="J94" s="475" t="s">
        <v>2183</v>
      </c>
      <c r="K94" s="474"/>
    </row>
    <row r="95" spans="1:11" s="228" customFormat="1" ht="16.5" customHeight="1">
      <c r="A95" s="439">
        <v>86</v>
      </c>
      <c r="B95" s="440" t="s">
        <v>2150</v>
      </c>
      <c r="C95" s="469" t="s">
        <v>899</v>
      </c>
      <c r="D95" s="469" t="s">
        <v>907</v>
      </c>
      <c r="E95" s="470" t="s">
        <v>905</v>
      </c>
      <c r="F95" s="434" t="s">
        <v>11</v>
      </c>
      <c r="G95" s="472"/>
      <c r="H95" s="470"/>
      <c r="I95" s="472"/>
      <c r="J95" s="475"/>
      <c r="K95" s="474"/>
    </row>
    <row r="96" spans="1:11" s="228" customFormat="1" ht="16.5" customHeight="1">
      <c r="A96" s="439">
        <v>87</v>
      </c>
      <c r="B96" s="440" t="s">
        <v>2150</v>
      </c>
      <c r="C96" s="469" t="s">
        <v>899</v>
      </c>
      <c r="D96" s="469" t="s">
        <v>909</v>
      </c>
      <c r="E96" s="470" t="s">
        <v>514</v>
      </c>
      <c r="F96" s="434" t="s">
        <v>11</v>
      </c>
      <c r="G96" s="472"/>
      <c r="H96" s="470"/>
      <c r="I96" s="472"/>
      <c r="J96" s="475"/>
      <c r="K96" s="474"/>
    </row>
    <row r="97" spans="1:11" s="228" customFormat="1" ht="16.5" customHeight="1">
      <c r="A97" s="439">
        <v>88</v>
      </c>
      <c r="B97" s="440" t="s">
        <v>2150</v>
      </c>
      <c r="C97" s="469" t="s">
        <v>899</v>
      </c>
      <c r="D97" s="469" t="s">
        <v>911</v>
      </c>
      <c r="E97" s="470" t="s">
        <v>912</v>
      </c>
      <c r="F97" s="434" t="s">
        <v>11</v>
      </c>
      <c r="G97" s="472"/>
      <c r="H97" s="470"/>
      <c r="I97" s="472"/>
      <c r="J97" s="475"/>
      <c r="K97" s="474"/>
    </row>
    <row r="98" spans="1:11" s="228" customFormat="1" ht="16.5" customHeight="1">
      <c r="A98" s="439">
        <v>89</v>
      </c>
      <c r="B98" s="440" t="s">
        <v>2150</v>
      </c>
      <c r="C98" s="469" t="s">
        <v>899</v>
      </c>
      <c r="D98" s="469" t="s">
        <v>914</v>
      </c>
      <c r="E98" s="470" t="s">
        <v>912</v>
      </c>
      <c r="F98" s="434" t="s">
        <v>11</v>
      </c>
      <c r="G98" s="472"/>
      <c r="H98" s="470"/>
      <c r="I98" s="472"/>
      <c r="J98" s="475"/>
      <c r="K98" s="474"/>
    </row>
    <row r="99" spans="1:11" s="228" customFormat="1" ht="16.5" customHeight="1">
      <c r="A99" s="439">
        <v>90</v>
      </c>
      <c r="B99" s="440" t="s">
        <v>2150</v>
      </c>
      <c r="C99" s="469" t="s">
        <v>899</v>
      </c>
      <c r="D99" s="469" t="s">
        <v>916</v>
      </c>
      <c r="E99" s="470" t="s">
        <v>912</v>
      </c>
      <c r="F99" s="434" t="s">
        <v>11</v>
      </c>
      <c r="G99" s="472"/>
      <c r="H99" s="470"/>
      <c r="I99" s="472"/>
      <c r="J99" s="475"/>
      <c r="K99" s="474"/>
    </row>
    <row r="100" spans="1:11" s="228" customFormat="1" ht="16.5" customHeight="1">
      <c r="A100" s="439">
        <v>91</v>
      </c>
      <c r="B100" s="440" t="s">
        <v>2150</v>
      </c>
      <c r="C100" s="469" t="s">
        <v>902</v>
      </c>
      <c r="D100" s="469" t="s">
        <v>918</v>
      </c>
      <c r="E100" s="470" t="s">
        <v>919</v>
      </c>
      <c r="F100" s="434" t="s">
        <v>11</v>
      </c>
      <c r="G100" s="472"/>
      <c r="H100" s="470"/>
      <c r="I100" s="472"/>
      <c r="J100" s="475"/>
      <c r="K100" s="474"/>
    </row>
    <row r="101" spans="1:11" s="228" customFormat="1" ht="16.5" customHeight="1">
      <c r="A101" s="439">
        <v>92</v>
      </c>
      <c r="B101" s="440" t="s">
        <v>2150</v>
      </c>
      <c r="C101" s="469" t="s">
        <v>902</v>
      </c>
      <c r="D101" s="469" t="s">
        <v>921</v>
      </c>
      <c r="E101" s="470" t="s">
        <v>922</v>
      </c>
      <c r="F101" s="434" t="s">
        <v>11</v>
      </c>
      <c r="G101" s="472"/>
      <c r="H101" s="470"/>
      <c r="I101" s="472"/>
      <c r="J101" s="475"/>
      <c r="K101" s="474"/>
    </row>
    <row r="102" spans="1:11" s="228" customFormat="1" ht="16.5" customHeight="1">
      <c r="A102" s="439">
        <v>93</v>
      </c>
      <c r="B102" s="440" t="s">
        <v>2150</v>
      </c>
      <c r="C102" s="469" t="s">
        <v>902</v>
      </c>
      <c r="D102" s="469" t="s">
        <v>924</v>
      </c>
      <c r="E102" s="470" t="s">
        <v>922</v>
      </c>
      <c r="F102" s="434" t="s">
        <v>11</v>
      </c>
      <c r="G102" s="472"/>
      <c r="H102" s="470"/>
      <c r="I102" s="472"/>
      <c r="J102" s="475"/>
      <c r="K102" s="474"/>
    </row>
    <row r="103" spans="1:11" s="228" customFormat="1" ht="16.5" customHeight="1">
      <c r="A103" s="439">
        <v>94</v>
      </c>
      <c r="B103" s="440" t="s">
        <v>2150</v>
      </c>
      <c r="C103" s="469" t="s">
        <v>902</v>
      </c>
      <c r="D103" s="469" t="s">
        <v>926</v>
      </c>
      <c r="E103" s="470" t="s">
        <v>922</v>
      </c>
      <c r="F103" s="434" t="s">
        <v>11</v>
      </c>
      <c r="G103" s="472"/>
      <c r="H103" s="470"/>
      <c r="I103" s="472"/>
      <c r="J103" s="475"/>
      <c r="K103" s="474"/>
    </row>
    <row r="104" spans="1:11" s="228" customFormat="1" ht="16.5" customHeight="1">
      <c r="A104" s="439">
        <v>95</v>
      </c>
      <c r="B104" s="440" t="s">
        <v>2150</v>
      </c>
      <c r="C104" s="469" t="s">
        <v>902</v>
      </c>
      <c r="D104" s="469" t="s">
        <v>911</v>
      </c>
      <c r="E104" s="470" t="s">
        <v>928</v>
      </c>
      <c r="F104" s="434" t="s">
        <v>11</v>
      </c>
      <c r="G104" s="472"/>
      <c r="H104" s="470"/>
      <c r="I104" s="472"/>
      <c r="J104" s="475"/>
      <c r="K104" s="474"/>
    </row>
    <row r="105" spans="1:11" s="228" customFormat="1" ht="16.5" customHeight="1">
      <c r="A105" s="439">
        <v>96</v>
      </c>
      <c r="B105" s="440" t="s">
        <v>2150</v>
      </c>
      <c r="C105" s="469" t="s">
        <v>902</v>
      </c>
      <c r="D105" s="469" t="s">
        <v>914</v>
      </c>
      <c r="E105" s="470" t="s">
        <v>928</v>
      </c>
      <c r="F105" s="434" t="s">
        <v>11</v>
      </c>
      <c r="G105" s="472"/>
      <c r="H105" s="470"/>
      <c r="I105" s="472"/>
      <c r="J105" s="475"/>
      <c r="K105" s="474"/>
    </row>
    <row r="106" spans="1:11" s="228" customFormat="1" ht="16.5" customHeight="1">
      <c r="A106" s="439">
        <v>97</v>
      </c>
      <c r="B106" s="440" t="s">
        <v>2150</v>
      </c>
      <c r="C106" s="469" t="s">
        <v>902</v>
      </c>
      <c r="D106" s="469" t="s">
        <v>916</v>
      </c>
      <c r="E106" s="470" t="s">
        <v>928</v>
      </c>
      <c r="F106" s="434" t="s">
        <v>11</v>
      </c>
      <c r="G106" s="472"/>
      <c r="H106" s="470"/>
      <c r="I106" s="472"/>
      <c r="J106" s="475"/>
      <c r="K106" s="474"/>
    </row>
    <row r="107" spans="1:11" s="228" customFormat="1" ht="16.5" customHeight="1">
      <c r="A107" s="439">
        <v>98</v>
      </c>
      <c r="B107" s="440" t="s">
        <v>2150</v>
      </c>
      <c r="C107" s="469" t="s">
        <v>899</v>
      </c>
      <c r="D107" s="469" t="s">
        <v>932</v>
      </c>
      <c r="E107" s="470"/>
      <c r="F107" s="434" t="s">
        <v>11</v>
      </c>
      <c r="G107" s="471"/>
      <c r="H107" s="470"/>
      <c r="I107" s="472"/>
      <c r="J107" s="473" t="s">
        <v>2184</v>
      </c>
      <c r="K107" s="474"/>
    </row>
    <row r="108" spans="1:11" s="228" customFormat="1" ht="16.5" customHeight="1">
      <c r="A108" s="439">
        <v>99</v>
      </c>
      <c r="B108" s="440" t="s">
        <v>2150</v>
      </c>
      <c r="C108" s="469" t="s">
        <v>902</v>
      </c>
      <c r="D108" s="469" t="s">
        <v>932</v>
      </c>
      <c r="E108" s="470"/>
      <c r="F108" s="434" t="s">
        <v>11</v>
      </c>
      <c r="G108" s="471"/>
      <c r="H108" s="470"/>
      <c r="I108" s="472"/>
      <c r="J108" s="473" t="s">
        <v>2185</v>
      </c>
      <c r="K108" s="474"/>
    </row>
    <row r="109" spans="1:11" s="446" customFormat="1" ht="18" customHeight="1">
      <c r="A109" s="439">
        <v>100</v>
      </c>
      <c r="B109" s="440" t="s">
        <v>2150</v>
      </c>
      <c r="C109" s="469" t="s">
        <v>935</v>
      </c>
      <c r="D109" s="469" t="s">
        <v>936</v>
      </c>
      <c r="E109" s="441"/>
      <c r="F109" s="434" t="s">
        <v>11</v>
      </c>
      <c r="G109" s="453"/>
      <c r="H109" s="453"/>
      <c r="I109" s="443"/>
      <c r="J109" s="443" t="s">
        <v>2186</v>
      </c>
      <c r="K109" s="467"/>
    </row>
    <row r="110" spans="1:11" s="446" customFormat="1" ht="18" customHeight="1">
      <c r="A110" s="439">
        <v>101</v>
      </c>
      <c r="B110" s="440" t="s">
        <v>2150</v>
      </c>
      <c r="C110" s="469" t="s">
        <v>935</v>
      </c>
      <c r="D110" s="469" t="s">
        <v>938</v>
      </c>
      <c r="E110" s="441"/>
      <c r="F110" s="434" t="s">
        <v>11</v>
      </c>
      <c r="G110" s="453"/>
      <c r="H110" s="453"/>
      <c r="I110" s="443"/>
      <c r="J110" s="443" t="s">
        <v>2187</v>
      </c>
      <c r="K110" s="467"/>
    </row>
    <row r="111" spans="1:11" s="446" customFormat="1" ht="18" customHeight="1">
      <c r="A111" s="439">
        <v>102</v>
      </c>
      <c r="B111" s="440" t="s">
        <v>2150</v>
      </c>
      <c r="C111" s="469" t="s">
        <v>935</v>
      </c>
      <c r="D111" s="469" t="s">
        <v>932</v>
      </c>
      <c r="E111" s="441"/>
      <c r="F111" s="434" t="s">
        <v>11</v>
      </c>
      <c r="G111" s="453"/>
      <c r="H111" s="453"/>
      <c r="I111" s="443"/>
      <c r="J111" s="443" t="s">
        <v>2188</v>
      </c>
      <c r="K111" s="467"/>
    </row>
    <row r="112" spans="1:11" s="446" customFormat="1" ht="18" customHeight="1">
      <c r="A112" s="439">
        <v>103</v>
      </c>
      <c r="B112" s="440" t="s">
        <v>2150</v>
      </c>
      <c r="C112" s="469" t="s">
        <v>2189</v>
      </c>
      <c r="D112" s="476" t="s">
        <v>941</v>
      </c>
      <c r="E112" s="441" t="s">
        <v>2190</v>
      </c>
      <c r="F112" s="434" t="s">
        <v>11</v>
      </c>
      <c r="G112" s="453"/>
      <c r="H112" s="453"/>
      <c r="I112" s="443"/>
      <c r="J112" s="443" t="s">
        <v>2191</v>
      </c>
      <c r="K112" s="467"/>
    </row>
    <row r="113" spans="1:14" s="446" customFormat="1" ht="18" customHeight="1">
      <c r="A113" s="439">
        <v>104</v>
      </c>
      <c r="B113" s="440" t="s">
        <v>2192</v>
      </c>
      <c r="C113" s="469" t="s">
        <v>2404</v>
      </c>
      <c r="D113" s="476" t="s">
        <v>2405</v>
      </c>
      <c r="E113" s="568" t="s">
        <v>2406</v>
      </c>
      <c r="F113" s="43" t="s">
        <v>10</v>
      </c>
      <c r="G113" s="443"/>
      <c r="H113" s="453"/>
      <c r="I113" s="443"/>
      <c r="J113" s="442" t="s">
        <v>2193</v>
      </c>
      <c r="K113" s="467"/>
    </row>
    <row r="114" spans="1:14" s="446" customFormat="1" ht="18" customHeight="1">
      <c r="A114" s="439">
        <v>105</v>
      </c>
      <c r="B114" s="440" t="s">
        <v>2192</v>
      </c>
      <c r="C114" s="469" t="s">
        <v>935</v>
      </c>
      <c r="D114" s="476" t="s">
        <v>948</v>
      </c>
      <c r="E114" s="247" t="s">
        <v>115</v>
      </c>
      <c r="F114" s="251" t="s">
        <v>11</v>
      </c>
      <c r="G114" s="453"/>
      <c r="H114" s="453"/>
      <c r="I114" s="443"/>
      <c r="J114" s="477" t="s">
        <v>2194</v>
      </c>
      <c r="K114" s="467"/>
    </row>
    <row r="115" spans="1:14" s="446" customFormat="1" ht="18" customHeight="1">
      <c r="A115" s="439">
        <v>106</v>
      </c>
      <c r="B115" s="440" t="s">
        <v>2192</v>
      </c>
      <c r="C115" s="469" t="s">
        <v>935</v>
      </c>
      <c r="D115" s="469" t="s">
        <v>950</v>
      </c>
      <c r="E115" s="247" t="s">
        <v>951</v>
      </c>
      <c r="F115" s="251" t="s">
        <v>11</v>
      </c>
      <c r="G115" s="453"/>
      <c r="H115" s="453"/>
      <c r="I115" s="443"/>
      <c r="J115" s="443" t="s">
        <v>2195</v>
      </c>
      <c r="K115" s="467"/>
    </row>
    <row r="116" spans="1:14" s="228" customFormat="1" ht="16.5" customHeight="1">
      <c r="A116" s="439">
        <v>107</v>
      </c>
      <c r="B116" s="440" t="s">
        <v>2192</v>
      </c>
      <c r="C116" s="469" t="s">
        <v>935</v>
      </c>
      <c r="D116" s="469" t="s">
        <v>953</v>
      </c>
      <c r="E116" s="247" t="s">
        <v>954</v>
      </c>
      <c r="F116" s="251" t="s">
        <v>11</v>
      </c>
      <c r="G116" s="472"/>
      <c r="H116" s="470"/>
      <c r="I116" s="472"/>
      <c r="J116" s="677"/>
      <c r="K116" s="474"/>
    </row>
    <row r="117" spans="1:14" s="228" customFormat="1" ht="16.5" customHeight="1">
      <c r="A117" s="439">
        <v>108</v>
      </c>
      <c r="B117" s="440" t="s">
        <v>2192</v>
      </c>
      <c r="C117" s="469" t="s">
        <v>935</v>
      </c>
      <c r="D117" s="469" t="s">
        <v>956</v>
      </c>
      <c r="E117" s="247" t="s">
        <v>954</v>
      </c>
      <c r="F117" s="251" t="s">
        <v>11</v>
      </c>
      <c r="G117" s="472"/>
      <c r="H117" s="470"/>
      <c r="I117" s="472"/>
      <c r="J117" s="677"/>
      <c r="K117" s="474"/>
    </row>
    <row r="118" spans="1:14" s="228" customFormat="1" ht="16.5" customHeight="1">
      <c r="A118" s="439">
        <v>109</v>
      </c>
      <c r="B118" s="440" t="s">
        <v>2192</v>
      </c>
      <c r="C118" s="469" t="s">
        <v>935</v>
      </c>
      <c r="D118" s="469" t="s">
        <v>958</v>
      </c>
      <c r="E118" s="247" t="s">
        <v>954</v>
      </c>
      <c r="F118" s="251" t="s">
        <v>11</v>
      </c>
      <c r="G118" s="472"/>
      <c r="H118" s="470"/>
      <c r="I118" s="472"/>
      <c r="J118" s="677"/>
      <c r="K118" s="474"/>
    </row>
    <row r="119" spans="1:14" s="228" customFormat="1" ht="16.5" customHeight="1">
      <c r="A119" s="439">
        <v>110</v>
      </c>
      <c r="B119" s="440" t="s">
        <v>2192</v>
      </c>
      <c r="C119" s="469" t="s">
        <v>935</v>
      </c>
      <c r="D119" s="469" t="s">
        <v>960</v>
      </c>
      <c r="E119" s="568" t="s">
        <v>2409</v>
      </c>
      <c r="F119" s="43" t="s">
        <v>10</v>
      </c>
      <c r="G119" s="472"/>
      <c r="H119" s="470"/>
      <c r="I119" s="472"/>
      <c r="J119" s="677"/>
      <c r="K119" s="474"/>
    </row>
    <row r="120" spans="1:14" s="228" customFormat="1" ht="16.5" customHeight="1">
      <c r="A120" s="439">
        <v>111</v>
      </c>
      <c r="B120" s="440" t="s">
        <v>2192</v>
      </c>
      <c r="C120" s="469" t="s">
        <v>935</v>
      </c>
      <c r="D120" s="469" t="s">
        <v>962</v>
      </c>
      <c r="E120" s="568" t="s">
        <v>2376</v>
      </c>
      <c r="F120" s="43" t="s">
        <v>10</v>
      </c>
      <c r="G120" s="472"/>
      <c r="H120" s="470"/>
      <c r="I120" s="472"/>
      <c r="J120" s="677"/>
      <c r="K120" s="474"/>
    </row>
    <row r="121" spans="1:14" s="228" customFormat="1" ht="16.5" customHeight="1">
      <c r="A121" s="439">
        <v>112</v>
      </c>
      <c r="B121" s="440" t="s">
        <v>2192</v>
      </c>
      <c r="C121" s="469" t="s">
        <v>935</v>
      </c>
      <c r="D121" s="469" t="s">
        <v>964</v>
      </c>
      <c r="E121" s="568" t="s">
        <v>2376</v>
      </c>
      <c r="F121" s="43" t="s">
        <v>10</v>
      </c>
      <c r="G121" s="472"/>
      <c r="H121" s="470"/>
      <c r="I121" s="472"/>
      <c r="J121" s="677"/>
      <c r="K121" s="474"/>
    </row>
    <row r="122" spans="1:14" s="228" customFormat="1" ht="16.5" customHeight="1">
      <c r="A122" s="439">
        <v>113</v>
      </c>
      <c r="B122" s="440" t="s">
        <v>2192</v>
      </c>
      <c r="C122" s="469" t="s">
        <v>935</v>
      </c>
      <c r="D122" s="469" t="s">
        <v>966</v>
      </c>
      <c r="E122" s="470" t="s">
        <v>967</v>
      </c>
      <c r="F122" s="434" t="s">
        <v>11</v>
      </c>
      <c r="G122" s="472"/>
      <c r="H122" s="470"/>
      <c r="I122" s="472"/>
      <c r="J122" s="677"/>
      <c r="K122" s="474"/>
    </row>
    <row r="123" spans="1:14" ht="18" customHeight="1">
      <c r="A123" s="439">
        <v>114</v>
      </c>
      <c r="B123" s="440" t="s">
        <v>2192</v>
      </c>
      <c r="C123" s="431" t="s">
        <v>2196</v>
      </c>
      <c r="D123" s="432" t="s">
        <v>60</v>
      </c>
      <c r="E123" s="433"/>
      <c r="F123" s="559" t="s">
        <v>2147</v>
      </c>
      <c r="G123" s="435"/>
      <c r="H123" s="435"/>
      <c r="I123" s="436"/>
      <c r="J123" s="456" t="s">
        <v>2197</v>
      </c>
      <c r="K123" s="438"/>
      <c r="N123" s="478" t="s">
        <v>2198</v>
      </c>
    </row>
    <row r="124" spans="1:14" ht="16.5" customHeight="1">
      <c r="A124" s="439">
        <v>115</v>
      </c>
      <c r="B124" s="440" t="s">
        <v>2192</v>
      </c>
      <c r="C124" s="431" t="s">
        <v>59</v>
      </c>
      <c r="D124" s="432" t="s">
        <v>62</v>
      </c>
      <c r="E124" s="433"/>
      <c r="F124" s="559" t="s">
        <v>2147</v>
      </c>
      <c r="G124" s="435"/>
      <c r="H124" s="435"/>
      <c r="I124" s="436"/>
      <c r="J124" s="448" t="s">
        <v>2199</v>
      </c>
      <c r="K124" s="438"/>
      <c r="L124" s="479"/>
    </row>
    <row r="125" spans="1:14" ht="16.5" customHeight="1">
      <c r="A125" s="439">
        <v>116</v>
      </c>
      <c r="B125" s="440" t="s">
        <v>2192</v>
      </c>
      <c r="C125" s="431" t="s">
        <v>59</v>
      </c>
      <c r="D125" s="480" t="s">
        <v>70</v>
      </c>
      <c r="E125" s="433"/>
      <c r="F125" s="559" t="s">
        <v>2147</v>
      </c>
      <c r="G125" s="435"/>
      <c r="H125" s="435"/>
      <c r="I125" s="436"/>
      <c r="J125" s="481" t="s">
        <v>2200</v>
      </c>
      <c r="K125" s="482"/>
      <c r="L125" s="479"/>
      <c r="N125" s="483" t="s">
        <v>2201</v>
      </c>
    </row>
    <row r="126" spans="1:14" ht="16.5" customHeight="1">
      <c r="A126" s="439">
        <v>117</v>
      </c>
      <c r="B126" s="440" t="s">
        <v>2192</v>
      </c>
      <c r="C126" s="431" t="s">
        <v>59</v>
      </c>
      <c r="D126" s="432" t="s">
        <v>1253</v>
      </c>
      <c r="E126" s="433"/>
      <c r="F126" s="434" t="s">
        <v>11</v>
      </c>
      <c r="G126" s="435"/>
      <c r="H126" s="435"/>
      <c r="I126" s="436"/>
      <c r="J126" s="448" t="s">
        <v>65</v>
      </c>
      <c r="K126" s="438"/>
      <c r="L126" s="449"/>
      <c r="N126" s="484" t="s">
        <v>2198</v>
      </c>
    </row>
    <row r="127" spans="1:14" ht="16.5" customHeight="1">
      <c r="A127" s="439">
        <v>118</v>
      </c>
      <c r="B127" s="440" t="s">
        <v>2192</v>
      </c>
      <c r="C127" s="431" t="s">
        <v>59</v>
      </c>
      <c r="D127" s="432" t="s">
        <v>66</v>
      </c>
      <c r="E127" s="433"/>
      <c r="F127" s="434" t="s">
        <v>11</v>
      </c>
      <c r="G127" s="435"/>
      <c r="H127" s="435"/>
      <c r="I127" s="436"/>
      <c r="J127" s="448" t="s">
        <v>67</v>
      </c>
      <c r="K127" s="438"/>
      <c r="L127" s="479"/>
    </row>
    <row r="128" spans="1:14" ht="16.5" customHeight="1">
      <c r="A128" s="439">
        <v>119</v>
      </c>
      <c r="B128" s="440" t="s">
        <v>2192</v>
      </c>
      <c r="C128" s="431" t="s">
        <v>59</v>
      </c>
      <c r="D128" s="432" t="s">
        <v>68</v>
      </c>
      <c r="E128" s="433"/>
      <c r="F128" s="434" t="s">
        <v>11</v>
      </c>
      <c r="G128" s="435"/>
      <c r="H128" s="435"/>
      <c r="I128" s="436"/>
      <c r="J128" s="448" t="s">
        <v>2202</v>
      </c>
      <c r="K128" s="438"/>
      <c r="L128" s="449"/>
    </row>
    <row r="129" spans="1:14" ht="16.5" customHeight="1">
      <c r="A129" s="439">
        <v>120</v>
      </c>
      <c r="B129" s="440" t="s">
        <v>2192</v>
      </c>
      <c r="C129" s="485" t="s">
        <v>208</v>
      </c>
      <c r="D129" s="485" t="s">
        <v>2203</v>
      </c>
      <c r="E129" s="433" t="s">
        <v>2204</v>
      </c>
      <c r="F129" s="43" t="s">
        <v>10</v>
      </c>
      <c r="G129" s="435"/>
      <c r="H129" s="435"/>
      <c r="I129" s="436"/>
      <c r="J129" s="563" t="s">
        <v>2392</v>
      </c>
      <c r="K129" s="438"/>
      <c r="L129" s="449"/>
      <c r="M129" s="671" t="s">
        <v>2205</v>
      </c>
      <c r="N129" s="487" t="s">
        <v>2206</v>
      </c>
    </row>
    <row r="130" spans="1:14" ht="16.5" customHeight="1">
      <c r="A130" s="439">
        <v>121</v>
      </c>
      <c r="B130" s="440" t="s">
        <v>2192</v>
      </c>
      <c r="C130" s="485" t="s">
        <v>208</v>
      </c>
      <c r="D130" s="485" t="s">
        <v>2207</v>
      </c>
      <c r="E130" s="433" t="s">
        <v>2208</v>
      </c>
      <c r="F130" s="43" t="s">
        <v>10</v>
      </c>
      <c r="G130" s="435"/>
      <c r="H130" s="435"/>
      <c r="I130" s="436"/>
      <c r="J130" s="563" t="s">
        <v>2391</v>
      </c>
      <c r="K130" s="438"/>
      <c r="L130" s="449"/>
      <c r="M130" s="671"/>
      <c r="N130" s="488"/>
    </row>
    <row r="131" spans="1:14" ht="16.5" customHeight="1">
      <c r="A131" s="439">
        <v>122</v>
      </c>
      <c r="B131" s="440" t="s">
        <v>2209</v>
      </c>
      <c r="C131" s="485" t="s">
        <v>208</v>
      </c>
      <c r="D131" s="485" t="s">
        <v>2210</v>
      </c>
      <c r="E131" s="470" t="s">
        <v>2211</v>
      </c>
      <c r="F131" s="43" t="s">
        <v>10</v>
      </c>
      <c r="G131" s="435"/>
      <c r="H131" s="435"/>
      <c r="I131" s="436"/>
      <c r="J131" s="563" t="s">
        <v>2393</v>
      </c>
      <c r="K131" s="474" t="s">
        <v>2212</v>
      </c>
    </row>
    <row r="132" spans="1:14" ht="16.5" customHeight="1">
      <c r="A132" s="439">
        <v>123</v>
      </c>
      <c r="B132" s="440" t="s">
        <v>2209</v>
      </c>
      <c r="C132" s="485" t="s">
        <v>208</v>
      </c>
      <c r="D132" s="485" t="s">
        <v>2213</v>
      </c>
      <c r="E132" s="433"/>
      <c r="F132" s="43" t="s">
        <v>10</v>
      </c>
      <c r="G132" s="435"/>
      <c r="H132" s="435"/>
      <c r="I132" s="436"/>
      <c r="J132" s="563" t="s">
        <v>2394</v>
      </c>
      <c r="K132" s="438"/>
    </row>
    <row r="133" spans="1:14" ht="16.5" customHeight="1">
      <c r="A133" s="439">
        <v>124</v>
      </c>
      <c r="B133" s="440" t="s">
        <v>2209</v>
      </c>
      <c r="C133" s="431" t="s">
        <v>208</v>
      </c>
      <c r="D133" s="432" t="s">
        <v>1561</v>
      </c>
      <c r="E133" s="433"/>
      <c r="F133" s="43" t="s">
        <v>10</v>
      </c>
      <c r="G133" s="435"/>
      <c r="H133" s="435"/>
      <c r="I133" s="436"/>
      <c r="J133" s="563" t="s">
        <v>2395</v>
      </c>
      <c r="K133" s="438"/>
    </row>
    <row r="134" spans="1:14" ht="16.5" customHeight="1">
      <c r="A134" s="439">
        <v>125</v>
      </c>
      <c r="B134" s="440" t="s">
        <v>2209</v>
      </c>
      <c r="C134" s="485" t="s">
        <v>208</v>
      </c>
      <c r="D134" s="485" t="s">
        <v>2214</v>
      </c>
      <c r="E134" s="433" t="s">
        <v>2215</v>
      </c>
      <c r="F134" s="486" t="s">
        <v>12</v>
      </c>
      <c r="G134" s="435"/>
      <c r="H134" s="435"/>
      <c r="I134" s="489" t="s">
        <v>2216</v>
      </c>
      <c r="J134" s="670" t="s">
        <v>2396</v>
      </c>
      <c r="K134" s="438"/>
      <c r="M134" s="669" t="s">
        <v>2217</v>
      </c>
      <c r="N134" s="668"/>
    </row>
    <row r="135" spans="1:14" ht="16.5" customHeight="1">
      <c r="A135" s="439">
        <v>126</v>
      </c>
      <c r="B135" s="440" t="s">
        <v>2209</v>
      </c>
      <c r="C135" s="485" t="s">
        <v>208</v>
      </c>
      <c r="D135" s="485" t="s">
        <v>2218</v>
      </c>
      <c r="E135" s="433" t="s">
        <v>2215</v>
      </c>
      <c r="F135" s="486" t="s">
        <v>12</v>
      </c>
      <c r="G135" s="435"/>
      <c r="H135" s="435"/>
      <c r="I135" s="436"/>
      <c r="J135" s="670"/>
      <c r="K135" s="438"/>
      <c r="M135" s="669"/>
      <c r="N135" s="668"/>
    </row>
    <row r="136" spans="1:14" ht="16.5" customHeight="1">
      <c r="A136" s="439">
        <v>127</v>
      </c>
      <c r="B136" s="440" t="s">
        <v>2209</v>
      </c>
      <c r="C136" s="485" t="s">
        <v>208</v>
      </c>
      <c r="D136" s="485" t="s">
        <v>2219</v>
      </c>
      <c r="E136" s="433" t="s">
        <v>2215</v>
      </c>
      <c r="F136" s="486" t="s">
        <v>12</v>
      </c>
      <c r="G136" s="435"/>
      <c r="H136" s="435"/>
      <c r="I136" s="436"/>
      <c r="J136" s="670"/>
      <c r="K136" s="438"/>
      <c r="M136" s="669"/>
      <c r="N136" s="668"/>
    </row>
    <row r="137" spans="1:14" ht="16.5" customHeight="1">
      <c r="A137" s="439">
        <v>128</v>
      </c>
      <c r="B137" s="440" t="s">
        <v>2209</v>
      </c>
      <c r="C137" s="485" t="s">
        <v>208</v>
      </c>
      <c r="D137" s="485" t="s">
        <v>2220</v>
      </c>
      <c r="E137" s="433" t="s">
        <v>2215</v>
      </c>
      <c r="F137" s="486" t="s">
        <v>12</v>
      </c>
      <c r="G137" s="435"/>
      <c r="H137" s="435"/>
      <c r="I137" s="436"/>
      <c r="J137" s="670"/>
      <c r="K137" s="438"/>
      <c r="M137" s="669"/>
      <c r="N137" s="668"/>
    </row>
    <row r="138" spans="1:14" ht="16.5" customHeight="1">
      <c r="A138" s="439">
        <v>129</v>
      </c>
      <c r="B138" s="440" t="s">
        <v>2209</v>
      </c>
      <c r="C138" s="485" t="s">
        <v>208</v>
      </c>
      <c r="D138" s="485" t="s">
        <v>2221</v>
      </c>
      <c r="E138" s="433" t="s">
        <v>2222</v>
      </c>
      <c r="F138" s="43" t="s">
        <v>10</v>
      </c>
      <c r="G138" s="435"/>
      <c r="H138" s="435"/>
      <c r="I138" s="436"/>
      <c r="J138" s="563" t="s">
        <v>2397</v>
      </c>
      <c r="K138" s="438"/>
      <c r="M138" s="669" t="s">
        <v>2223</v>
      </c>
      <c r="N138" s="487" t="s">
        <v>2224</v>
      </c>
    </row>
    <row r="139" spans="1:14" ht="16.5" customHeight="1">
      <c r="A139" s="439">
        <v>130</v>
      </c>
      <c r="B139" s="440" t="s">
        <v>2209</v>
      </c>
      <c r="C139" s="485" t="s">
        <v>208</v>
      </c>
      <c r="D139" s="485" t="s">
        <v>2225</v>
      </c>
      <c r="E139" s="433" t="s">
        <v>81</v>
      </c>
      <c r="F139" s="43" t="s">
        <v>10</v>
      </c>
      <c r="G139" s="435"/>
      <c r="H139" s="435"/>
      <c r="I139" s="436"/>
      <c r="J139" s="563" t="s">
        <v>2398</v>
      </c>
      <c r="K139" s="438"/>
      <c r="M139" s="669"/>
      <c r="N139" s="488"/>
    </row>
    <row r="140" spans="1:14" ht="16.5" customHeight="1">
      <c r="A140" s="439">
        <v>131</v>
      </c>
      <c r="B140" s="440" t="s">
        <v>2209</v>
      </c>
      <c r="C140" s="485" t="s">
        <v>208</v>
      </c>
      <c r="D140" s="485" t="s">
        <v>2226</v>
      </c>
      <c r="E140" s="470" t="s">
        <v>2211</v>
      </c>
      <c r="F140" s="43" t="s">
        <v>10</v>
      </c>
      <c r="G140" s="435"/>
      <c r="H140" s="435"/>
      <c r="I140" s="436"/>
      <c r="J140" s="563" t="s">
        <v>2399</v>
      </c>
      <c r="K140" s="474" t="s">
        <v>2212</v>
      </c>
    </row>
    <row r="141" spans="1:14" ht="16.5" customHeight="1">
      <c r="A141" s="439">
        <v>132</v>
      </c>
      <c r="B141" s="440" t="s">
        <v>2209</v>
      </c>
      <c r="C141" s="485" t="s">
        <v>208</v>
      </c>
      <c r="D141" s="485" t="s">
        <v>2227</v>
      </c>
      <c r="E141" s="433"/>
      <c r="F141" s="43" t="s">
        <v>10</v>
      </c>
      <c r="G141" s="435"/>
      <c r="H141" s="435"/>
      <c r="I141" s="436"/>
      <c r="J141" s="563" t="s">
        <v>2400</v>
      </c>
      <c r="K141" s="438"/>
    </row>
    <row r="142" spans="1:14" ht="16.5" customHeight="1">
      <c r="A142" s="439">
        <v>133</v>
      </c>
      <c r="B142" s="440" t="s">
        <v>2209</v>
      </c>
      <c r="C142" s="431" t="s">
        <v>208</v>
      </c>
      <c r="D142" s="432" t="s">
        <v>1562</v>
      </c>
      <c r="E142" s="433"/>
      <c r="F142" s="43" t="s">
        <v>10</v>
      </c>
      <c r="G142" s="435"/>
      <c r="H142" s="435"/>
      <c r="I142" s="436"/>
      <c r="J142" s="563" t="s">
        <v>2401</v>
      </c>
      <c r="K142" s="438"/>
    </row>
    <row r="143" spans="1:14" ht="16.5" customHeight="1">
      <c r="A143" s="439">
        <v>134</v>
      </c>
      <c r="B143" s="440" t="s">
        <v>2209</v>
      </c>
      <c r="C143" s="485" t="s">
        <v>208</v>
      </c>
      <c r="D143" s="485" t="s">
        <v>2228</v>
      </c>
      <c r="E143" s="433" t="s">
        <v>2215</v>
      </c>
      <c r="F143" s="486" t="s">
        <v>12</v>
      </c>
      <c r="G143" s="435"/>
      <c r="H143" s="435"/>
      <c r="I143" s="489" t="s">
        <v>2229</v>
      </c>
      <c r="J143" s="670" t="s">
        <v>2402</v>
      </c>
      <c r="K143" s="438"/>
      <c r="M143" s="669" t="s">
        <v>2217</v>
      </c>
      <c r="N143" s="668"/>
    </row>
    <row r="144" spans="1:14" ht="16.5" customHeight="1">
      <c r="A144" s="439">
        <v>135</v>
      </c>
      <c r="B144" s="440" t="s">
        <v>2209</v>
      </c>
      <c r="C144" s="485" t="s">
        <v>208</v>
      </c>
      <c r="D144" s="485" t="s">
        <v>2230</v>
      </c>
      <c r="E144" s="433" t="s">
        <v>2215</v>
      </c>
      <c r="F144" s="486" t="s">
        <v>12</v>
      </c>
      <c r="G144" s="435"/>
      <c r="H144" s="435"/>
      <c r="I144" s="436"/>
      <c r="J144" s="670"/>
      <c r="K144" s="438"/>
      <c r="M144" s="669"/>
      <c r="N144" s="668"/>
    </row>
    <row r="145" spans="1:14" ht="16.5" customHeight="1">
      <c r="A145" s="439">
        <v>136</v>
      </c>
      <c r="B145" s="440" t="s">
        <v>2209</v>
      </c>
      <c r="C145" s="485" t="s">
        <v>208</v>
      </c>
      <c r="D145" s="485" t="s">
        <v>2231</v>
      </c>
      <c r="E145" s="433" t="s">
        <v>2215</v>
      </c>
      <c r="F145" s="486" t="s">
        <v>12</v>
      </c>
      <c r="G145" s="435"/>
      <c r="H145" s="435"/>
      <c r="I145" s="436"/>
      <c r="J145" s="670"/>
      <c r="K145" s="438"/>
      <c r="M145" s="669"/>
      <c r="N145" s="668"/>
    </row>
    <row r="146" spans="1:14" ht="16.5" customHeight="1">
      <c r="A146" s="439">
        <v>137</v>
      </c>
      <c r="B146" s="440" t="s">
        <v>2209</v>
      </c>
      <c r="C146" s="485" t="s">
        <v>208</v>
      </c>
      <c r="D146" s="485" t="s">
        <v>2232</v>
      </c>
      <c r="E146" s="433" t="s">
        <v>2215</v>
      </c>
      <c r="F146" s="486" t="s">
        <v>12</v>
      </c>
      <c r="G146" s="435"/>
      <c r="H146" s="435"/>
      <c r="I146" s="436"/>
      <c r="J146" s="670"/>
      <c r="K146" s="438"/>
      <c r="M146" s="669"/>
      <c r="N146" s="668"/>
    </row>
    <row r="147" spans="1:14" ht="16.5" customHeight="1">
      <c r="A147" s="439">
        <v>138</v>
      </c>
      <c r="B147" s="440" t="s">
        <v>2209</v>
      </c>
      <c r="C147" s="469" t="s">
        <v>1022</v>
      </c>
      <c r="D147" s="476" t="s">
        <v>1457</v>
      </c>
      <c r="E147" s="433"/>
      <c r="F147" s="420" t="s">
        <v>9</v>
      </c>
      <c r="G147" s="435"/>
      <c r="H147" s="435"/>
      <c r="I147" s="472" t="s">
        <v>2233</v>
      </c>
      <c r="J147" s="448" t="s">
        <v>2234</v>
      </c>
      <c r="K147" s="438"/>
      <c r="L147" s="487"/>
    </row>
    <row r="148" spans="1:14" ht="16.5" customHeight="1">
      <c r="A148" s="439">
        <v>139</v>
      </c>
      <c r="B148" s="440" t="s">
        <v>2209</v>
      </c>
      <c r="C148" s="469" t="s">
        <v>1022</v>
      </c>
      <c r="D148" s="476" t="s">
        <v>1458</v>
      </c>
      <c r="E148" s="433"/>
      <c r="F148" s="420" t="s">
        <v>9</v>
      </c>
      <c r="G148" s="435"/>
      <c r="H148" s="435"/>
      <c r="I148" s="489" t="s">
        <v>2235</v>
      </c>
      <c r="J148" s="448" t="s">
        <v>2234</v>
      </c>
      <c r="K148" s="438"/>
      <c r="L148" s="487"/>
    </row>
    <row r="149" spans="1:14" ht="16.5" customHeight="1">
      <c r="A149" s="439">
        <v>140</v>
      </c>
      <c r="B149" s="440" t="s">
        <v>2209</v>
      </c>
      <c r="C149" s="469" t="s">
        <v>1022</v>
      </c>
      <c r="D149" s="476" t="s">
        <v>1459</v>
      </c>
      <c r="E149" s="433"/>
      <c r="F149" s="420" t="s">
        <v>9</v>
      </c>
      <c r="G149" s="435"/>
      <c r="H149" s="435"/>
      <c r="I149" s="472" t="s">
        <v>2236</v>
      </c>
      <c r="J149" s="448" t="s">
        <v>2237</v>
      </c>
      <c r="K149" s="438"/>
      <c r="L149" s="487"/>
    </row>
    <row r="150" spans="1:14" ht="16.5" customHeight="1">
      <c r="A150" s="439">
        <v>141</v>
      </c>
      <c r="B150" s="440" t="s">
        <v>2209</v>
      </c>
      <c r="C150" s="469" t="s">
        <v>1022</v>
      </c>
      <c r="D150" s="476" t="s">
        <v>1460</v>
      </c>
      <c r="E150" s="433"/>
      <c r="F150" s="420" t="s">
        <v>9</v>
      </c>
      <c r="G150" s="435"/>
      <c r="H150" s="435"/>
      <c r="I150" s="489" t="s">
        <v>2238</v>
      </c>
      <c r="J150" s="481" t="s">
        <v>2237</v>
      </c>
      <c r="K150" s="438"/>
      <c r="L150" s="487"/>
    </row>
    <row r="151" spans="1:14" ht="16.5" customHeight="1">
      <c r="A151" s="439">
        <v>142</v>
      </c>
      <c r="B151" s="440" t="s">
        <v>2209</v>
      </c>
      <c r="C151" s="431" t="s">
        <v>1887</v>
      </c>
      <c r="D151" s="25" t="s">
        <v>1271</v>
      </c>
      <c r="E151" s="561"/>
      <c r="F151" s="44" t="s">
        <v>11</v>
      </c>
      <c r="G151" s="435"/>
      <c r="H151" s="435"/>
      <c r="I151" s="447"/>
      <c r="J151" s="327" t="s">
        <v>1929</v>
      </c>
      <c r="K151" s="328" t="s">
        <v>2360</v>
      </c>
      <c r="L151" s="490"/>
      <c r="N151" s="447" t="s">
        <v>2239</v>
      </c>
    </row>
    <row r="152" spans="1:14" ht="16.5" customHeight="1">
      <c r="A152" s="439">
        <v>143</v>
      </c>
      <c r="B152" s="440" t="s">
        <v>2209</v>
      </c>
      <c r="C152" s="431" t="s">
        <v>1887</v>
      </c>
      <c r="D152" s="25" t="s">
        <v>1933</v>
      </c>
      <c r="E152" s="561"/>
      <c r="F152" s="44" t="s">
        <v>11</v>
      </c>
      <c r="G152" s="435"/>
      <c r="H152" s="435"/>
      <c r="I152" s="447"/>
      <c r="J152" s="329" t="s">
        <v>1874</v>
      </c>
      <c r="K152" s="342" t="s">
        <v>2361</v>
      </c>
      <c r="L152" s="490"/>
      <c r="N152" s="491"/>
    </row>
    <row r="153" spans="1:14" ht="16.5" customHeight="1">
      <c r="A153" s="439">
        <v>144</v>
      </c>
      <c r="B153" s="440" t="s">
        <v>2209</v>
      </c>
      <c r="C153" s="431" t="s">
        <v>1887</v>
      </c>
      <c r="D153" s="25" t="s">
        <v>1272</v>
      </c>
      <c r="E153" s="561"/>
      <c r="F153" s="44" t="s">
        <v>11</v>
      </c>
      <c r="G153" s="435"/>
      <c r="H153" s="435"/>
      <c r="I153" s="447"/>
      <c r="J153" s="327" t="s">
        <v>1875</v>
      </c>
      <c r="K153" s="328" t="s">
        <v>2001</v>
      </c>
      <c r="L153" s="490"/>
      <c r="N153" s="491"/>
    </row>
    <row r="154" spans="1:14" ht="16.5" customHeight="1">
      <c r="A154" s="439">
        <v>145</v>
      </c>
      <c r="B154" s="440" t="s">
        <v>2209</v>
      </c>
      <c r="C154" s="431" t="s">
        <v>1887</v>
      </c>
      <c r="D154" s="25" t="s">
        <v>1273</v>
      </c>
      <c r="E154" s="561"/>
      <c r="F154" s="44" t="s">
        <v>11</v>
      </c>
      <c r="G154" s="435"/>
      <c r="H154" s="435"/>
      <c r="I154" s="447"/>
      <c r="J154" s="329" t="s">
        <v>1931</v>
      </c>
      <c r="K154" s="342" t="s">
        <v>2362</v>
      </c>
      <c r="L154" s="492"/>
      <c r="N154" s="491"/>
    </row>
    <row r="155" spans="1:14" ht="16.5" customHeight="1">
      <c r="A155" s="439">
        <v>146</v>
      </c>
      <c r="B155" s="440" t="s">
        <v>2209</v>
      </c>
      <c r="C155" s="431" t="s">
        <v>1887</v>
      </c>
      <c r="D155" s="25" t="s">
        <v>1274</v>
      </c>
      <c r="E155" s="561"/>
      <c r="F155" s="49" t="s">
        <v>12</v>
      </c>
      <c r="G155" s="435"/>
      <c r="H155" s="435"/>
      <c r="I155" s="447"/>
      <c r="J155" s="329" t="s">
        <v>1992</v>
      </c>
      <c r="K155" s="176" t="s">
        <v>2021</v>
      </c>
      <c r="L155" s="490"/>
      <c r="N155" s="491"/>
    </row>
    <row r="156" spans="1:14" ht="16.5" customHeight="1">
      <c r="A156" s="439">
        <v>147</v>
      </c>
      <c r="B156" s="440" t="s">
        <v>2209</v>
      </c>
      <c r="C156" s="431" t="s">
        <v>1887</v>
      </c>
      <c r="D156" s="25" t="s">
        <v>1934</v>
      </c>
      <c r="E156" s="310"/>
      <c r="F156" s="44" t="s">
        <v>11</v>
      </c>
      <c r="G156" s="435"/>
      <c r="H156" s="435"/>
      <c r="I156" s="447"/>
      <c r="J156" s="330" t="s">
        <v>1938</v>
      </c>
      <c r="K156" s="331" t="s">
        <v>2363</v>
      </c>
      <c r="L156" s="490"/>
      <c r="N156" s="491"/>
    </row>
    <row r="157" spans="1:14" ht="16.5" customHeight="1">
      <c r="A157" s="439">
        <v>148</v>
      </c>
      <c r="B157" s="440" t="s">
        <v>2209</v>
      </c>
      <c r="C157" s="431" t="s">
        <v>1887</v>
      </c>
      <c r="D157" s="25" t="s">
        <v>1275</v>
      </c>
      <c r="E157" s="561"/>
      <c r="F157" s="44" t="s">
        <v>11</v>
      </c>
      <c r="G157" s="435"/>
      <c r="H157" s="435"/>
      <c r="I157" s="447"/>
      <c r="J157" s="327" t="s">
        <v>1879</v>
      </c>
      <c r="K157" s="328" t="s">
        <v>2364</v>
      </c>
      <c r="L157" s="490"/>
      <c r="N157" s="491"/>
    </row>
    <row r="158" spans="1:14" ht="16.5" customHeight="1">
      <c r="A158" s="439">
        <v>149</v>
      </c>
      <c r="B158" s="440" t="s">
        <v>2209</v>
      </c>
      <c r="C158" s="431" t="s">
        <v>1887</v>
      </c>
      <c r="D158" s="25" t="s">
        <v>1877</v>
      </c>
      <c r="E158" s="561"/>
      <c r="F158" s="44" t="s">
        <v>11</v>
      </c>
      <c r="G158" s="435"/>
      <c r="H158" s="435"/>
      <c r="I158" s="447"/>
      <c r="J158" s="327" t="s">
        <v>1876</v>
      </c>
      <c r="K158" s="328" t="s">
        <v>2002</v>
      </c>
      <c r="L158" s="490"/>
      <c r="N158" s="491"/>
    </row>
    <row r="159" spans="1:14" ht="16.5" customHeight="1">
      <c r="A159" s="439">
        <v>150</v>
      </c>
      <c r="B159" s="440" t="s">
        <v>2209</v>
      </c>
      <c r="C159" s="431" t="s">
        <v>1887</v>
      </c>
      <c r="D159" s="25" t="s">
        <v>1276</v>
      </c>
      <c r="E159" s="310"/>
      <c r="F159" s="44" t="s">
        <v>11</v>
      </c>
      <c r="G159" s="435"/>
      <c r="H159" s="435"/>
      <c r="I159" s="447"/>
      <c r="J159" s="327" t="s">
        <v>1878</v>
      </c>
      <c r="K159" s="328" t="s">
        <v>2365</v>
      </c>
      <c r="L159" s="490"/>
      <c r="N159" s="491"/>
    </row>
    <row r="160" spans="1:14" ht="16.5" customHeight="1">
      <c r="A160" s="439">
        <v>151</v>
      </c>
      <c r="B160" s="440" t="s">
        <v>2209</v>
      </c>
      <c r="C160" s="431" t="s">
        <v>1887</v>
      </c>
      <c r="D160" s="25" t="s">
        <v>1277</v>
      </c>
      <c r="E160" s="561"/>
      <c r="F160" s="44" t="s">
        <v>11</v>
      </c>
      <c r="G160" s="435"/>
      <c r="H160" s="435"/>
      <c r="I160" s="447"/>
      <c r="J160" s="327" t="s">
        <v>1930</v>
      </c>
      <c r="K160" s="328" t="s">
        <v>2003</v>
      </c>
      <c r="L160" s="490"/>
      <c r="N160" s="491"/>
    </row>
    <row r="161" spans="1:15" ht="16.5" customHeight="1">
      <c r="A161" s="439">
        <v>153</v>
      </c>
      <c r="B161" s="440" t="s">
        <v>2209</v>
      </c>
      <c r="C161" s="485" t="s">
        <v>2240</v>
      </c>
      <c r="D161" s="493" t="s">
        <v>2241</v>
      </c>
      <c r="E161" s="433"/>
      <c r="F161" s="434" t="s">
        <v>11</v>
      </c>
      <c r="G161" s="435"/>
      <c r="H161" s="435"/>
      <c r="I161" s="447"/>
      <c r="J161" s="481" t="s">
        <v>2242</v>
      </c>
      <c r="K161" s="438"/>
      <c r="L161" s="494"/>
      <c r="M161" s="495" t="s">
        <v>2243</v>
      </c>
    </row>
    <row r="162" spans="1:15" ht="16.5" customHeight="1">
      <c r="A162" s="439">
        <v>154</v>
      </c>
      <c r="B162" s="440" t="s">
        <v>2209</v>
      </c>
      <c r="C162" s="469" t="s">
        <v>230</v>
      </c>
      <c r="D162" s="469" t="s">
        <v>1000</v>
      </c>
      <c r="E162" s="433"/>
      <c r="F162" s="434" t="s">
        <v>11</v>
      </c>
      <c r="G162" s="435"/>
      <c r="H162" s="435"/>
      <c r="I162" s="447"/>
      <c r="J162" s="496" t="s">
        <v>2244</v>
      </c>
      <c r="K162" s="438"/>
      <c r="L162" s="497"/>
      <c r="M162" s="498"/>
      <c r="N162" s="499"/>
      <c r="O162" s="494"/>
    </row>
    <row r="163" spans="1:15" s="446" customFormat="1" ht="16.5" customHeight="1">
      <c r="A163" s="439">
        <v>155</v>
      </c>
      <c r="B163" s="440" t="s">
        <v>2209</v>
      </c>
      <c r="C163" s="431" t="s">
        <v>433</v>
      </c>
      <c r="D163" s="431" t="s">
        <v>434</v>
      </c>
      <c r="E163" s="354" t="s">
        <v>435</v>
      </c>
      <c r="F163" s="373" t="s">
        <v>11</v>
      </c>
      <c r="G163" s="500"/>
      <c r="H163" s="501"/>
      <c r="I163" s="502" t="s">
        <v>436</v>
      </c>
      <c r="J163" s="503" t="s">
        <v>2245</v>
      </c>
      <c r="K163" s="678" t="s">
        <v>2246</v>
      </c>
      <c r="L163" s="504"/>
    </row>
    <row r="164" spans="1:15" s="446" customFormat="1" ht="16.5" customHeight="1">
      <c r="A164" s="439">
        <v>156</v>
      </c>
      <c r="B164" s="440" t="s">
        <v>2209</v>
      </c>
      <c r="C164" s="431" t="s">
        <v>433</v>
      </c>
      <c r="D164" s="431" t="s">
        <v>437</v>
      </c>
      <c r="E164" s="354" t="s">
        <v>435</v>
      </c>
      <c r="F164" s="373" t="s">
        <v>11</v>
      </c>
      <c r="G164" s="500"/>
      <c r="H164" s="501"/>
      <c r="I164" s="502" t="s">
        <v>438</v>
      </c>
      <c r="J164" s="503" t="s">
        <v>2247</v>
      </c>
      <c r="K164" s="679"/>
      <c r="L164" s="504"/>
    </row>
    <row r="165" spans="1:15" s="446" customFormat="1" ht="16.5" customHeight="1">
      <c r="A165" s="439">
        <v>157</v>
      </c>
      <c r="B165" s="440" t="s">
        <v>2209</v>
      </c>
      <c r="C165" s="431" t="s">
        <v>433</v>
      </c>
      <c r="D165" s="431" t="s">
        <v>439</v>
      </c>
      <c r="E165" s="354" t="s">
        <v>435</v>
      </c>
      <c r="F165" s="373" t="s">
        <v>11</v>
      </c>
      <c r="G165" s="500"/>
      <c r="H165" s="501"/>
      <c r="I165" s="502" t="s">
        <v>440</v>
      </c>
      <c r="J165" s="503" t="s">
        <v>2248</v>
      </c>
      <c r="K165" s="679"/>
      <c r="L165" s="504"/>
    </row>
    <row r="166" spans="1:15" s="446" customFormat="1" ht="16.5" customHeight="1">
      <c r="A166" s="439">
        <v>158</v>
      </c>
      <c r="B166" s="440" t="s">
        <v>2209</v>
      </c>
      <c r="C166" s="431" t="s">
        <v>433</v>
      </c>
      <c r="D166" s="431" t="s">
        <v>441</v>
      </c>
      <c r="E166" s="505"/>
      <c r="F166" s="373" t="s">
        <v>11</v>
      </c>
      <c r="G166" s="500"/>
      <c r="H166" s="501"/>
      <c r="I166" s="502" t="s">
        <v>2249</v>
      </c>
      <c r="J166" s="506"/>
      <c r="K166" s="679"/>
      <c r="L166" s="504"/>
    </row>
    <row r="167" spans="1:15" s="446" customFormat="1" ht="16.5" customHeight="1">
      <c r="A167" s="439">
        <v>159</v>
      </c>
      <c r="B167" s="440" t="s">
        <v>2209</v>
      </c>
      <c r="C167" s="431" t="s">
        <v>433</v>
      </c>
      <c r="D167" s="431" t="s">
        <v>442</v>
      </c>
      <c r="E167" s="505"/>
      <c r="F167" s="373" t="s">
        <v>11</v>
      </c>
      <c r="G167" s="500"/>
      <c r="H167" s="501"/>
      <c r="I167" s="507"/>
      <c r="J167" s="503" t="s">
        <v>2250</v>
      </c>
      <c r="K167" s="679"/>
      <c r="L167" s="504"/>
      <c r="N167" s="508"/>
    </row>
    <row r="168" spans="1:15" s="446" customFormat="1" ht="16.5" customHeight="1">
      <c r="A168" s="439">
        <v>160</v>
      </c>
      <c r="B168" s="440" t="s">
        <v>2209</v>
      </c>
      <c r="C168" s="431" t="s">
        <v>433</v>
      </c>
      <c r="D168" s="431" t="s">
        <v>443</v>
      </c>
      <c r="E168" s="505"/>
      <c r="F168" s="373" t="s">
        <v>11</v>
      </c>
      <c r="G168" s="500"/>
      <c r="H168" s="501"/>
      <c r="I168" s="502" t="s">
        <v>444</v>
      </c>
      <c r="J168" s="503" t="s">
        <v>2251</v>
      </c>
      <c r="K168" s="679"/>
      <c r="L168" s="504"/>
    </row>
    <row r="169" spans="1:15" s="446" customFormat="1" ht="16.5" customHeight="1">
      <c r="A169" s="439">
        <v>161</v>
      </c>
      <c r="B169" s="440" t="s">
        <v>2209</v>
      </c>
      <c r="C169" s="431" t="s">
        <v>433</v>
      </c>
      <c r="D169" s="431" t="s">
        <v>445</v>
      </c>
      <c r="E169" s="354" t="s">
        <v>446</v>
      </c>
      <c r="F169" s="373" t="s">
        <v>11</v>
      </c>
      <c r="G169" s="500"/>
      <c r="H169" s="501"/>
      <c r="I169" s="502" t="s">
        <v>447</v>
      </c>
      <c r="J169" s="509"/>
      <c r="K169" s="679"/>
      <c r="L169" s="504"/>
    </row>
    <row r="170" spans="1:15" s="446" customFormat="1" ht="16.5" customHeight="1">
      <c r="A170" s="439">
        <v>162</v>
      </c>
      <c r="B170" s="440" t="s">
        <v>2209</v>
      </c>
      <c r="C170" s="431" t="s">
        <v>433</v>
      </c>
      <c r="D170" s="431" t="s">
        <v>448</v>
      </c>
      <c r="E170" s="354" t="s">
        <v>449</v>
      </c>
      <c r="F170" s="373" t="s">
        <v>11</v>
      </c>
      <c r="G170" s="500"/>
      <c r="H170" s="501"/>
      <c r="I170" s="502" t="s">
        <v>450</v>
      </c>
      <c r="J170" s="509"/>
      <c r="K170" s="679"/>
      <c r="L170" s="504"/>
    </row>
    <row r="171" spans="1:15" s="446" customFormat="1" ht="16.5" customHeight="1">
      <c r="A171" s="439">
        <v>163</v>
      </c>
      <c r="B171" s="440" t="s">
        <v>2209</v>
      </c>
      <c r="C171" s="431" t="s">
        <v>433</v>
      </c>
      <c r="D171" s="431" t="s">
        <v>451</v>
      </c>
      <c r="E171" s="354" t="s">
        <v>452</v>
      </c>
      <c r="F171" s="373" t="s">
        <v>11</v>
      </c>
      <c r="G171" s="500"/>
      <c r="H171" s="501"/>
      <c r="I171" s="502" t="s">
        <v>447</v>
      </c>
      <c r="J171" s="509"/>
      <c r="K171" s="679"/>
      <c r="L171" s="504"/>
    </row>
    <row r="172" spans="1:15" s="446" customFormat="1" ht="16.5" customHeight="1">
      <c r="A172" s="439">
        <v>164</v>
      </c>
      <c r="B172" s="440" t="s">
        <v>2209</v>
      </c>
      <c r="C172" s="431" t="s">
        <v>433</v>
      </c>
      <c r="D172" s="431" t="s">
        <v>453</v>
      </c>
      <c r="E172" s="354" t="s">
        <v>446</v>
      </c>
      <c r="F172" s="373" t="s">
        <v>11</v>
      </c>
      <c r="G172" s="500"/>
      <c r="H172" s="501"/>
      <c r="I172" s="502" t="s">
        <v>454</v>
      </c>
      <c r="J172" s="509"/>
      <c r="K172" s="679"/>
      <c r="L172" s="504"/>
    </row>
    <row r="173" spans="1:15" s="446" customFormat="1" ht="16.5" customHeight="1">
      <c r="A173" s="439">
        <v>165</v>
      </c>
      <c r="B173" s="440" t="s">
        <v>2209</v>
      </c>
      <c r="C173" s="431" t="s">
        <v>433</v>
      </c>
      <c r="D173" s="431" t="s">
        <v>455</v>
      </c>
      <c r="E173" s="354" t="s">
        <v>456</v>
      </c>
      <c r="F173" s="373" t="s">
        <v>11</v>
      </c>
      <c r="G173" s="500"/>
      <c r="H173" s="501"/>
      <c r="I173" s="502" t="s">
        <v>457</v>
      </c>
      <c r="J173" s="509"/>
      <c r="K173" s="679"/>
      <c r="L173" s="504"/>
    </row>
    <row r="174" spans="1:15" s="446" customFormat="1" ht="16.5" customHeight="1">
      <c r="A174" s="439">
        <v>166</v>
      </c>
      <c r="B174" s="440" t="s">
        <v>2209</v>
      </c>
      <c r="C174" s="431" t="s">
        <v>433</v>
      </c>
      <c r="D174" s="431" t="s">
        <v>458</v>
      </c>
      <c r="E174" s="354" t="s">
        <v>459</v>
      </c>
      <c r="F174" s="373" t="s">
        <v>11</v>
      </c>
      <c r="G174" s="500"/>
      <c r="H174" s="501"/>
      <c r="I174" s="502" t="s">
        <v>447</v>
      </c>
      <c r="J174" s="509"/>
      <c r="K174" s="679"/>
      <c r="L174" s="504"/>
    </row>
    <row r="175" spans="1:15" s="446" customFormat="1" ht="16.5" customHeight="1">
      <c r="A175" s="439">
        <v>167</v>
      </c>
      <c r="B175" s="440" t="s">
        <v>2209</v>
      </c>
      <c r="C175" s="431" t="s">
        <v>433</v>
      </c>
      <c r="D175" s="431" t="s">
        <v>460</v>
      </c>
      <c r="E175" s="354" t="s">
        <v>461</v>
      </c>
      <c r="F175" s="373" t="s">
        <v>11</v>
      </c>
      <c r="G175" s="500"/>
      <c r="H175" s="501"/>
      <c r="I175" s="510" t="s">
        <v>2252</v>
      </c>
      <c r="J175" s="509"/>
      <c r="K175" s="679"/>
      <c r="L175" s="504"/>
    </row>
    <row r="176" spans="1:15" s="446" customFormat="1" ht="16.5" customHeight="1">
      <c r="A176" s="439">
        <v>168</v>
      </c>
      <c r="B176" s="440" t="s">
        <v>2209</v>
      </c>
      <c r="C176" s="431" t="s">
        <v>433</v>
      </c>
      <c r="D176" s="431" t="s">
        <v>462</v>
      </c>
      <c r="E176" s="354" t="s">
        <v>463</v>
      </c>
      <c r="F176" s="373" t="s">
        <v>11</v>
      </c>
      <c r="G176" s="500"/>
      <c r="H176" s="501"/>
      <c r="I176" s="502" t="s">
        <v>464</v>
      </c>
      <c r="J176" s="509"/>
      <c r="K176" s="679"/>
      <c r="L176" s="504"/>
    </row>
    <row r="177" spans="1:12" s="446" customFormat="1" ht="16.5" customHeight="1">
      <c r="A177" s="439">
        <v>169</v>
      </c>
      <c r="B177" s="440" t="s">
        <v>2209</v>
      </c>
      <c r="C177" s="431" t="s">
        <v>433</v>
      </c>
      <c r="D177" s="431" t="s">
        <v>465</v>
      </c>
      <c r="E177" s="505"/>
      <c r="F177" s="373" t="s">
        <v>11</v>
      </c>
      <c r="G177" s="500"/>
      <c r="H177" s="501"/>
      <c r="I177" s="507"/>
      <c r="J177" s="503" t="s">
        <v>2253</v>
      </c>
      <c r="K177" s="679"/>
      <c r="L177" s="504"/>
    </row>
    <row r="178" spans="1:12" s="446" customFormat="1" ht="16.5" customHeight="1">
      <c r="A178" s="439">
        <v>170</v>
      </c>
      <c r="B178" s="440" t="s">
        <v>2209</v>
      </c>
      <c r="C178" s="431" t="s">
        <v>433</v>
      </c>
      <c r="D178" s="451" t="s">
        <v>466</v>
      </c>
      <c r="E178" s="505"/>
      <c r="F178" s="373" t="s">
        <v>11</v>
      </c>
      <c r="G178" s="500"/>
      <c r="H178" s="501"/>
      <c r="I178" s="511"/>
      <c r="J178" s="503" t="s">
        <v>2254</v>
      </c>
      <c r="K178" s="679"/>
      <c r="L178" s="504"/>
    </row>
    <row r="179" spans="1:12" s="446" customFormat="1" ht="16.5" customHeight="1">
      <c r="A179" s="439">
        <v>171</v>
      </c>
      <c r="B179" s="440" t="s">
        <v>2209</v>
      </c>
      <c r="C179" s="431" t="s">
        <v>433</v>
      </c>
      <c r="D179" s="451" t="s">
        <v>2255</v>
      </c>
      <c r="E179" s="505"/>
      <c r="F179" s="373" t="s">
        <v>11</v>
      </c>
      <c r="G179" s="500"/>
      <c r="H179" s="501"/>
      <c r="I179" s="502" t="s">
        <v>467</v>
      </c>
      <c r="J179" s="503" t="s">
        <v>2256</v>
      </c>
      <c r="K179" s="679"/>
      <c r="L179" s="504"/>
    </row>
    <row r="180" spans="1:12" s="446" customFormat="1" ht="16.5" customHeight="1">
      <c r="A180" s="439">
        <v>172</v>
      </c>
      <c r="B180" s="440" t="s">
        <v>2209</v>
      </c>
      <c r="C180" s="431" t="s">
        <v>433</v>
      </c>
      <c r="D180" s="451" t="s">
        <v>2257</v>
      </c>
      <c r="E180" s="505"/>
      <c r="F180" s="559" t="s">
        <v>2147</v>
      </c>
      <c r="G180" s="500"/>
      <c r="H180" s="501"/>
      <c r="I180" s="502" t="s">
        <v>468</v>
      </c>
      <c r="J180" s="503" t="s">
        <v>2258</v>
      </c>
      <c r="K180" s="679"/>
      <c r="L180" s="512"/>
    </row>
    <row r="181" spans="1:12" s="446" customFormat="1" ht="16.5" customHeight="1">
      <c r="A181" s="439">
        <v>173</v>
      </c>
      <c r="B181" s="440" t="s">
        <v>2209</v>
      </c>
      <c r="C181" s="431" t="s">
        <v>433</v>
      </c>
      <c r="D181" s="451" t="s">
        <v>2259</v>
      </c>
      <c r="E181" s="505"/>
      <c r="F181" s="373" t="s">
        <v>11</v>
      </c>
      <c r="G181" s="500"/>
      <c r="H181" s="501"/>
      <c r="I181" s="502" t="s">
        <v>469</v>
      </c>
      <c r="J181" s="503" t="s">
        <v>2260</v>
      </c>
      <c r="K181" s="679"/>
      <c r="L181" s="504"/>
    </row>
    <row r="182" spans="1:12" s="446" customFormat="1" ht="16.5" customHeight="1">
      <c r="A182" s="439">
        <v>174</v>
      </c>
      <c r="B182" s="440" t="s">
        <v>2209</v>
      </c>
      <c r="C182" s="431" t="s">
        <v>433</v>
      </c>
      <c r="D182" s="451" t="s">
        <v>471</v>
      </c>
      <c r="E182" s="505"/>
      <c r="F182" s="373" t="s">
        <v>11</v>
      </c>
      <c r="G182" s="500"/>
      <c r="H182" s="501"/>
      <c r="I182" s="502" t="s">
        <v>472</v>
      </c>
      <c r="J182" s="509"/>
      <c r="K182" s="679"/>
      <c r="L182" s="504"/>
    </row>
    <row r="183" spans="1:12" s="446" customFormat="1" ht="16.5" customHeight="1">
      <c r="A183" s="439">
        <v>175</v>
      </c>
      <c r="B183" s="440" t="s">
        <v>2209</v>
      </c>
      <c r="C183" s="431" t="s">
        <v>433</v>
      </c>
      <c r="D183" s="451" t="s">
        <v>473</v>
      </c>
      <c r="E183" s="505"/>
      <c r="F183" s="373" t="s">
        <v>11</v>
      </c>
      <c r="G183" s="500"/>
      <c r="H183" s="501"/>
      <c r="I183" s="511"/>
      <c r="J183" s="503" t="s">
        <v>2261</v>
      </c>
      <c r="K183" s="679"/>
      <c r="L183" s="512"/>
    </row>
    <row r="184" spans="1:12" s="446" customFormat="1" ht="16.5" customHeight="1">
      <c r="A184" s="439">
        <v>176</v>
      </c>
      <c r="B184" s="440" t="s">
        <v>2209</v>
      </c>
      <c r="C184" s="431" t="s">
        <v>433</v>
      </c>
      <c r="D184" s="451" t="s">
        <v>474</v>
      </c>
      <c r="E184" s="354" t="s">
        <v>475</v>
      </c>
      <c r="F184" s="373" t="s">
        <v>11</v>
      </c>
      <c r="G184" s="500"/>
      <c r="H184" s="501"/>
      <c r="I184" s="502" t="s">
        <v>476</v>
      </c>
      <c r="J184" s="503" t="s">
        <v>2262</v>
      </c>
      <c r="K184" s="679"/>
      <c r="L184" s="504"/>
    </row>
    <row r="185" spans="1:12" s="446" customFormat="1" ht="16.5" customHeight="1">
      <c r="A185" s="439">
        <v>177</v>
      </c>
      <c r="B185" s="440" t="s">
        <v>2209</v>
      </c>
      <c r="C185" s="431" t="s">
        <v>433</v>
      </c>
      <c r="D185" s="451" t="s">
        <v>477</v>
      </c>
      <c r="E185" s="505"/>
      <c r="F185" s="373" t="s">
        <v>11</v>
      </c>
      <c r="G185" s="500"/>
      <c r="H185" s="501"/>
      <c r="I185" s="507"/>
      <c r="J185" s="503" t="s">
        <v>470</v>
      </c>
      <c r="K185" s="679"/>
      <c r="L185" s="504"/>
    </row>
    <row r="186" spans="1:12" s="446" customFormat="1" ht="16.5" customHeight="1">
      <c r="A186" s="439">
        <v>178</v>
      </c>
      <c r="B186" s="440" t="s">
        <v>2209</v>
      </c>
      <c r="C186" s="431" t="s">
        <v>433</v>
      </c>
      <c r="D186" s="451" t="s">
        <v>478</v>
      </c>
      <c r="E186" s="354" t="s">
        <v>479</v>
      </c>
      <c r="F186" s="373" t="s">
        <v>11</v>
      </c>
      <c r="G186" s="500"/>
      <c r="H186" s="501"/>
      <c r="I186" s="502" t="s">
        <v>480</v>
      </c>
      <c r="J186" s="503" t="s">
        <v>2263</v>
      </c>
      <c r="K186" s="679"/>
      <c r="L186" s="504"/>
    </row>
    <row r="187" spans="1:12" s="446" customFormat="1" ht="16.5" customHeight="1">
      <c r="A187" s="439">
        <v>179</v>
      </c>
      <c r="B187" s="440" t="s">
        <v>2209</v>
      </c>
      <c r="C187" s="431" t="s">
        <v>433</v>
      </c>
      <c r="D187" s="451" t="s">
        <v>481</v>
      </c>
      <c r="E187" s="354" t="s">
        <v>482</v>
      </c>
      <c r="F187" s="373" t="s">
        <v>11</v>
      </c>
      <c r="G187" s="500"/>
      <c r="H187" s="501"/>
      <c r="I187" s="502" t="s">
        <v>483</v>
      </c>
      <c r="J187" s="503" t="s">
        <v>2264</v>
      </c>
      <c r="K187" s="679"/>
      <c r="L187" s="504"/>
    </row>
    <row r="188" spans="1:12" s="446" customFormat="1" ht="16.5" customHeight="1">
      <c r="A188" s="439">
        <v>180</v>
      </c>
      <c r="B188" s="440" t="s">
        <v>2209</v>
      </c>
      <c r="C188" s="431" t="s">
        <v>433</v>
      </c>
      <c r="D188" s="451" t="s">
        <v>484</v>
      </c>
      <c r="E188" s="354" t="s">
        <v>479</v>
      </c>
      <c r="F188" s="373" t="s">
        <v>11</v>
      </c>
      <c r="G188" s="500"/>
      <c r="H188" s="501"/>
      <c r="I188" s="502" t="s">
        <v>480</v>
      </c>
      <c r="J188" s="503" t="s">
        <v>2265</v>
      </c>
      <c r="K188" s="679"/>
      <c r="L188" s="504"/>
    </row>
    <row r="189" spans="1:12" s="446" customFormat="1" ht="16.5" customHeight="1">
      <c r="A189" s="439">
        <v>181</v>
      </c>
      <c r="B189" s="440" t="s">
        <v>2209</v>
      </c>
      <c r="C189" s="431" t="s">
        <v>433</v>
      </c>
      <c r="D189" s="451" t="s">
        <v>485</v>
      </c>
      <c r="E189" s="513"/>
      <c r="F189" s="373" t="s">
        <v>11</v>
      </c>
      <c r="G189" s="514"/>
      <c r="H189" s="501"/>
      <c r="I189" s="511"/>
      <c r="J189" s="515" t="s">
        <v>2266</v>
      </c>
      <c r="K189" s="679"/>
      <c r="L189" s="504"/>
    </row>
    <row r="190" spans="1:12" s="446" customFormat="1" ht="16.5" customHeight="1">
      <c r="A190" s="439">
        <v>182</v>
      </c>
      <c r="B190" s="440" t="s">
        <v>2209</v>
      </c>
      <c r="C190" s="431" t="s">
        <v>433</v>
      </c>
      <c r="D190" s="451" t="s">
        <v>486</v>
      </c>
      <c r="E190" s="505"/>
      <c r="F190" s="373" t="s">
        <v>11</v>
      </c>
      <c r="G190" s="500"/>
      <c r="H190" s="501"/>
      <c r="I190" s="511"/>
      <c r="J190" s="503" t="s">
        <v>2267</v>
      </c>
      <c r="K190" s="679"/>
      <c r="L190" s="504"/>
    </row>
    <row r="191" spans="1:12" s="446" customFormat="1" ht="16.5" customHeight="1">
      <c r="A191" s="439">
        <v>183</v>
      </c>
      <c r="B191" s="440" t="s">
        <v>2209</v>
      </c>
      <c r="C191" s="431" t="s">
        <v>433</v>
      </c>
      <c r="D191" s="451" t="s">
        <v>487</v>
      </c>
      <c r="E191" s="505"/>
      <c r="F191" s="373" t="s">
        <v>11</v>
      </c>
      <c r="G191" s="500"/>
      <c r="H191" s="501"/>
      <c r="I191" s="511"/>
      <c r="J191" s="503" t="s">
        <v>2268</v>
      </c>
      <c r="K191" s="679"/>
      <c r="L191" s="504"/>
    </row>
    <row r="192" spans="1:12" s="446" customFormat="1" ht="16.5" customHeight="1">
      <c r="A192" s="439">
        <v>184</v>
      </c>
      <c r="B192" s="440" t="s">
        <v>2209</v>
      </c>
      <c r="C192" s="431" t="s">
        <v>433</v>
      </c>
      <c r="D192" s="451" t="s">
        <v>488</v>
      </c>
      <c r="E192" s="505"/>
      <c r="F192" s="373" t="s">
        <v>11</v>
      </c>
      <c r="G192" s="500"/>
      <c r="H192" s="501"/>
      <c r="I192" s="502" t="s">
        <v>467</v>
      </c>
      <c r="J192" s="503" t="s">
        <v>2269</v>
      </c>
      <c r="K192" s="679"/>
      <c r="L192" s="504"/>
    </row>
    <row r="193" spans="1:42" s="446" customFormat="1" ht="16.5" customHeight="1">
      <c r="A193" s="439">
        <v>185</v>
      </c>
      <c r="B193" s="440" t="s">
        <v>2209</v>
      </c>
      <c r="C193" s="431" t="s">
        <v>433</v>
      </c>
      <c r="D193" s="451" t="s">
        <v>489</v>
      </c>
      <c r="E193" s="505"/>
      <c r="F193" s="559" t="s">
        <v>2147</v>
      </c>
      <c r="G193" s="500"/>
      <c r="H193" s="501"/>
      <c r="I193" s="502" t="s">
        <v>468</v>
      </c>
      <c r="J193" s="503" t="s">
        <v>2270</v>
      </c>
      <c r="K193" s="679"/>
      <c r="L193" s="504"/>
    </row>
    <row r="194" spans="1:42" s="446" customFormat="1" ht="16.5" customHeight="1">
      <c r="A194" s="439">
        <v>186</v>
      </c>
      <c r="B194" s="440" t="s">
        <v>2209</v>
      </c>
      <c r="C194" s="431" t="s">
        <v>433</v>
      </c>
      <c r="D194" s="431" t="s">
        <v>490</v>
      </c>
      <c r="E194" s="505"/>
      <c r="F194" s="373" t="s">
        <v>11</v>
      </c>
      <c r="G194" s="500"/>
      <c r="H194" s="501"/>
      <c r="I194" s="502" t="s">
        <v>491</v>
      </c>
      <c r="J194" s="503" t="s">
        <v>2271</v>
      </c>
      <c r="K194" s="679"/>
      <c r="L194" s="504"/>
    </row>
    <row r="195" spans="1:42" s="446" customFormat="1" ht="16.5" customHeight="1">
      <c r="A195" s="439">
        <v>187</v>
      </c>
      <c r="B195" s="440" t="s">
        <v>2209</v>
      </c>
      <c r="C195" s="431" t="s">
        <v>433</v>
      </c>
      <c r="D195" s="431" t="s">
        <v>492</v>
      </c>
      <c r="E195" s="505"/>
      <c r="F195" s="373" t="s">
        <v>11</v>
      </c>
      <c r="G195" s="500"/>
      <c r="H195" s="501"/>
      <c r="I195" s="502" t="s">
        <v>493</v>
      </c>
      <c r="J195" s="509"/>
      <c r="K195" s="680"/>
      <c r="L195" s="512"/>
    </row>
    <row r="196" spans="1:42" s="520" customFormat="1" ht="16.5" customHeight="1">
      <c r="A196" s="439">
        <v>188</v>
      </c>
      <c r="B196" s="440" t="s">
        <v>2209</v>
      </c>
      <c r="C196" s="469" t="s">
        <v>522</v>
      </c>
      <c r="D196" s="469" t="s">
        <v>1029</v>
      </c>
      <c r="E196" s="516"/>
      <c r="F196" s="434" t="s">
        <v>11</v>
      </c>
      <c r="G196" s="517"/>
      <c r="H196" s="517"/>
      <c r="I196" s="517"/>
      <c r="J196" s="681" t="s">
        <v>2272</v>
      </c>
      <c r="K196" s="518"/>
      <c r="L196" s="519"/>
      <c r="M196" s="519"/>
      <c r="N196" s="519"/>
      <c r="O196" s="519"/>
      <c r="P196" s="519"/>
      <c r="Q196" s="519"/>
      <c r="R196" s="519"/>
      <c r="S196" s="519"/>
      <c r="T196" s="519"/>
      <c r="U196" s="519"/>
      <c r="V196" s="519"/>
      <c r="W196" s="519"/>
      <c r="X196" s="519"/>
      <c r="Y196" s="519"/>
      <c r="Z196" s="519"/>
      <c r="AA196" s="519"/>
      <c r="AB196" s="519"/>
      <c r="AC196" s="519"/>
      <c r="AD196" s="519"/>
      <c r="AE196" s="519"/>
      <c r="AF196" s="519"/>
      <c r="AG196" s="519"/>
      <c r="AH196" s="519"/>
      <c r="AI196" s="519"/>
      <c r="AJ196" s="519"/>
      <c r="AK196" s="519"/>
      <c r="AL196" s="519"/>
      <c r="AM196" s="519"/>
      <c r="AN196" s="519"/>
      <c r="AO196" s="519"/>
      <c r="AP196" s="519"/>
    </row>
    <row r="197" spans="1:42" s="520" customFormat="1" ht="16.5" customHeight="1">
      <c r="A197" s="439">
        <v>189</v>
      </c>
      <c r="B197" s="440" t="s">
        <v>2209</v>
      </c>
      <c r="C197" s="469" t="s">
        <v>522</v>
      </c>
      <c r="D197" s="469" t="s">
        <v>1461</v>
      </c>
      <c r="E197" s="516" t="s">
        <v>524</v>
      </c>
      <c r="F197" s="434" t="s">
        <v>11</v>
      </c>
      <c r="G197" s="517"/>
      <c r="H197" s="517"/>
      <c r="I197" s="517"/>
      <c r="J197" s="681"/>
      <c r="K197" s="518"/>
      <c r="L197" s="519"/>
      <c r="M197" s="519"/>
      <c r="N197" s="519"/>
      <c r="O197" s="519"/>
      <c r="P197" s="519"/>
      <c r="Q197" s="519"/>
      <c r="R197" s="519"/>
      <c r="S197" s="519"/>
      <c r="T197" s="519"/>
      <c r="U197" s="519"/>
      <c r="V197" s="519"/>
      <c r="W197" s="519"/>
      <c r="X197" s="519"/>
      <c r="Y197" s="519"/>
      <c r="Z197" s="519"/>
      <c r="AA197" s="519"/>
      <c r="AB197" s="519"/>
      <c r="AC197" s="519"/>
      <c r="AD197" s="519"/>
      <c r="AE197" s="519"/>
      <c r="AF197" s="519"/>
      <c r="AG197" s="519"/>
      <c r="AH197" s="519"/>
      <c r="AI197" s="519"/>
      <c r="AJ197" s="519"/>
      <c r="AK197" s="519"/>
      <c r="AL197" s="519"/>
      <c r="AM197" s="519"/>
      <c r="AN197" s="519"/>
      <c r="AO197" s="519"/>
      <c r="AP197" s="519"/>
    </row>
    <row r="198" spans="1:42" s="520" customFormat="1" ht="16.5" customHeight="1">
      <c r="A198" s="439">
        <v>190</v>
      </c>
      <c r="B198" s="440" t="s">
        <v>2209</v>
      </c>
      <c r="C198" s="469" t="s">
        <v>522</v>
      </c>
      <c r="D198" s="469" t="s">
        <v>1462</v>
      </c>
      <c r="E198" s="516" t="s">
        <v>524</v>
      </c>
      <c r="F198" s="434" t="s">
        <v>11</v>
      </c>
      <c r="G198" s="517"/>
      <c r="H198" s="517"/>
      <c r="I198" s="517"/>
      <c r="J198" s="681"/>
      <c r="K198" s="518"/>
      <c r="L198" s="519"/>
      <c r="M198" s="519"/>
      <c r="N198" s="519"/>
      <c r="O198" s="519"/>
      <c r="P198" s="519"/>
      <c r="Q198" s="519"/>
      <c r="R198" s="519"/>
      <c r="S198" s="519"/>
      <c r="T198" s="519"/>
      <c r="U198" s="519"/>
      <c r="V198" s="519"/>
      <c r="W198" s="519"/>
      <c r="X198" s="519"/>
      <c r="Y198" s="519"/>
      <c r="Z198" s="519"/>
      <c r="AA198" s="519"/>
      <c r="AB198" s="519"/>
      <c r="AC198" s="519"/>
      <c r="AD198" s="519"/>
      <c r="AE198" s="519"/>
      <c r="AF198" s="519"/>
      <c r="AG198" s="519"/>
      <c r="AH198" s="519"/>
      <c r="AI198" s="519"/>
      <c r="AJ198" s="519"/>
      <c r="AK198" s="519"/>
      <c r="AL198" s="519"/>
      <c r="AM198" s="519"/>
      <c r="AN198" s="519"/>
      <c r="AO198" s="519"/>
      <c r="AP198" s="519"/>
    </row>
    <row r="199" spans="1:42" s="520" customFormat="1" ht="16.5" customHeight="1">
      <c r="A199" s="439">
        <v>191</v>
      </c>
      <c r="B199" s="440" t="s">
        <v>2209</v>
      </c>
      <c r="C199" s="469" t="s">
        <v>522</v>
      </c>
      <c r="D199" s="469" t="s">
        <v>526</v>
      </c>
      <c r="E199" s="516" t="s">
        <v>524</v>
      </c>
      <c r="F199" s="434" t="s">
        <v>11</v>
      </c>
      <c r="G199" s="517"/>
      <c r="H199" s="517"/>
      <c r="I199" s="517"/>
      <c r="J199" s="681"/>
      <c r="K199" s="518"/>
      <c r="L199" s="519"/>
      <c r="M199" s="519"/>
      <c r="N199" s="519"/>
      <c r="O199" s="519"/>
      <c r="P199" s="519"/>
      <c r="Q199" s="519"/>
      <c r="R199" s="519"/>
      <c r="S199" s="519"/>
      <c r="T199" s="519"/>
      <c r="U199" s="519"/>
      <c r="V199" s="519"/>
      <c r="W199" s="519"/>
      <c r="X199" s="519"/>
      <c r="Y199" s="519"/>
      <c r="Z199" s="519"/>
      <c r="AA199" s="519"/>
      <c r="AB199" s="519"/>
      <c r="AC199" s="519"/>
      <c r="AD199" s="519"/>
      <c r="AE199" s="519"/>
      <c r="AF199" s="519"/>
      <c r="AG199" s="519"/>
      <c r="AH199" s="519"/>
      <c r="AI199" s="519"/>
      <c r="AJ199" s="519"/>
      <c r="AK199" s="519"/>
      <c r="AL199" s="519"/>
      <c r="AM199" s="519"/>
      <c r="AN199" s="519"/>
      <c r="AO199" s="519"/>
      <c r="AP199" s="519"/>
    </row>
    <row r="200" spans="1:42" s="520" customFormat="1" ht="16.5" customHeight="1">
      <c r="A200" s="439">
        <v>192</v>
      </c>
      <c r="B200" s="440" t="s">
        <v>2209</v>
      </c>
      <c r="C200" s="469" t="s">
        <v>522</v>
      </c>
      <c r="D200" s="469" t="s">
        <v>527</v>
      </c>
      <c r="E200" s="516" t="s">
        <v>2273</v>
      </c>
      <c r="F200" s="434" t="s">
        <v>11</v>
      </c>
      <c r="G200" s="517"/>
      <c r="H200" s="517"/>
      <c r="I200" s="517"/>
      <c r="J200" s="681"/>
      <c r="K200" s="518"/>
      <c r="L200" s="519"/>
      <c r="M200" s="519"/>
      <c r="N200" s="519"/>
      <c r="O200" s="519"/>
      <c r="P200" s="519"/>
      <c r="Q200" s="519"/>
      <c r="R200" s="519"/>
      <c r="S200" s="519"/>
      <c r="T200" s="519"/>
      <c r="U200" s="519"/>
      <c r="V200" s="519"/>
      <c r="W200" s="519"/>
      <c r="X200" s="519"/>
      <c r="Y200" s="519"/>
      <c r="Z200" s="519"/>
      <c r="AA200" s="519"/>
      <c r="AB200" s="519"/>
      <c r="AC200" s="519"/>
      <c r="AD200" s="519"/>
      <c r="AE200" s="519"/>
      <c r="AF200" s="519"/>
      <c r="AG200" s="519"/>
      <c r="AH200" s="519"/>
      <c r="AI200" s="519"/>
      <c r="AJ200" s="519"/>
      <c r="AK200" s="519"/>
      <c r="AL200" s="519"/>
      <c r="AM200" s="519"/>
      <c r="AN200" s="519"/>
      <c r="AO200" s="519"/>
      <c r="AP200" s="519"/>
    </row>
    <row r="201" spans="1:42" s="520" customFormat="1" ht="16.5" customHeight="1">
      <c r="A201" s="439">
        <v>193</v>
      </c>
      <c r="B201" s="440" t="s">
        <v>2209</v>
      </c>
      <c r="C201" s="469" t="s">
        <v>522</v>
      </c>
      <c r="D201" s="469" t="s">
        <v>1463</v>
      </c>
      <c r="E201" s="516" t="s">
        <v>2274</v>
      </c>
      <c r="F201" s="434" t="s">
        <v>11</v>
      </c>
      <c r="G201" s="517"/>
      <c r="H201" s="517"/>
      <c r="I201" s="517"/>
      <c r="J201" s="681"/>
      <c r="K201" s="518"/>
      <c r="L201" s="519"/>
      <c r="M201" s="519"/>
      <c r="N201" s="519"/>
      <c r="O201" s="519"/>
      <c r="P201" s="519"/>
      <c r="Q201" s="519"/>
      <c r="R201" s="519"/>
      <c r="S201" s="519"/>
      <c r="T201" s="519"/>
      <c r="U201" s="519"/>
      <c r="V201" s="519"/>
      <c r="W201" s="519"/>
      <c r="X201" s="519"/>
      <c r="Y201" s="519"/>
      <c r="Z201" s="519"/>
      <c r="AA201" s="519"/>
      <c r="AB201" s="519"/>
      <c r="AC201" s="519"/>
      <c r="AD201" s="519"/>
      <c r="AE201" s="519"/>
      <c r="AF201" s="519"/>
      <c r="AG201" s="519"/>
      <c r="AH201" s="519"/>
      <c r="AI201" s="519"/>
      <c r="AJ201" s="519"/>
      <c r="AK201" s="519"/>
      <c r="AL201" s="519"/>
      <c r="AM201" s="519"/>
      <c r="AN201" s="519"/>
      <c r="AO201" s="519"/>
      <c r="AP201" s="519"/>
    </row>
    <row r="202" spans="1:42" s="520" customFormat="1" ht="16.5" customHeight="1">
      <c r="A202" s="439">
        <v>194</v>
      </c>
      <c r="B202" s="440" t="s">
        <v>2209</v>
      </c>
      <c r="C202" s="469" t="s">
        <v>522</v>
      </c>
      <c r="D202" s="469" t="s">
        <v>1464</v>
      </c>
      <c r="E202" s="516" t="s">
        <v>2274</v>
      </c>
      <c r="F202" s="434" t="s">
        <v>11</v>
      </c>
      <c r="G202" s="517"/>
      <c r="H202" s="517"/>
      <c r="I202" s="517"/>
      <c r="J202" s="681"/>
      <c r="K202" s="518"/>
      <c r="L202" s="519"/>
      <c r="M202" s="519"/>
      <c r="N202" s="519"/>
      <c r="O202" s="519"/>
      <c r="P202" s="519"/>
      <c r="Q202" s="519"/>
      <c r="R202" s="519"/>
      <c r="S202" s="519"/>
      <c r="T202" s="519"/>
      <c r="U202" s="519"/>
      <c r="V202" s="519"/>
      <c r="W202" s="519"/>
      <c r="X202" s="519"/>
      <c r="Y202" s="519"/>
      <c r="Z202" s="519"/>
      <c r="AA202" s="519"/>
      <c r="AB202" s="519"/>
      <c r="AC202" s="519"/>
      <c r="AD202" s="519"/>
      <c r="AE202" s="519"/>
      <c r="AF202" s="519"/>
      <c r="AG202" s="519"/>
      <c r="AH202" s="519"/>
      <c r="AI202" s="519"/>
      <c r="AJ202" s="519"/>
      <c r="AK202" s="519"/>
      <c r="AL202" s="519"/>
      <c r="AM202" s="519"/>
      <c r="AN202" s="519"/>
      <c r="AO202" s="519"/>
      <c r="AP202" s="519"/>
    </row>
    <row r="203" spans="1:42" s="520" customFormat="1" ht="16.5" customHeight="1">
      <c r="A203" s="439">
        <v>195</v>
      </c>
      <c r="B203" s="440" t="s">
        <v>2209</v>
      </c>
      <c r="C203" s="469" t="s">
        <v>522</v>
      </c>
      <c r="D203" s="469" t="s">
        <v>530</v>
      </c>
      <c r="E203" s="516" t="s">
        <v>2274</v>
      </c>
      <c r="F203" s="434" t="s">
        <v>11</v>
      </c>
      <c r="G203" s="517"/>
      <c r="H203" s="517"/>
      <c r="I203" s="517"/>
      <c r="J203" s="681"/>
      <c r="K203" s="518"/>
      <c r="L203" s="519"/>
      <c r="M203" s="519"/>
      <c r="N203" s="519"/>
      <c r="O203" s="519"/>
      <c r="P203" s="519"/>
      <c r="Q203" s="519"/>
      <c r="R203" s="519"/>
      <c r="S203" s="519"/>
      <c r="T203" s="519"/>
      <c r="U203" s="519"/>
      <c r="V203" s="519"/>
      <c r="W203" s="519"/>
      <c r="X203" s="519"/>
      <c r="Y203" s="519"/>
      <c r="Z203" s="519"/>
      <c r="AA203" s="519"/>
      <c r="AB203" s="519"/>
      <c r="AC203" s="519"/>
      <c r="AD203" s="519"/>
      <c r="AE203" s="519"/>
      <c r="AF203" s="519"/>
      <c r="AG203" s="519"/>
      <c r="AH203" s="519"/>
      <c r="AI203" s="519"/>
      <c r="AJ203" s="519"/>
      <c r="AK203" s="519"/>
      <c r="AL203" s="519"/>
      <c r="AM203" s="519"/>
      <c r="AN203" s="519"/>
      <c r="AO203" s="519"/>
      <c r="AP203" s="519"/>
    </row>
    <row r="204" spans="1:42" s="520" customFormat="1" ht="16.5" customHeight="1">
      <c r="A204" s="439">
        <v>196</v>
      </c>
      <c r="B204" s="440" t="s">
        <v>2209</v>
      </c>
      <c r="C204" s="469" t="s">
        <v>522</v>
      </c>
      <c r="D204" s="469" t="s">
        <v>531</v>
      </c>
      <c r="E204" s="516" t="s">
        <v>2274</v>
      </c>
      <c r="F204" s="434" t="s">
        <v>11</v>
      </c>
      <c r="G204" s="517"/>
      <c r="H204" s="517"/>
      <c r="I204" s="517"/>
      <c r="J204" s="681"/>
      <c r="K204" s="518"/>
      <c r="L204" s="519"/>
      <c r="M204" s="519"/>
      <c r="N204" s="519"/>
      <c r="O204" s="519"/>
      <c r="P204" s="519"/>
      <c r="Q204" s="519"/>
      <c r="R204" s="519"/>
      <c r="S204" s="519"/>
      <c r="T204" s="519"/>
      <c r="U204" s="519"/>
      <c r="V204" s="519"/>
      <c r="W204" s="519"/>
      <c r="X204" s="519"/>
      <c r="Y204" s="519"/>
      <c r="Z204" s="519"/>
      <c r="AA204" s="519"/>
      <c r="AB204" s="519"/>
      <c r="AC204" s="519"/>
      <c r="AD204" s="519"/>
      <c r="AE204" s="519"/>
      <c r="AF204" s="519"/>
      <c r="AG204" s="519"/>
      <c r="AH204" s="519"/>
      <c r="AI204" s="519"/>
      <c r="AJ204" s="519"/>
      <c r="AK204" s="519"/>
      <c r="AL204" s="519"/>
      <c r="AM204" s="519"/>
      <c r="AN204" s="519"/>
      <c r="AO204" s="519"/>
      <c r="AP204" s="519"/>
    </row>
    <row r="205" spans="1:42" s="446" customFormat="1" ht="16.5" customHeight="1">
      <c r="A205" s="439">
        <v>197</v>
      </c>
      <c r="B205" s="440" t="s">
        <v>2209</v>
      </c>
      <c r="C205" s="469" t="s">
        <v>496</v>
      </c>
      <c r="D205" s="469" t="s">
        <v>1042</v>
      </c>
      <c r="E205" s="441" t="s">
        <v>498</v>
      </c>
      <c r="F205" s="434" t="s">
        <v>11</v>
      </c>
      <c r="G205" s="521"/>
      <c r="H205" s="442"/>
      <c r="I205" s="489" t="s">
        <v>2275</v>
      </c>
      <c r="J205" s="444" t="s">
        <v>2276</v>
      </c>
      <c r="K205" s="522"/>
    </row>
    <row r="206" spans="1:42" s="446" customFormat="1" ht="16.5" customHeight="1">
      <c r="A206" s="439">
        <v>198</v>
      </c>
      <c r="B206" s="440" t="s">
        <v>2209</v>
      </c>
      <c r="C206" s="469" t="s">
        <v>496</v>
      </c>
      <c r="D206" s="469" t="s">
        <v>1473</v>
      </c>
      <c r="E206" s="441" t="s">
        <v>501</v>
      </c>
      <c r="F206" s="434" t="s">
        <v>11</v>
      </c>
      <c r="G206" s="521"/>
      <c r="H206" s="442"/>
      <c r="I206" s="489" t="s">
        <v>2277</v>
      </c>
      <c r="J206" s="523"/>
      <c r="K206" s="522"/>
    </row>
    <row r="207" spans="1:42" s="446" customFormat="1" ht="16.5" customHeight="1">
      <c r="A207" s="439">
        <v>199</v>
      </c>
      <c r="B207" s="440" t="s">
        <v>2209</v>
      </c>
      <c r="C207" s="469" t="s">
        <v>496</v>
      </c>
      <c r="D207" s="469" t="s">
        <v>1474</v>
      </c>
      <c r="E207" s="441" t="s">
        <v>501</v>
      </c>
      <c r="F207" s="434" t="s">
        <v>11</v>
      </c>
      <c r="G207" s="521"/>
      <c r="H207" s="442"/>
      <c r="I207" s="489" t="s">
        <v>2278</v>
      </c>
      <c r="J207" s="444"/>
      <c r="K207" s="522"/>
    </row>
    <row r="208" spans="1:42" s="446" customFormat="1" ht="16.5" customHeight="1">
      <c r="A208" s="439">
        <v>200</v>
      </c>
      <c r="B208" s="440" t="s">
        <v>2209</v>
      </c>
      <c r="C208" s="469" t="s">
        <v>496</v>
      </c>
      <c r="D208" s="469" t="s">
        <v>1058</v>
      </c>
      <c r="E208" s="441"/>
      <c r="F208" s="434" t="s">
        <v>11</v>
      </c>
      <c r="G208" s="521"/>
      <c r="H208" s="442"/>
      <c r="I208" s="443"/>
      <c r="J208" s="444"/>
      <c r="K208" s="522"/>
    </row>
    <row r="209" spans="1:12" s="446" customFormat="1" ht="16.5" customHeight="1">
      <c r="A209" s="439">
        <v>201</v>
      </c>
      <c r="B209" s="440" t="s">
        <v>2209</v>
      </c>
      <c r="C209" s="469" t="s">
        <v>496</v>
      </c>
      <c r="D209" s="469" t="s">
        <v>1060</v>
      </c>
      <c r="E209" s="441"/>
      <c r="F209" s="434" t="s">
        <v>11</v>
      </c>
      <c r="G209" s="521"/>
      <c r="H209" s="442"/>
      <c r="I209" s="443"/>
      <c r="J209" s="444"/>
      <c r="K209" s="522"/>
    </row>
    <row r="210" spans="1:12" s="446" customFormat="1" ht="16.5" customHeight="1">
      <c r="A210" s="439">
        <v>202</v>
      </c>
      <c r="B210" s="440" t="s">
        <v>2209</v>
      </c>
      <c r="C210" s="469" t="s">
        <v>496</v>
      </c>
      <c r="D210" s="469" t="s">
        <v>1062</v>
      </c>
      <c r="E210" s="441"/>
      <c r="F210" s="434" t="s">
        <v>11</v>
      </c>
      <c r="G210" s="521"/>
      <c r="H210" s="442"/>
      <c r="I210" s="443"/>
      <c r="J210" s="444"/>
      <c r="K210" s="522"/>
    </row>
    <row r="211" spans="1:12" ht="16.5" customHeight="1">
      <c r="A211" s="439">
        <v>203</v>
      </c>
      <c r="B211" s="440" t="s">
        <v>2209</v>
      </c>
      <c r="C211" s="431" t="s">
        <v>267</v>
      </c>
      <c r="D211" s="432" t="s">
        <v>1280</v>
      </c>
      <c r="E211" s="470" t="s">
        <v>896</v>
      </c>
      <c r="F211" s="434" t="s">
        <v>11</v>
      </c>
      <c r="G211" s="435"/>
      <c r="H211" s="435"/>
      <c r="I211" s="447"/>
      <c r="J211" s="448" t="s">
        <v>2279</v>
      </c>
      <c r="K211" s="438"/>
      <c r="L211" s="487"/>
    </row>
    <row r="212" spans="1:12" ht="16.5" customHeight="1">
      <c r="A212" s="439">
        <v>204</v>
      </c>
      <c r="B212" s="440" t="s">
        <v>2209</v>
      </c>
      <c r="C212" s="431" t="s">
        <v>2280</v>
      </c>
      <c r="D212" s="432" t="s">
        <v>2281</v>
      </c>
      <c r="E212" s="354" t="s">
        <v>1320</v>
      </c>
      <c r="F212" s="434" t="s">
        <v>11</v>
      </c>
      <c r="G212" s="435"/>
      <c r="H212" s="435"/>
      <c r="I212" s="447"/>
      <c r="J212" s="682" t="s">
        <v>2282</v>
      </c>
      <c r="K212" s="438"/>
      <c r="L212" s="487"/>
    </row>
    <row r="213" spans="1:12" ht="16.5" customHeight="1">
      <c r="A213" s="439">
        <v>205</v>
      </c>
      <c r="B213" s="440" t="s">
        <v>2209</v>
      </c>
      <c r="C213" s="431" t="s">
        <v>1317</v>
      </c>
      <c r="D213" s="432" t="s">
        <v>2283</v>
      </c>
      <c r="E213" s="354" t="s">
        <v>1318</v>
      </c>
      <c r="F213" s="434" t="s">
        <v>11</v>
      </c>
      <c r="G213" s="435"/>
      <c r="H213" s="435"/>
      <c r="I213" s="447"/>
      <c r="J213" s="683"/>
      <c r="K213" s="438"/>
      <c r="L213" s="487"/>
    </row>
    <row r="214" spans="1:12" ht="16.5" customHeight="1">
      <c r="A214" s="439">
        <v>206</v>
      </c>
      <c r="B214" s="440" t="s">
        <v>2209</v>
      </c>
      <c r="C214" s="431" t="s">
        <v>1317</v>
      </c>
      <c r="D214" s="432" t="s">
        <v>2284</v>
      </c>
      <c r="E214" s="354" t="s">
        <v>1318</v>
      </c>
      <c r="F214" s="434" t="s">
        <v>11</v>
      </c>
      <c r="G214" s="435"/>
      <c r="H214" s="435"/>
      <c r="I214" s="447"/>
      <c r="J214" s="683"/>
      <c r="K214" s="438"/>
      <c r="L214" s="487"/>
    </row>
    <row r="215" spans="1:12" ht="16.5" customHeight="1">
      <c r="A215" s="439">
        <v>207</v>
      </c>
      <c r="B215" s="440" t="s">
        <v>2209</v>
      </c>
      <c r="C215" s="431" t="s">
        <v>1317</v>
      </c>
      <c r="D215" s="432" t="s">
        <v>1940</v>
      </c>
      <c r="E215" s="354" t="s">
        <v>1318</v>
      </c>
      <c r="F215" s="434" t="s">
        <v>11</v>
      </c>
      <c r="G215" s="435"/>
      <c r="H215" s="435"/>
      <c r="I215" s="447"/>
      <c r="J215" s="683"/>
      <c r="K215" s="438"/>
      <c r="L215" s="487"/>
    </row>
    <row r="216" spans="1:12" ht="16.5" customHeight="1">
      <c r="A216" s="439">
        <v>208</v>
      </c>
      <c r="B216" s="440" t="s">
        <v>2209</v>
      </c>
      <c r="C216" s="431" t="s">
        <v>1317</v>
      </c>
      <c r="D216" s="432" t="s">
        <v>2285</v>
      </c>
      <c r="E216" s="354" t="s">
        <v>1318</v>
      </c>
      <c r="F216" s="434" t="s">
        <v>11</v>
      </c>
      <c r="G216" s="435"/>
      <c r="H216" s="435"/>
      <c r="I216" s="447"/>
      <c r="J216" s="683"/>
      <c r="K216" s="438"/>
      <c r="L216" s="487"/>
    </row>
    <row r="217" spans="1:12" ht="16.5" customHeight="1">
      <c r="A217" s="439">
        <v>209</v>
      </c>
      <c r="B217" s="440" t="s">
        <v>2209</v>
      </c>
      <c r="C217" s="431" t="s">
        <v>1317</v>
      </c>
      <c r="D217" s="432" t="s">
        <v>2286</v>
      </c>
      <c r="E217" s="354" t="s">
        <v>1318</v>
      </c>
      <c r="F217" s="434" t="s">
        <v>11</v>
      </c>
      <c r="G217" s="435"/>
      <c r="H217" s="435"/>
      <c r="I217" s="447"/>
      <c r="J217" s="683"/>
      <c r="K217" s="438"/>
      <c r="L217" s="487"/>
    </row>
    <row r="218" spans="1:12" ht="16.5" customHeight="1">
      <c r="A218" s="439">
        <v>210</v>
      </c>
      <c r="B218" s="440" t="s">
        <v>2209</v>
      </c>
      <c r="C218" s="431" t="s">
        <v>1317</v>
      </c>
      <c r="D218" s="432" t="s">
        <v>2287</v>
      </c>
      <c r="E218" s="354" t="s">
        <v>1318</v>
      </c>
      <c r="F218" s="434" t="s">
        <v>11</v>
      </c>
      <c r="G218" s="435"/>
      <c r="H218" s="435"/>
      <c r="I218" s="447"/>
      <c r="J218" s="683"/>
      <c r="K218" s="438"/>
      <c r="L218" s="487"/>
    </row>
    <row r="219" spans="1:12" ht="16.5" customHeight="1">
      <c r="A219" s="439">
        <v>211</v>
      </c>
      <c r="B219" s="440" t="s">
        <v>2209</v>
      </c>
      <c r="C219" s="431" t="s">
        <v>1317</v>
      </c>
      <c r="D219" s="432" t="s">
        <v>2288</v>
      </c>
      <c r="E219" s="354" t="s">
        <v>1318</v>
      </c>
      <c r="F219" s="434" t="s">
        <v>11</v>
      </c>
      <c r="G219" s="435"/>
      <c r="H219" s="435"/>
      <c r="I219" s="447"/>
      <c r="J219" s="683"/>
      <c r="K219" s="438"/>
      <c r="L219" s="487"/>
    </row>
    <row r="220" spans="1:12" ht="16.5" customHeight="1">
      <c r="A220" s="439">
        <v>212</v>
      </c>
      <c r="B220" s="440" t="s">
        <v>2209</v>
      </c>
      <c r="C220" s="431" t="s">
        <v>1317</v>
      </c>
      <c r="D220" s="432" t="s">
        <v>2289</v>
      </c>
      <c r="E220" s="354" t="s">
        <v>1318</v>
      </c>
      <c r="F220" s="434" t="s">
        <v>11</v>
      </c>
      <c r="G220" s="435"/>
      <c r="H220" s="435"/>
      <c r="I220" s="447"/>
      <c r="J220" s="683"/>
      <c r="K220" s="438"/>
      <c r="L220" s="487"/>
    </row>
    <row r="221" spans="1:12" ht="16.5" customHeight="1">
      <c r="A221" s="439">
        <v>213</v>
      </c>
      <c r="B221" s="440" t="s">
        <v>2209</v>
      </c>
      <c r="C221" s="431" t="s">
        <v>1317</v>
      </c>
      <c r="D221" s="432" t="s">
        <v>2290</v>
      </c>
      <c r="E221" s="354" t="s">
        <v>1320</v>
      </c>
      <c r="F221" s="434" t="s">
        <v>11</v>
      </c>
      <c r="G221" s="435"/>
      <c r="H221" s="435"/>
      <c r="I221" s="447"/>
      <c r="J221" s="683"/>
      <c r="K221" s="438"/>
      <c r="L221" s="487"/>
    </row>
    <row r="222" spans="1:12" ht="16.5" customHeight="1">
      <c r="A222" s="439">
        <v>214</v>
      </c>
      <c r="B222" s="440" t="s">
        <v>2209</v>
      </c>
      <c r="C222" s="431" t="s">
        <v>1317</v>
      </c>
      <c r="D222" s="432" t="s">
        <v>2291</v>
      </c>
      <c r="E222" s="354" t="s">
        <v>1318</v>
      </c>
      <c r="F222" s="434" t="s">
        <v>11</v>
      </c>
      <c r="G222" s="435"/>
      <c r="H222" s="435"/>
      <c r="I222" s="447"/>
      <c r="J222" s="683"/>
      <c r="K222" s="438"/>
      <c r="L222" s="487"/>
    </row>
    <row r="223" spans="1:12" ht="16.5" customHeight="1">
      <c r="A223" s="439">
        <v>215</v>
      </c>
      <c r="B223" s="440" t="s">
        <v>2209</v>
      </c>
      <c r="C223" s="431" t="s">
        <v>1317</v>
      </c>
      <c r="D223" s="432" t="s">
        <v>2292</v>
      </c>
      <c r="E223" s="354" t="s">
        <v>1318</v>
      </c>
      <c r="F223" s="434" t="s">
        <v>11</v>
      </c>
      <c r="G223" s="435"/>
      <c r="H223" s="435"/>
      <c r="I223" s="447"/>
      <c r="J223" s="683"/>
      <c r="K223" s="438"/>
      <c r="L223" s="487"/>
    </row>
    <row r="224" spans="1:12" ht="16.5" customHeight="1">
      <c r="A224" s="439">
        <v>216</v>
      </c>
      <c r="B224" s="440" t="s">
        <v>2209</v>
      </c>
      <c r="C224" s="431" t="s">
        <v>1317</v>
      </c>
      <c r="D224" s="432" t="s">
        <v>2293</v>
      </c>
      <c r="E224" s="354" t="s">
        <v>1318</v>
      </c>
      <c r="F224" s="434" t="s">
        <v>11</v>
      </c>
      <c r="G224" s="435"/>
      <c r="H224" s="435"/>
      <c r="I224" s="447"/>
      <c r="J224" s="683"/>
      <c r="K224" s="524"/>
      <c r="L224" s="487"/>
    </row>
    <row r="225" spans="1:13" s="490" customFormat="1" ht="16.5" customHeight="1">
      <c r="A225" s="439">
        <v>217</v>
      </c>
      <c r="B225" s="440" t="s">
        <v>2209</v>
      </c>
      <c r="C225" s="431" t="s">
        <v>1317</v>
      </c>
      <c r="D225" s="432" t="s">
        <v>2294</v>
      </c>
      <c r="E225" s="354" t="s">
        <v>1318</v>
      </c>
      <c r="F225" s="434" t="s">
        <v>11</v>
      </c>
      <c r="G225" s="525"/>
      <c r="H225" s="526"/>
      <c r="I225" s="447"/>
      <c r="J225" s="683"/>
      <c r="K225" s="528"/>
    </row>
    <row r="226" spans="1:13" s="490" customFormat="1" ht="16.5" customHeight="1">
      <c r="A226" s="439">
        <v>218</v>
      </c>
      <c r="B226" s="440" t="s">
        <v>2209</v>
      </c>
      <c r="C226" s="529" t="s">
        <v>1317</v>
      </c>
      <c r="D226" s="530" t="s">
        <v>2295</v>
      </c>
      <c r="E226" s="354" t="s">
        <v>1318</v>
      </c>
      <c r="F226" s="434" t="s">
        <v>11</v>
      </c>
      <c r="G226" s="525"/>
      <c r="H226" s="526"/>
      <c r="I226" s="447"/>
      <c r="J226" s="684"/>
      <c r="K226" s="531"/>
    </row>
    <row r="227" spans="1:13" s="490" customFormat="1" ht="16.5" customHeight="1">
      <c r="A227" s="439">
        <v>219</v>
      </c>
      <c r="B227" s="440" t="s">
        <v>2150</v>
      </c>
      <c r="C227" s="431" t="s">
        <v>1317</v>
      </c>
      <c r="D227" s="432" t="s">
        <v>2348</v>
      </c>
      <c r="E227" s="547" t="s">
        <v>1318</v>
      </c>
      <c r="F227" s="40" t="s">
        <v>9</v>
      </c>
      <c r="G227" s="525"/>
      <c r="H227" s="526"/>
      <c r="I227" s="527"/>
      <c r="J227" s="649" t="s">
        <v>2352</v>
      </c>
      <c r="K227" s="654" t="s">
        <v>2353</v>
      </c>
    </row>
    <row r="228" spans="1:13" s="490" customFormat="1" ht="16.5" customHeight="1">
      <c r="A228" s="439">
        <v>220</v>
      </c>
      <c r="B228" s="440" t="s">
        <v>2150</v>
      </c>
      <c r="C228" s="529" t="s">
        <v>1317</v>
      </c>
      <c r="D228" s="432" t="s">
        <v>2349</v>
      </c>
      <c r="E228" s="547" t="s">
        <v>1320</v>
      </c>
      <c r="F228" s="40" t="s">
        <v>9</v>
      </c>
      <c r="G228" s="525"/>
      <c r="H228" s="526"/>
      <c r="I228" s="527"/>
      <c r="J228" s="653"/>
      <c r="K228" s="655"/>
    </row>
    <row r="229" spans="1:13" s="490" customFormat="1" ht="16.5" customHeight="1">
      <c r="A229" s="439">
        <v>221</v>
      </c>
      <c r="B229" s="440" t="s">
        <v>2209</v>
      </c>
      <c r="C229" s="431" t="s">
        <v>1317</v>
      </c>
      <c r="D229" s="432" t="s">
        <v>2358</v>
      </c>
      <c r="E229" s="547" t="s">
        <v>1318</v>
      </c>
      <c r="F229" s="40" t="s">
        <v>9</v>
      </c>
      <c r="G229" s="525"/>
      <c r="H229" s="526"/>
      <c r="I229" s="527"/>
      <c r="J229" s="653"/>
      <c r="K229" s="654" t="s">
        <v>2354</v>
      </c>
    </row>
    <row r="230" spans="1:13" s="490" customFormat="1" ht="16.5" customHeight="1">
      <c r="A230" s="439">
        <v>222</v>
      </c>
      <c r="B230" s="440" t="s">
        <v>2209</v>
      </c>
      <c r="C230" s="431" t="s">
        <v>1317</v>
      </c>
      <c r="D230" s="432" t="s">
        <v>2351</v>
      </c>
      <c r="E230" s="547" t="s">
        <v>1320</v>
      </c>
      <c r="F230" s="40" t="s">
        <v>9</v>
      </c>
      <c r="G230" s="525"/>
      <c r="H230" s="526"/>
      <c r="I230" s="527"/>
      <c r="J230" s="651"/>
      <c r="K230" s="655"/>
    </row>
    <row r="231" spans="1:13" ht="16.5" customHeight="1">
      <c r="A231" s="439">
        <v>223</v>
      </c>
      <c r="B231" s="440" t="s">
        <v>2209</v>
      </c>
      <c r="C231" s="431" t="s">
        <v>267</v>
      </c>
      <c r="D231" s="432" t="s">
        <v>1322</v>
      </c>
      <c r="E231" s="433" t="s">
        <v>2296</v>
      </c>
      <c r="F231" s="434" t="s">
        <v>11</v>
      </c>
      <c r="G231" s="435"/>
      <c r="H231" s="435"/>
      <c r="I231" s="447"/>
      <c r="J231" s="448" t="s">
        <v>2297</v>
      </c>
      <c r="K231" s="438"/>
      <c r="L231" s="449"/>
    </row>
    <row r="232" spans="1:13" ht="16.5" customHeight="1">
      <c r="A232" s="439">
        <v>224</v>
      </c>
      <c r="B232" s="440" t="s">
        <v>2209</v>
      </c>
      <c r="C232" s="431" t="s">
        <v>267</v>
      </c>
      <c r="D232" s="432" t="s">
        <v>1323</v>
      </c>
      <c r="E232" s="433" t="s">
        <v>2298</v>
      </c>
      <c r="F232" s="434" t="s">
        <v>11</v>
      </c>
      <c r="G232" s="435"/>
      <c r="H232" s="435"/>
      <c r="I232" s="447"/>
      <c r="J232" s="448" t="s">
        <v>2299</v>
      </c>
      <c r="K232" s="438"/>
      <c r="L232" s="532"/>
      <c r="M232" s="415" t="s">
        <v>2300</v>
      </c>
    </row>
    <row r="233" spans="1:13" ht="16.5" customHeight="1" thickBot="1">
      <c r="A233" s="439">
        <v>225</v>
      </c>
      <c r="B233" s="533" t="s">
        <v>2209</v>
      </c>
      <c r="C233" s="534" t="s">
        <v>248</v>
      </c>
      <c r="D233" s="534" t="s">
        <v>249</v>
      </c>
      <c r="E233" s="535"/>
      <c r="F233" s="536" t="s">
        <v>11</v>
      </c>
      <c r="G233" s="537"/>
      <c r="H233" s="537"/>
      <c r="I233" s="538"/>
      <c r="J233" s="539"/>
      <c r="K233" s="540"/>
    </row>
    <row r="234" spans="1:13">
      <c r="B234" s="541"/>
      <c r="C234" s="542"/>
      <c r="D234" s="542"/>
      <c r="I234" s="543"/>
      <c r="J234" s="543"/>
    </row>
    <row r="235" spans="1:13">
      <c r="I235" s="543"/>
      <c r="J235" s="543"/>
    </row>
    <row r="236" spans="1:13">
      <c r="I236" s="543"/>
      <c r="J236" s="543"/>
    </row>
    <row r="237" spans="1:13">
      <c r="I237" s="543"/>
      <c r="J237" s="543"/>
    </row>
    <row r="238" spans="1:13">
      <c r="I238" s="543"/>
      <c r="J238" s="543"/>
    </row>
    <row r="239" spans="1:13">
      <c r="I239" s="543"/>
      <c r="J239" s="543"/>
    </row>
    <row r="240" spans="1:13">
      <c r="I240" s="543"/>
      <c r="J240" s="543"/>
    </row>
    <row r="241" spans="9:10">
      <c r="I241" s="543"/>
      <c r="J241" s="543"/>
    </row>
    <row r="242" spans="9:10">
      <c r="I242" s="543"/>
      <c r="J242" s="543"/>
    </row>
    <row r="243" spans="9:10">
      <c r="I243" s="543"/>
      <c r="J243" s="543"/>
    </row>
    <row r="244" spans="9:10">
      <c r="I244" s="543"/>
      <c r="J244" s="543"/>
    </row>
    <row r="245" spans="9:10">
      <c r="I245" s="543"/>
      <c r="J245" s="543"/>
    </row>
    <row r="246" spans="9:10">
      <c r="I246" s="543"/>
      <c r="J246" s="543"/>
    </row>
    <row r="247" spans="9:10">
      <c r="I247" s="543"/>
      <c r="J247" s="543"/>
    </row>
    <row r="248" spans="9:10">
      <c r="I248" s="543"/>
      <c r="J248" s="543"/>
    </row>
    <row r="249" spans="9:10">
      <c r="I249" s="543"/>
      <c r="J249" s="543"/>
    </row>
    <row r="250" spans="9:10">
      <c r="I250" s="543"/>
      <c r="J250" s="543"/>
    </row>
    <row r="251" spans="9:10">
      <c r="I251" s="543"/>
      <c r="J251" s="543"/>
    </row>
    <row r="252" spans="9:10">
      <c r="I252" s="543"/>
      <c r="J252" s="543"/>
    </row>
    <row r="253" spans="9:10">
      <c r="I253" s="543"/>
      <c r="J253" s="543"/>
    </row>
    <row r="254" spans="9:10">
      <c r="I254" s="543"/>
      <c r="J254" s="543"/>
    </row>
    <row r="255" spans="9:10">
      <c r="I255" s="543"/>
      <c r="J255" s="543"/>
    </row>
    <row r="256" spans="9:10" ht="87.75" customHeight="1">
      <c r="I256" s="543"/>
      <c r="J256" s="543"/>
    </row>
    <row r="257" spans="9:10">
      <c r="I257" s="543"/>
      <c r="J257" s="543"/>
    </row>
    <row r="258" spans="9:10">
      <c r="I258" s="543"/>
      <c r="J258" s="543"/>
    </row>
    <row r="259" spans="9:10">
      <c r="I259" s="543"/>
      <c r="J259" s="543"/>
    </row>
    <row r="260" spans="9:10">
      <c r="I260" s="543"/>
      <c r="J260" s="543"/>
    </row>
    <row r="261" spans="9:10">
      <c r="I261" s="543"/>
      <c r="J261" s="543"/>
    </row>
    <row r="262" spans="9:10">
      <c r="I262" s="543"/>
      <c r="J262" s="543"/>
    </row>
    <row r="263" spans="9:10">
      <c r="I263" s="543"/>
      <c r="J263" s="543"/>
    </row>
    <row r="264" spans="9:10">
      <c r="I264" s="543"/>
      <c r="J264" s="543"/>
    </row>
    <row r="265" spans="9:10">
      <c r="I265" s="543"/>
      <c r="J265" s="543"/>
    </row>
    <row r="266" spans="9:10">
      <c r="I266" s="543"/>
      <c r="J266" s="543"/>
    </row>
    <row r="267" spans="9:10">
      <c r="I267" s="543"/>
      <c r="J267" s="543"/>
    </row>
  </sheetData>
  <mergeCells count="19">
    <mergeCell ref="J227:J230"/>
    <mergeCell ref="K227:K228"/>
    <mergeCell ref="K229:K230"/>
    <mergeCell ref="M129:M130"/>
    <mergeCell ref="E1:E8"/>
    <mergeCell ref="K26:K56"/>
    <mergeCell ref="K62:K78"/>
    <mergeCell ref="J87:J91"/>
    <mergeCell ref="J116:J122"/>
    <mergeCell ref="K163:K195"/>
    <mergeCell ref="J196:J204"/>
    <mergeCell ref="J212:J226"/>
    <mergeCell ref="N134:N137"/>
    <mergeCell ref="M138:M139"/>
    <mergeCell ref="J143:J146"/>
    <mergeCell ref="M143:M146"/>
    <mergeCell ref="N143:N146"/>
    <mergeCell ref="J134:J137"/>
    <mergeCell ref="M134:M137"/>
  </mergeCells>
  <phoneticPr fontId="23"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32" r:id="rId21"/>
    <hyperlink ref="D138" r:id="rId22"/>
    <hyperlink ref="D139" r:id="rId23"/>
    <hyperlink ref="D141" r:id="rId24"/>
    <hyperlink ref="D130" r:id="rId25"/>
    <hyperlink ref="D129" r:id="rId26" display="Device_ID@ALS1_FH_Right"/>
    <hyperlink ref="D133" r:id="rId27"/>
    <hyperlink ref="D142" r:id="rId28"/>
    <hyperlink ref="D147" r:id="rId29"/>
    <hyperlink ref="D148" r:id="rId30"/>
    <hyperlink ref="D149" r:id="rId31"/>
    <hyperlink ref="D150" r:id="rId32"/>
    <hyperlink ref="D213" r:id="rId33"/>
    <hyperlink ref="D222" r:id="rId34"/>
    <hyperlink ref="D214:D220" r:id="rId35" display="Temperature_TDEV1@Sera"/>
    <hyperlink ref="D223:D226" r:id="rId36" display="Temperature_TDEV1@SIMETRA"/>
    <hyperlink ref="D212" r:id="rId37"/>
    <hyperlink ref="D221" r:id="rId38"/>
    <hyperlink ref="D206" r:id="rId39"/>
    <hyperlink ref="D207" r:id="rId40"/>
    <hyperlink ref="D197" r:id="rId41"/>
    <hyperlink ref="D198" r:id="rId42"/>
    <hyperlink ref="D199" r:id="rId43"/>
    <hyperlink ref="D200" r:id="rId44"/>
    <hyperlink ref="D201" r:id="rId45"/>
    <hyperlink ref="D202" r:id="rId46"/>
    <hyperlink ref="D203" r:id="rId47"/>
    <hyperlink ref="D204" r:id="rId48"/>
    <hyperlink ref="D227" r:id="rId49"/>
    <hyperlink ref="D228" r:id="rId50"/>
    <hyperlink ref="D229" r:id="rId51"/>
    <hyperlink ref="D230" r:id="rId52"/>
  </hyperlinks>
  <pageMargins left="0.7" right="0.7" top="0.75" bottom="0.75" header="0.3" footer="0.3"/>
  <pageSetup paperSize="9" orientation="portrait" r:id="rId53"/>
</worksheet>
</file>

<file path=xl/worksheets/sheet2.xml><?xml version="1.0" encoding="utf-8"?>
<worksheet xmlns="http://schemas.openxmlformats.org/spreadsheetml/2006/main" xmlns:r="http://schemas.openxmlformats.org/officeDocument/2006/relationships">
  <sheetPr>
    <tabColor theme="4" tint="0.39997558519241921"/>
  </sheetPr>
  <dimension ref="A1:IX129"/>
  <sheetViews>
    <sheetView showGridLines="0" topLeftCell="B73" zoomScaleNormal="100" workbookViewId="0">
      <selection activeCell="D43" sqref="D43"/>
    </sheetView>
  </sheetViews>
  <sheetFormatPr defaultColWidth="9" defaultRowHeight="15.75" customHeight="1"/>
  <cols>
    <col min="1" max="1" width="5.375" style="115" customWidth="1"/>
    <col min="2" max="2" width="6.625" style="138" customWidth="1"/>
    <col min="3" max="3" width="12.5" style="115" customWidth="1"/>
    <col min="4" max="4" width="53.375" style="115" customWidth="1"/>
    <col min="5" max="6" width="18.875" style="138" customWidth="1"/>
    <col min="7" max="7" width="13.75" style="138" bestFit="1" customWidth="1"/>
    <col min="8" max="8" width="16" style="138" customWidth="1"/>
    <col min="9" max="9" width="19.5" style="115" customWidth="1"/>
    <col min="10" max="10" width="11.625" style="115" customWidth="1"/>
    <col min="11" max="11" width="12.375" style="115" customWidth="1"/>
    <col min="12" max="12" width="48" style="115" customWidth="1"/>
    <col min="13" max="13" width="40" style="115" bestFit="1" customWidth="1"/>
    <col min="14" max="256" width="9" style="115" customWidth="1"/>
    <col min="257" max="16384" width="9" style="116"/>
  </cols>
  <sheetData>
    <row r="1" spans="1:13" ht="15.6" customHeight="1">
      <c r="A1" s="71"/>
      <c r="B1" s="73"/>
      <c r="C1" s="579" t="s">
        <v>1448</v>
      </c>
      <c r="D1" s="580"/>
      <c r="E1" s="159"/>
      <c r="F1" s="159"/>
      <c r="G1" s="147"/>
      <c r="H1" s="175" t="s">
        <v>5</v>
      </c>
      <c r="I1" s="139"/>
      <c r="J1" s="139"/>
      <c r="K1" s="140"/>
      <c r="L1" s="135"/>
      <c r="M1" s="71"/>
    </row>
    <row r="2" spans="1:13" ht="17.100000000000001" customHeight="1">
      <c r="A2" s="71"/>
      <c r="B2" s="73"/>
      <c r="C2" s="580"/>
      <c r="D2" s="580"/>
      <c r="E2" s="159"/>
      <c r="F2" s="18"/>
      <c r="G2" s="33" t="s">
        <v>6</v>
      </c>
      <c r="H2" s="23">
        <f>COUNTIF(G12:G129,"Not POR")</f>
        <v>0</v>
      </c>
      <c r="I2" s="141"/>
      <c r="J2" s="142"/>
      <c r="K2" s="140"/>
      <c r="L2" s="135"/>
      <c r="M2" s="71"/>
    </row>
    <row r="3" spans="1:13" ht="17.100000000000001" customHeight="1">
      <c r="A3" s="71"/>
      <c r="B3" s="73"/>
      <c r="C3" s="580"/>
      <c r="D3" s="580"/>
      <c r="E3" s="159"/>
      <c r="F3" s="18"/>
      <c r="G3" s="41" t="s">
        <v>7</v>
      </c>
      <c r="H3" s="23">
        <f>COUNTIF(G12:G129,"Pending update")</f>
        <v>0</v>
      </c>
      <c r="I3" s="141"/>
      <c r="J3" s="142"/>
      <c r="K3" s="140"/>
      <c r="L3" s="135"/>
      <c r="M3" s="71"/>
    </row>
    <row r="4" spans="1:13" ht="17.100000000000001" customHeight="1">
      <c r="A4" s="71"/>
      <c r="B4" s="73"/>
      <c r="C4" s="580"/>
      <c r="D4" s="580"/>
      <c r="E4" s="159"/>
      <c r="F4" s="18"/>
      <c r="G4" s="39" t="s">
        <v>8</v>
      </c>
      <c r="H4" s="23">
        <f>COUNTIF(G13:G129,"CHN validation")</f>
        <v>0</v>
      </c>
      <c r="I4" s="141"/>
      <c r="J4" s="142"/>
      <c r="K4" s="140"/>
      <c r="L4" s="135"/>
      <c r="M4" s="71"/>
    </row>
    <row r="5" spans="1:13" ht="17.100000000000001" customHeight="1">
      <c r="A5" s="71"/>
      <c r="B5" s="73"/>
      <c r="C5" s="580"/>
      <c r="D5" s="580"/>
      <c r="E5" s="159"/>
      <c r="F5" s="18"/>
      <c r="G5" s="40" t="s">
        <v>9</v>
      </c>
      <c r="H5" s="23">
        <f>COUNTIF(G12:G129,"New Item")</f>
        <v>0</v>
      </c>
      <c r="I5" s="141"/>
      <c r="J5" s="142"/>
      <c r="K5" s="140"/>
      <c r="L5" s="135"/>
      <c r="M5" s="71"/>
    </row>
    <row r="6" spans="1:13" ht="17.100000000000001" customHeight="1">
      <c r="A6" s="71"/>
      <c r="B6" s="73"/>
      <c r="C6" s="580"/>
      <c r="D6" s="580"/>
      <c r="E6" s="159"/>
      <c r="F6" s="18"/>
      <c r="G6" s="148" t="s">
        <v>10</v>
      </c>
      <c r="H6" s="23">
        <f>COUNTIF(G15:G129,"Modified")</f>
        <v>10</v>
      </c>
      <c r="I6" s="141"/>
      <c r="J6" s="142"/>
      <c r="K6" s="140"/>
      <c r="L6" s="135"/>
      <c r="M6" s="71"/>
    </row>
    <row r="7" spans="1:13" ht="17.100000000000001" customHeight="1">
      <c r="A7" s="71"/>
      <c r="B7" s="73"/>
      <c r="C7" s="580"/>
      <c r="D7" s="580"/>
      <c r="E7" s="159"/>
      <c r="F7" s="18"/>
      <c r="G7" s="44" t="s">
        <v>11</v>
      </c>
      <c r="H7" s="23">
        <f>COUNTIF(G12:G129,"Ready")</f>
        <v>37</v>
      </c>
      <c r="I7" s="141"/>
      <c r="J7" s="142"/>
      <c r="K7" s="140"/>
      <c r="L7" s="135"/>
      <c r="M7" s="71"/>
    </row>
    <row r="8" spans="1:13" ht="17.45" customHeight="1">
      <c r="A8" s="119"/>
      <c r="B8" s="84"/>
      <c r="C8" s="581"/>
      <c r="D8" s="581"/>
      <c r="E8" s="160"/>
      <c r="F8" s="19"/>
      <c r="G8" s="49" t="s">
        <v>12</v>
      </c>
      <c r="H8" s="23">
        <f>COUNTIF(G12:G129,"Not ready")</f>
        <v>71</v>
      </c>
      <c r="I8" s="143"/>
      <c r="J8" s="144"/>
      <c r="K8" s="145"/>
      <c r="L8" s="146"/>
      <c r="M8" s="119"/>
    </row>
    <row r="9" spans="1:13" ht="39.6" customHeight="1">
      <c r="A9" s="20" t="s">
        <v>13</v>
      </c>
      <c r="B9" s="21" t="s">
        <v>14</v>
      </c>
      <c r="C9" s="21" t="s">
        <v>15</v>
      </c>
      <c r="D9" s="21" t="s">
        <v>16</v>
      </c>
      <c r="E9" s="21" t="s">
        <v>17</v>
      </c>
      <c r="F9" s="21" t="s">
        <v>18</v>
      </c>
      <c r="G9" s="22" t="s">
        <v>19</v>
      </c>
      <c r="H9" s="22" t="s">
        <v>1449</v>
      </c>
      <c r="I9" s="22" t="s">
        <v>20</v>
      </c>
      <c r="J9" s="22" t="s">
        <v>21</v>
      </c>
      <c r="K9" s="21" t="s">
        <v>22</v>
      </c>
      <c r="L9" s="21" t="s">
        <v>23</v>
      </c>
      <c r="M9" s="21" t="s">
        <v>24</v>
      </c>
    </row>
    <row r="10" spans="1:13" ht="16.5" customHeight="1">
      <c r="A10" s="23">
        <v>1</v>
      </c>
      <c r="B10" s="172" t="s">
        <v>25</v>
      </c>
      <c r="C10" s="63" t="s">
        <v>28</v>
      </c>
      <c r="D10" s="25" t="s">
        <v>29</v>
      </c>
      <c r="E10" s="173"/>
      <c r="F10" s="173"/>
      <c r="G10" s="44" t="s">
        <v>11</v>
      </c>
      <c r="H10" s="173"/>
      <c r="I10" s="93"/>
      <c r="J10" s="26"/>
      <c r="K10" s="170" t="s">
        <v>30</v>
      </c>
      <c r="L10" s="26"/>
      <c r="M10" s="93"/>
    </row>
    <row r="11" spans="1:13" ht="16.5" customHeight="1">
      <c r="A11" s="23">
        <v>2</v>
      </c>
      <c r="B11" s="172" t="s">
        <v>25</v>
      </c>
      <c r="C11" s="63" t="s">
        <v>28</v>
      </c>
      <c r="D11" s="25" t="s">
        <v>31</v>
      </c>
      <c r="E11" s="173"/>
      <c r="F11" s="173"/>
      <c r="G11" s="44" t="s">
        <v>11</v>
      </c>
      <c r="H11" s="173"/>
      <c r="I11" s="93"/>
      <c r="J11" s="26"/>
      <c r="K11" s="170" t="s">
        <v>32</v>
      </c>
      <c r="L11" s="26"/>
      <c r="M11" s="93"/>
    </row>
    <row r="12" spans="1:13" ht="16.5" customHeight="1">
      <c r="A12" s="23">
        <v>3</v>
      </c>
      <c r="B12" s="32" t="s">
        <v>25</v>
      </c>
      <c r="C12" s="63" t="s">
        <v>26</v>
      </c>
      <c r="D12" s="63" t="s">
        <v>27</v>
      </c>
      <c r="E12" s="162"/>
      <c r="F12" s="162"/>
      <c r="G12" s="44" t="s">
        <v>11</v>
      </c>
      <c r="H12" s="162"/>
      <c r="I12" s="67"/>
      <c r="J12" s="67"/>
      <c r="K12" s="67"/>
      <c r="L12" s="67"/>
      <c r="M12" s="91"/>
    </row>
    <row r="13" spans="1:13" ht="16.5" customHeight="1">
      <c r="A13" s="23">
        <v>4</v>
      </c>
      <c r="B13" s="32" t="s">
        <v>25</v>
      </c>
      <c r="C13" s="63" t="s">
        <v>33</v>
      </c>
      <c r="D13" s="63" t="s">
        <v>34</v>
      </c>
      <c r="E13" s="162"/>
      <c r="F13" s="162"/>
      <c r="G13" s="44" t="s">
        <v>11</v>
      </c>
      <c r="H13" s="162"/>
      <c r="I13" s="93"/>
      <c r="J13" s="27" t="s">
        <v>35</v>
      </c>
      <c r="K13" s="28"/>
      <c r="L13" s="26"/>
      <c r="M13" s="93"/>
    </row>
    <row r="14" spans="1:13" ht="16.5" customHeight="1">
      <c r="A14" s="23">
        <v>5</v>
      </c>
      <c r="B14" s="32" t="s">
        <v>25</v>
      </c>
      <c r="C14" s="63" t="s">
        <v>28</v>
      </c>
      <c r="D14" s="25" t="s">
        <v>36</v>
      </c>
      <c r="E14" s="162"/>
      <c r="F14" s="162"/>
      <c r="G14" s="44" t="s">
        <v>11</v>
      </c>
      <c r="H14" s="162"/>
      <c r="I14" s="93"/>
      <c r="J14" s="28"/>
      <c r="K14" s="28"/>
      <c r="L14" s="29"/>
      <c r="M14" s="93"/>
    </row>
    <row r="15" spans="1:13" ht="16.5" customHeight="1">
      <c r="A15" s="23">
        <v>6</v>
      </c>
      <c r="B15" s="32" t="s">
        <v>25</v>
      </c>
      <c r="C15" s="63" t="s">
        <v>26</v>
      </c>
      <c r="D15" s="63" t="s">
        <v>37</v>
      </c>
      <c r="E15" s="162"/>
      <c r="F15" s="162"/>
      <c r="G15" s="44" t="s">
        <v>11</v>
      </c>
      <c r="H15" s="162"/>
      <c r="I15" s="127" t="s">
        <v>38</v>
      </c>
      <c r="J15" s="26"/>
      <c r="K15" s="28"/>
      <c r="L15" s="30" t="s">
        <v>2039</v>
      </c>
      <c r="M15" s="93"/>
    </row>
    <row r="16" spans="1:13" ht="16.5" customHeight="1">
      <c r="A16" s="23">
        <v>7</v>
      </c>
      <c r="B16" s="32" t="s">
        <v>25</v>
      </c>
      <c r="C16" s="63" t="s">
        <v>26</v>
      </c>
      <c r="D16" s="63" t="s">
        <v>39</v>
      </c>
      <c r="E16" s="162"/>
      <c r="F16" s="162"/>
      <c r="G16" s="44" t="s">
        <v>11</v>
      </c>
      <c r="H16" s="162"/>
      <c r="I16" s="91"/>
      <c r="J16" s="26"/>
      <c r="K16" s="26"/>
      <c r="L16" s="26"/>
      <c r="M16" s="93"/>
    </row>
    <row r="17" spans="1:13" ht="16.5" customHeight="1">
      <c r="A17" s="23">
        <v>8</v>
      </c>
      <c r="B17" s="32" t="s">
        <v>25</v>
      </c>
      <c r="C17" s="63" t="s">
        <v>26</v>
      </c>
      <c r="D17" s="31" t="s">
        <v>40</v>
      </c>
      <c r="E17" s="162"/>
      <c r="F17" s="162"/>
      <c r="G17" s="44" t="s">
        <v>11</v>
      </c>
      <c r="H17" s="162"/>
      <c r="I17" s="127" t="s">
        <v>41</v>
      </c>
      <c r="J17" s="26"/>
      <c r="K17" s="26"/>
      <c r="L17" s="26"/>
      <c r="M17" s="93"/>
    </row>
    <row r="18" spans="1:13" ht="16.5" customHeight="1">
      <c r="A18" s="23">
        <v>9</v>
      </c>
      <c r="B18" s="32" t="s">
        <v>25</v>
      </c>
      <c r="C18" s="63" t="s">
        <v>26</v>
      </c>
      <c r="D18" s="31" t="s">
        <v>42</v>
      </c>
      <c r="E18" s="162"/>
      <c r="F18" s="162"/>
      <c r="G18" s="44" t="s">
        <v>11</v>
      </c>
      <c r="H18" s="162"/>
      <c r="I18" s="127" t="s">
        <v>43</v>
      </c>
      <c r="J18" s="26"/>
      <c r="K18" s="26"/>
      <c r="L18" s="26"/>
      <c r="M18" s="93"/>
    </row>
    <row r="19" spans="1:13" ht="16.5" customHeight="1">
      <c r="A19" s="23">
        <v>10</v>
      </c>
      <c r="B19" s="32" t="s">
        <v>25</v>
      </c>
      <c r="C19" s="63" t="s">
        <v>26</v>
      </c>
      <c r="D19" s="25" t="s">
        <v>44</v>
      </c>
      <c r="E19" s="162"/>
      <c r="F19" s="162"/>
      <c r="G19" s="44" t="s">
        <v>11</v>
      </c>
      <c r="H19" s="162"/>
      <c r="I19" s="127" t="s">
        <v>45</v>
      </c>
      <c r="J19" s="26"/>
      <c r="K19" s="26"/>
      <c r="L19" s="26"/>
      <c r="M19" s="93"/>
    </row>
    <row r="20" spans="1:13" ht="16.5" customHeight="1">
      <c r="A20" s="23">
        <v>11</v>
      </c>
      <c r="B20" s="32" t="s">
        <v>25</v>
      </c>
      <c r="C20" s="63" t="s">
        <v>26</v>
      </c>
      <c r="D20" s="25" t="s">
        <v>46</v>
      </c>
      <c r="E20" s="162"/>
      <c r="F20" s="162"/>
      <c r="G20" s="44" t="s">
        <v>11</v>
      </c>
      <c r="H20" s="162"/>
      <c r="I20" s="127" t="s">
        <v>47</v>
      </c>
      <c r="J20" s="26"/>
      <c r="K20" s="26"/>
      <c r="L20" s="26"/>
      <c r="M20" s="93"/>
    </row>
    <row r="21" spans="1:13" ht="16.5" customHeight="1">
      <c r="A21" s="23">
        <v>12</v>
      </c>
      <c r="B21" s="32" t="s">
        <v>25</v>
      </c>
      <c r="C21" s="63" t="s">
        <v>26</v>
      </c>
      <c r="D21" s="25" t="s">
        <v>48</v>
      </c>
      <c r="E21" s="162"/>
      <c r="F21" s="162"/>
      <c r="G21" s="44" t="s">
        <v>11</v>
      </c>
      <c r="H21" s="162"/>
      <c r="I21" s="127" t="s">
        <v>49</v>
      </c>
      <c r="J21" s="26"/>
      <c r="K21" s="26"/>
      <c r="L21" s="26"/>
      <c r="M21" s="93"/>
    </row>
    <row r="22" spans="1:13" ht="16.5" customHeight="1">
      <c r="A22" s="23">
        <v>13</v>
      </c>
      <c r="B22" s="32" t="s">
        <v>25</v>
      </c>
      <c r="C22" s="63" t="s">
        <v>26</v>
      </c>
      <c r="D22" s="25" t="s">
        <v>50</v>
      </c>
      <c r="E22" s="162"/>
      <c r="F22" s="162"/>
      <c r="G22" s="44" t="s">
        <v>11</v>
      </c>
      <c r="H22" s="162"/>
      <c r="I22" s="127" t="s">
        <v>51</v>
      </c>
      <c r="J22" s="26"/>
      <c r="K22" s="26"/>
      <c r="L22" s="26"/>
      <c r="M22" s="93"/>
    </row>
    <row r="23" spans="1:13" ht="16.5" customHeight="1">
      <c r="A23" s="23">
        <v>14</v>
      </c>
      <c r="B23" s="32" t="s">
        <v>25</v>
      </c>
      <c r="C23" s="63" t="s">
        <v>26</v>
      </c>
      <c r="D23" s="25" t="s">
        <v>52</v>
      </c>
      <c r="E23" s="162"/>
      <c r="F23" s="162"/>
      <c r="G23" s="44" t="s">
        <v>11</v>
      </c>
      <c r="H23" s="162"/>
      <c r="I23" s="127" t="s">
        <v>53</v>
      </c>
      <c r="J23" s="26"/>
      <c r="K23" s="26"/>
      <c r="L23" s="26"/>
      <c r="M23" s="93"/>
    </row>
    <row r="24" spans="1:13" ht="16.5" customHeight="1">
      <c r="A24" s="23">
        <v>15</v>
      </c>
      <c r="B24" s="32" t="s">
        <v>25</v>
      </c>
      <c r="C24" s="63" t="s">
        <v>26</v>
      </c>
      <c r="D24" s="25" t="s">
        <v>54</v>
      </c>
      <c r="E24" s="162"/>
      <c r="F24" s="162"/>
      <c r="G24" s="49" t="s">
        <v>12</v>
      </c>
      <c r="H24" s="162"/>
      <c r="I24" s="93"/>
      <c r="J24" s="28"/>
      <c r="K24" s="28"/>
      <c r="L24" s="27" t="s">
        <v>55</v>
      </c>
      <c r="M24" s="91"/>
    </row>
    <row r="25" spans="1:13" ht="16.5" customHeight="1">
      <c r="A25" s="23">
        <v>16</v>
      </c>
      <c r="B25" s="32" t="s">
        <v>25</v>
      </c>
      <c r="C25" s="63" t="s">
        <v>56</v>
      </c>
      <c r="D25" s="25" t="s">
        <v>57</v>
      </c>
      <c r="E25" s="162"/>
      <c r="F25" s="162"/>
      <c r="G25" s="49" t="s">
        <v>12</v>
      </c>
      <c r="H25" s="162"/>
      <c r="I25" s="93"/>
      <c r="J25" s="26"/>
      <c r="K25" s="26"/>
      <c r="L25" s="27" t="s">
        <v>58</v>
      </c>
      <c r="M25" s="91"/>
    </row>
    <row r="26" spans="1:13" ht="16.5" customHeight="1">
      <c r="A26" s="23">
        <v>17</v>
      </c>
      <c r="B26" s="32" t="s">
        <v>25</v>
      </c>
      <c r="C26" s="31" t="s">
        <v>59</v>
      </c>
      <c r="D26" s="25" t="s">
        <v>60</v>
      </c>
      <c r="E26" s="162"/>
      <c r="F26" s="162"/>
      <c r="G26" s="49" t="s">
        <v>12</v>
      </c>
      <c r="H26" s="162"/>
      <c r="I26" s="93"/>
      <c r="J26" s="26"/>
      <c r="K26" s="26"/>
      <c r="L26" s="90" t="s">
        <v>61</v>
      </c>
      <c r="M26" s="91"/>
    </row>
    <row r="27" spans="1:13" ht="16.5" customHeight="1">
      <c r="A27" s="23">
        <v>18</v>
      </c>
      <c r="B27" s="32" t="s">
        <v>25</v>
      </c>
      <c r="C27" s="31" t="s">
        <v>59</v>
      </c>
      <c r="D27" s="25" t="s">
        <v>62</v>
      </c>
      <c r="E27" s="162"/>
      <c r="F27" s="162"/>
      <c r="G27" s="49" t="s">
        <v>12</v>
      </c>
      <c r="H27" s="162"/>
      <c r="I27" s="93"/>
      <c r="J27" s="26"/>
      <c r="K27" s="26"/>
      <c r="L27" s="90" t="s">
        <v>63</v>
      </c>
      <c r="M27" s="91"/>
    </row>
    <row r="28" spans="1:13" ht="16.5" customHeight="1">
      <c r="A28" s="23">
        <v>19</v>
      </c>
      <c r="B28" s="32" t="s">
        <v>25</v>
      </c>
      <c r="C28" s="31" t="s">
        <v>59</v>
      </c>
      <c r="D28" s="25" t="s">
        <v>64</v>
      </c>
      <c r="E28" s="162"/>
      <c r="F28" s="162"/>
      <c r="G28" s="44" t="s">
        <v>11</v>
      </c>
      <c r="H28" s="162"/>
      <c r="I28" s="93"/>
      <c r="J28" s="26"/>
      <c r="K28" s="26"/>
      <c r="L28" s="27" t="s">
        <v>65</v>
      </c>
      <c r="M28" s="91"/>
    </row>
    <row r="29" spans="1:13" ht="16.5" customHeight="1">
      <c r="A29" s="23">
        <v>20</v>
      </c>
      <c r="B29" s="32" t="s">
        <v>25</v>
      </c>
      <c r="C29" s="31" t="s">
        <v>59</v>
      </c>
      <c r="D29" s="25" t="s">
        <v>66</v>
      </c>
      <c r="E29" s="162"/>
      <c r="F29" s="162"/>
      <c r="G29" s="44" t="s">
        <v>11</v>
      </c>
      <c r="H29" s="162"/>
      <c r="I29" s="93"/>
      <c r="J29" s="26"/>
      <c r="K29" s="26"/>
      <c r="L29" s="27" t="s">
        <v>67</v>
      </c>
      <c r="M29" s="122"/>
    </row>
    <row r="30" spans="1:13" ht="16.5" customHeight="1">
      <c r="A30" s="23">
        <v>21</v>
      </c>
      <c r="B30" s="32" t="s">
        <v>25</v>
      </c>
      <c r="C30" s="31" t="s">
        <v>59</v>
      </c>
      <c r="D30" s="25" t="s">
        <v>68</v>
      </c>
      <c r="E30" s="162"/>
      <c r="F30" s="162"/>
      <c r="G30" s="44" t="s">
        <v>11</v>
      </c>
      <c r="H30" s="162"/>
      <c r="I30" s="93"/>
      <c r="J30" s="26"/>
      <c r="K30" s="26"/>
      <c r="L30" s="27" t="s">
        <v>69</v>
      </c>
      <c r="M30" s="122"/>
    </row>
    <row r="31" spans="1:13" ht="16.5" customHeight="1">
      <c r="A31" s="23">
        <v>22</v>
      </c>
      <c r="B31" s="32" t="s">
        <v>25</v>
      </c>
      <c r="C31" s="31" t="s">
        <v>59</v>
      </c>
      <c r="D31" s="25" t="s">
        <v>70</v>
      </c>
      <c r="E31" s="162"/>
      <c r="F31" s="162"/>
      <c r="G31" s="49" t="s">
        <v>12</v>
      </c>
      <c r="H31" s="162"/>
      <c r="I31" s="93"/>
      <c r="J31" s="26"/>
      <c r="K31" s="26"/>
      <c r="L31" s="27" t="s">
        <v>71</v>
      </c>
      <c r="M31" s="122"/>
    </row>
    <row r="32" spans="1:13" ht="16.5" customHeight="1">
      <c r="A32" s="23">
        <v>23</v>
      </c>
      <c r="B32" s="32" t="s">
        <v>25</v>
      </c>
      <c r="C32" s="31" t="s">
        <v>73</v>
      </c>
      <c r="D32" s="25" t="s">
        <v>74</v>
      </c>
      <c r="E32" s="161" t="s">
        <v>75</v>
      </c>
      <c r="F32" s="161" t="s">
        <v>75</v>
      </c>
      <c r="G32" s="49" t="s">
        <v>12</v>
      </c>
      <c r="H32" s="162"/>
      <c r="I32" s="93"/>
      <c r="J32" s="26"/>
      <c r="K32" s="28"/>
      <c r="L32" s="27" t="s">
        <v>76</v>
      </c>
      <c r="M32" s="91"/>
    </row>
    <row r="33" spans="1:13" ht="16.5" customHeight="1">
      <c r="A33" s="23">
        <v>24</v>
      </c>
      <c r="B33" s="32" t="s">
        <v>25</v>
      </c>
      <c r="C33" s="31" t="s">
        <v>73</v>
      </c>
      <c r="D33" s="25" t="s">
        <v>77</v>
      </c>
      <c r="E33" s="161" t="s">
        <v>78</v>
      </c>
      <c r="F33" s="161" t="s">
        <v>78</v>
      </c>
      <c r="G33" s="49" t="s">
        <v>12</v>
      </c>
      <c r="H33" s="162"/>
      <c r="I33" s="93"/>
      <c r="J33" s="26"/>
      <c r="K33" s="26"/>
      <c r="L33" s="30" t="s">
        <v>79</v>
      </c>
      <c r="M33" s="122"/>
    </row>
    <row r="34" spans="1:13" ht="16.5" customHeight="1">
      <c r="A34" s="23">
        <v>25</v>
      </c>
      <c r="B34" s="32" t="s">
        <v>25</v>
      </c>
      <c r="C34" s="31" t="s">
        <v>73</v>
      </c>
      <c r="D34" s="25" t="s">
        <v>80</v>
      </c>
      <c r="E34" s="161" t="s">
        <v>81</v>
      </c>
      <c r="F34" s="161" t="s">
        <v>81</v>
      </c>
      <c r="G34" s="49" t="s">
        <v>12</v>
      </c>
      <c r="H34" s="162"/>
      <c r="I34" s="93"/>
      <c r="J34" s="26"/>
      <c r="K34" s="26"/>
      <c r="L34" s="30" t="s">
        <v>82</v>
      </c>
      <c r="M34" s="122"/>
    </row>
    <row r="35" spans="1:13" ht="16.5" customHeight="1">
      <c r="A35" s="23">
        <v>26</v>
      </c>
      <c r="B35" s="32" t="s">
        <v>25</v>
      </c>
      <c r="C35" s="31" t="s">
        <v>73</v>
      </c>
      <c r="D35" s="25" t="s">
        <v>83</v>
      </c>
      <c r="E35" s="161" t="s">
        <v>84</v>
      </c>
      <c r="F35" s="161" t="s">
        <v>84</v>
      </c>
      <c r="G35" s="49" t="s">
        <v>12</v>
      </c>
      <c r="H35" s="162"/>
      <c r="I35" s="93"/>
      <c r="J35" s="26"/>
      <c r="K35" s="26"/>
      <c r="L35" s="27" t="s">
        <v>85</v>
      </c>
      <c r="M35" s="122"/>
    </row>
    <row r="36" spans="1:13" ht="16.5" customHeight="1">
      <c r="A36" s="23">
        <v>27</v>
      </c>
      <c r="B36" s="32" t="s">
        <v>25</v>
      </c>
      <c r="C36" s="31" t="s">
        <v>73</v>
      </c>
      <c r="D36" s="25" t="s">
        <v>86</v>
      </c>
      <c r="E36" s="161" t="s">
        <v>87</v>
      </c>
      <c r="F36" s="161" t="s">
        <v>87</v>
      </c>
      <c r="G36" s="49" t="s">
        <v>12</v>
      </c>
      <c r="H36" s="162"/>
      <c r="I36" s="93"/>
      <c r="J36" s="26"/>
      <c r="K36" s="26"/>
      <c r="L36" s="30" t="s">
        <v>88</v>
      </c>
      <c r="M36" s="122"/>
    </row>
    <row r="37" spans="1:13" ht="16.5" customHeight="1">
      <c r="A37" s="23">
        <v>28</v>
      </c>
      <c r="B37" s="32" t="s">
        <v>25</v>
      </c>
      <c r="C37" s="31" t="s">
        <v>73</v>
      </c>
      <c r="D37" s="25" t="s">
        <v>89</v>
      </c>
      <c r="E37" s="162"/>
      <c r="F37" s="162"/>
      <c r="G37" s="49" t="s">
        <v>12</v>
      </c>
      <c r="H37" s="162"/>
      <c r="I37" s="93"/>
      <c r="J37" s="26"/>
      <c r="K37" s="26"/>
      <c r="L37" s="30" t="s">
        <v>90</v>
      </c>
      <c r="M37" s="122"/>
    </row>
    <row r="38" spans="1:13" ht="16.5" customHeight="1">
      <c r="A38" s="23">
        <v>29</v>
      </c>
      <c r="B38" s="32" t="s">
        <v>25</v>
      </c>
      <c r="C38" s="31" t="s">
        <v>73</v>
      </c>
      <c r="D38" s="25" t="s">
        <v>91</v>
      </c>
      <c r="E38" s="162"/>
      <c r="F38" s="162"/>
      <c r="G38" s="49" t="s">
        <v>12</v>
      </c>
      <c r="H38" s="162"/>
      <c r="I38" s="93"/>
      <c r="J38" s="26"/>
      <c r="K38" s="26"/>
      <c r="L38" s="30" t="s">
        <v>92</v>
      </c>
      <c r="M38" s="122"/>
    </row>
    <row r="39" spans="1:13" ht="16.5" customHeight="1">
      <c r="A39" s="23">
        <v>30</v>
      </c>
      <c r="B39" s="32" t="s">
        <v>25</v>
      </c>
      <c r="C39" s="31" t="s">
        <v>73</v>
      </c>
      <c r="D39" s="25" t="s">
        <v>93</v>
      </c>
      <c r="E39" s="161" t="s">
        <v>94</v>
      </c>
      <c r="F39" s="161" t="s">
        <v>94</v>
      </c>
      <c r="G39" s="49" t="s">
        <v>12</v>
      </c>
      <c r="H39" s="162"/>
      <c r="I39" s="93"/>
      <c r="J39" s="26"/>
      <c r="K39" s="26"/>
      <c r="L39" s="30" t="s">
        <v>95</v>
      </c>
      <c r="M39" s="122"/>
    </row>
    <row r="40" spans="1:13" ht="16.5" customHeight="1">
      <c r="A40" s="23">
        <v>31</v>
      </c>
      <c r="B40" s="32" t="s">
        <v>25</v>
      </c>
      <c r="C40" s="31" t="s">
        <v>73</v>
      </c>
      <c r="D40" s="25" t="s">
        <v>96</v>
      </c>
      <c r="E40" s="161" t="s">
        <v>97</v>
      </c>
      <c r="F40" s="161" t="s">
        <v>97</v>
      </c>
      <c r="G40" s="49" t="s">
        <v>12</v>
      </c>
      <c r="H40" s="162"/>
      <c r="I40" s="93"/>
      <c r="J40" s="26"/>
      <c r="K40" s="26"/>
      <c r="L40" s="27" t="s">
        <v>98</v>
      </c>
      <c r="M40" s="122"/>
    </row>
    <row r="41" spans="1:13" ht="16.5" customHeight="1">
      <c r="A41" s="23">
        <v>32</v>
      </c>
      <c r="B41" s="32" t="s">
        <v>25</v>
      </c>
      <c r="C41" s="31" t="s">
        <v>73</v>
      </c>
      <c r="D41" s="25" t="s">
        <v>99</v>
      </c>
      <c r="E41" s="161" t="s">
        <v>100</v>
      </c>
      <c r="F41" s="161" t="s">
        <v>100</v>
      </c>
      <c r="G41" s="49" t="s">
        <v>12</v>
      </c>
      <c r="H41" s="162"/>
      <c r="I41" s="93"/>
      <c r="J41" s="26"/>
      <c r="K41" s="26"/>
      <c r="L41" s="27" t="s">
        <v>101</v>
      </c>
      <c r="M41" s="122"/>
    </row>
    <row r="42" spans="1:13" ht="16.5" customHeight="1">
      <c r="A42" s="23">
        <v>33</v>
      </c>
      <c r="B42" s="32" t="s">
        <v>25</v>
      </c>
      <c r="C42" s="31" t="s">
        <v>73</v>
      </c>
      <c r="D42" s="25" t="s">
        <v>102</v>
      </c>
      <c r="E42" s="161" t="s">
        <v>103</v>
      </c>
      <c r="F42" s="161" t="s">
        <v>103</v>
      </c>
      <c r="G42" s="49" t="s">
        <v>12</v>
      </c>
      <c r="H42" s="162"/>
      <c r="I42" s="93"/>
      <c r="J42" s="26"/>
      <c r="K42" s="26"/>
      <c r="L42" s="27" t="s">
        <v>104</v>
      </c>
      <c r="M42" s="122"/>
    </row>
    <row r="43" spans="1:13" ht="16.5" customHeight="1">
      <c r="A43" s="23">
        <v>34</v>
      </c>
      <c r="B43" s="32" t="s">
        <v>25</v>
      </c>
      <c r="C43" s="31" t="s">
        <v>73</v>
      </c>
      <c r="D43" s="25" t="s">
        <v>105</v>
      </c>
      <c r="E43" s="161" t="s">
        <v>106</v>
      </c>
      <c r="F43" s="161" t="s">
        <v>106</v>
      </c>
      <c r="G43" s="49" t="s">
        <v>12</v>
      </c>
      <c r="H43" s="162"/>
      <c r="I43" s="93"/>
      <c r="J43" s="26"/>
      <c r="K43" s="26"/>
      <c r="L43" s="30" t="s">
        <v>107</v>
      </c>
      <c r="M43" s="122"/>
    </row>
    <row r="44" spans="1:13" ht="16.5" customHeight="1">
      <c r="A44" s="23">
        <v>35</v>
      </c>
      <c r="B44" s="32" t="s">
        <v>25</v>
      </c>
      <c r="C44" s="31" t="s">
        <v>73</v>
      </c>
      <c r="D44" s="25" t="s">
        <v>108</v>
      </c>
      <c r="E44" s="161" t="s">
        <v>109</v>
      </c>
      <c r="F44" s="161" t="s">
        <v>109</v>
      </c>
      <c r="G44" s="49" t="s">
        <v>12</v>
      </c>
      <c r="H44" s="162"/>
      <c r="I44" s="93"/>
      <c r="J44" s="26"/>
      <c r="K44" s="26"/>
      <c r="L44" s="27" t="s">
        <v>110</v>
      </c>
      <c r="M44" s="122"/>
    </row>
    <row r="45" spans="1:13" ht="16.5" customHeight="1">
      <c r="A45" s="23">
        <v>36</v>
      </c>
      <c r="B45" s="32" t="s">
        <v>25</v>
      </c>
      <c r="C45" s="31" t="s">
        <v>73</v>
      </c>
      <c r="D45" s="25" t="s">
        <v>111</v>
      </c>
      <c r="E45" s="161" t="s">
        <v>112</v>
      </c>
      <c r="F45" s="161" t="s">
        <v>112</v>
      </c>
      <c r="G45" s="49" t="s">
        <v>12</v>
      </c>
      <c r="H45" s="162"/>
      <c r="I45" s="93"/>
      <c r="J45" s="26"/>
      <c r="K45" s="26"/>
      <c r="L45" s="27" t="s">
        <v>113</v>
      </c>
      <c r="M45" s="122"/>
    </row>
    <row r="46" spans="1:13" ht="16.5" customHeight="1">
      <c r="A46" s="23">
        <v>37</v>
      </c>
      <c r="B46" s="32" t="s">
        <v>25</v>
      </c>
      <c r="C46" s="31" t="s">
        <v>73</v>
      </c>
      <c r="D46" s="25" t="s">
        <v>114</v>
      </c>
      <c r="E46" s="161" t="s">
        <v>115</v>
      </c>
      <c r="F46" s="161" t="s">
        <v>115</v>
      </c>
      <c r="G46" s="49" t="s">
        <v>12</v>
      </c>
      <c r="H46" s="162"/>
      <c r="I46" s="93"/>
      <c r="J46" s="26"/>
      <c r="K46" s="26"/>
      <c r="L46" s="27" t="s">
        <v>116</v>
      </c>
      <c r="M46" s="122"/>
    </row>
    <row r="47" spans="1:13" ht="16.5" customHeight="1">
      <c r="A47" s="23">
        <v>38</v>
      </c>
      <c r="B47" s="32" t="s">
        <v>25</v>
      </c>
      <c r="C47" s="31" t="s">
        <v>73</v>
      </c>
      <c r="D47" s="25" t="s">
        <v>117</v>
      </c>
      <c r="E47" s="161" t="s">
        <v>115</v>
      </c>
      <c r="F47" s="161" t="s">
        <v>115</v>
      </c>
      <c r="G47" s="49" t="s">
        <v>12</v>
      </c>
      <c r="H47" s="162"/>
      <c r="I47" s="93"/>
      <c r="J47" s="26"/>
      <c r="K47" s="26"/>
      <c r="L47" s="30" t="s">
        <v>118</v>
      </c>
      <c r="M47" s="122"/>
    </row>
    <row r="48" spans="1:13" ht="16.5" customHeight="1">
      <c r="A48" s="23">
        <v>39</v>
      </c>
      <c r="B48" s="32" t="s">
        <v>25</v>
      </c>
      <c r="C48" s="31" t="s">
        <v>73</v>
      </c>
      <c r="D48" s="25" t="s">
        <v>119</v>
      </c>
      <c r="E48" s="161" t="s">
        <v>112</v>
      </c>
      <c r="F48" s="161" t="s">
        <v>112</v>
      </c>
      <c r="G48" s="49" t="s">
        <v>12</v>
      </c>
      <c r="H48" s="162"/>
      <c r="I48" s="93"/>
      <c r="J48" s="26"/>
      <c r="K48" s="26"/>
      <c r="L48" s="30" t="s">
        <v>120</v>
      </c>
      <c r="M48" s="122"/>
    </row>
    <row r="49" spans="1:13" ht="16.5" customHeight="1">
      <c r="A49" s="23">
        <v>40</v>
      </c>
      <c r="B49" s="32" t="s">
        <v>25</v>
      </c>
      <c r="C49" s="31" t="s">
        <v>73</v>
      </c>
      <c r="D49" s="25" t="s">
        <v>121</v>
      </c>
      <c r="E49" s="161" t="s">
        <v>112</v>
      </c>
      <c r="F49" s="161" t="s">
        <v>112</v>
      </c>
      <c r="G49" s="49" t="s">
        <v>12</v>
      </c>
      <c r="H49" s="162"/>
      <c r="I49" s="93"/>
      <c r="J49" s="26"/>
      <c r="K49" s="26"/>
      <c r="L49" s="30" t="s">
        <v>120</v>
      </c>
      <c r="M49" s="122"/>
    </row>
    <row r="50" spans="1:13" ht="16.5" customHeight="1">
      <c r="A50" s="23">
        <v>41</v>
      </c>
      <c r="B50" s="32" t="s">
        <v>25</v>
      </c>
      <c r="C50" s="31" t="s">
        <v>73</v>
      </c>
      <c r="D50" s="25" t="s">
        <v>122</v>
      </c>
      <c r="E50" s="161" t="s">
        <v>112</v>
      </c>
      <c r="F50" s="161" t="s">
        <v>112</v>
      </c>
      <c r="G50" s="49" t="s">
        <v>12</v>
      </c>
      <c r="H50" s="162"/>
      <c r="I50" s="93"/>
      <c r="J50" s="26"/>
      <c r="K50" s="26"/>
      <c r="L50" s="30" t="s">
        <v>118</v>
      </c>
      <c r="M50" s="122"/>
    </row>
    <row r="51" spans="1:13" ht="16.5" customHeight="1">
      <c r="A51" s="23">
        <v>42</v>
      </c>
      <c r="B51" s="32" t="s">
        <v>25</v>
      </c>
      <c r="C51" s="31" t="s">
        <v>73</v>
      </c>
      <c r="D51" s="25" t="s">
        <v>123</v>
      </c>
      <c r="E51" s="161" t="s">
        <v>112</v>
      </c>
      <c r="F51" s="161" t="s">
        <v>112</v>
      </c>
      <c r="G51" s="49" t="s">
        <v>12</v>
      </c>
      <c r="H51" s="162"/>
      <c r="I51" s="93"/>
      <c r="J51" s="26"/>
      <c r="K51" s="26"/>
      <c r="L51" s="27" t="s">
        <v>124</v>
      </c>
      <c r="M51" s="122"/>
    </row>
    <row r="52" spans="1:13" ht="16.5" customHeight="1">
      <c r="A52" s="23">
        <v>43</v>
      </c>
      <c r="B52" s="32" t="s">
        <v>25</v>
      </c>
      <c r="C52" s="31" t="s">
        <v>73</v>
      </c>
      <c r="D52" s="25" t="s">
        <v>125</v>
      </c>
      <c r="E52" s="161" t="s">
        <v>126</v>
      </c>
      <c r="F52" s="161" t="s">
        <v>126</v>
      </c>
      <c r="G52" s="49" t="s">
        <v>12</v>
      </c>
      <c r="H52" s="162"/>
      <c r="I52" s="93"/>
      <c r="J52" s="26"/>
      <c r="K52" s="26"/>
      <c r="L52" s="30" t="s">
        <v>127</v>
      </c>
      <c r="M52" s="122"/>
    </row>
    <row r="53" spans="1:13" ht="16.5" customHeight="1">
      <c r="A53" s="23">
        <v>44</v>
      </c>
      <c r="B53" s="32" t="s">
        <v>25</v>
      </c>
      <c r="C53" s="31" t="s">
        <v>73</v>
      </c>
      <c r="D53" s="25" t="s">
        <v>128</v>
      </c>
      <c r="E53" s="161" t="s">
        <v>129</v>
      </c>
      <c r="F53" s="161" t="s">
        <v>129</v>
      </c>
      <c r="G53" s="49" t="s">
        <v>12</v>
      </c>
      <c r="H53" s="162"/>
      <c r="I53" s="93"/>
      <c r="J53" s="26"/>
      <c r="K53" s="26"/>
      <c r="L53" s="30" t="s">
        <v>127</v>
      </c>
      <c r="M53" s="122"/>
    </row>
    <row r="54" spans="1:13" ht="16.5" customHeight="1">
      <c r="A54" s="23">
        <v>45</v>
      </c>
      <c r="B54" s="32" t="s">
        <v>25</v>
      </c>
      <c r="C54" s="31" t="s">
        <v>73</v>
      </c>
      <c r="D54" s="25" t="s">
        <v>130</v>
      </c>
      <c r="E54" s="161" t="s">
        <v>131</v>
      </c>
      <c r="F54" s="161" t="s">
        <v>131</v>
      </c>
      <c r="G54" s="49" t="s">
        <v>12</v>
      </c>
      <c r="H54" s="162"/>
      <c r="I54" s="93"/>
      <c r="J54" s="26"/>
      <c r="K54" s="26"/>
      <c r="L54" s="30" t="s">
        <v>132</v>
      </c>
      <c r="M54" s="122"/>
    </row>
    <row r="55" spans="1:13" ht="16.5" customHeight="1">
      <c r="A55" s="23">
        <v>46</v>
      </c>
      <c r="B55" s="32" t="s">
        <v>25</v>
      </c>
      <c r="C55" s="31" t="s">
        <v>73</v>
      </c>
      <c r="D55" s="25" t="s">
        <v>133</v>
      </c>
      <c r="E55" s="161" t="s">
        <v>72</v>
      </c>
      <c r="F55" s="161" t="s">
        <v>72</v>
      </c>
      <c r="G55" s="49" t="s">
        <v>12</v>
      </c>
      <c r="H55" s="162"/>
      <c r="I55" s="93"/>
      <c r="J55" s="26"/>
      <c r="K55" s="26"/>
      <c r="L55" s="30" t="s">
        <v>132</v>
      </c>
      <c r="M55" s="122"/>
    </row>
    <row r="56" spans="1:13" ht="16.5" customHeight="1">
      <c r="A56" s="23">
        <v>47</v>
      </c>
      <c r="B56" s="32" t="s">
        <v>25</v>
      </c>
      <c r="C56" s="31" t="s">
        <v>73</v>
      </c>
      <c r="D56" s="25" t="s">
        <v>134</v>
      </c>
      <c r="E56" s="161" t="s">
        <v>135</v>
      </c>
      <c r="F56" s="161" t="s">
        <v>135</v>
      </c>
      <c r="G56" s="49" t="s">
        <v>12</v>
      </c>
      <c r="H56" s="162"/>
      <c r="I56" s="93"/>
      <c r="J56" s="26"/>
      <c r="K56" s="26"/>
      <c r="L56" s="30" t="s">
        <v>132</v>
      </c>
      <c r="M56" s="122"/>
    </row>
    <row r="57" spans="1:13" ht="16.5" customHeight="1">
      <c r="A57" s="23">
        <v>48</v>
      </c>
      <c r="B57" s="32" t="s">
        <v>25</v>
      </c>
      <c r="C57" s="31" t="s">
        <v>73</v>
      </c>
      <c r="D57" s="25" t="s">
        <v>136</v>
      </c>
      <c r="E57" s="161" t="s">
        <v>115</v>
      </c>
      <c r="F57" s="161" t="s">
        <v>115</v>
      </c>
      <c r="G57" s="49" t="s">
        <v>12</v>
      </c>
      <c r="H57" s="162"/>
      <c r="I57" s="93"/>
      <c r="J57" s="26"/>
      <c r="K57" s="26"/>
      <c r="L57" s="30" t="s">
        <v>132</v>
      </c>
      <c r="M57" s="122"/>
    </row>
    <row r="58" spans="1:13" ht="16.5" customHeight="1">
      <c r="A58" s="23">
        <v>49</v>
      </c>
      <c r="B58" s="32" t="s">
        <v>25</v>
      </c>
      <c r="C58" s="31" t="s">
        <v>73</v>
      </c>
      <c r="D58" s="25" t="s">
        <v>137</v>
      </c>
      <c r="E58" s="161" t="s">
        <v>72</v>
      </c>
      <c r="F58" s="161" t="s">
        <v>72</v>
      </c>
      <c r="G58" s="49" t="s">
        <v>12</v>
      </c>
      <c r="H58" s="162"/>
      <c r="I58" s="93"/>
      <c r="J58" s="26"/>
      <c r="K58" s="26"/>
      <c r="L58" s="30" t="s">
        <v>132</v>
      </c>
      <c r="M58" s="122"/>
    </row>
    <row r="59" spans="1:13" ht="16.5" customHeight="1">
      <c r="A59" s="23">
        <v>50</v>
      </c>
      <c r="B59" s="32" t="s">
        <v>25</v>
      </c>
      <c r="C59" s="31" t="s">
        <v>73</v>
      </c>
      <c r="D59" s="25" t="s">
        <v>138</v>
      </c>
      <c r="E59" s="161" t="s">
        <v>87</v>
      </c>
      <c r="F59" s="161" t="s">
        <v>87</v>
      </c>
      <c r="G59" s="49" t="s">
        <v>12</v>
      </c>
      <c r="H59" s="162"/>
      <c r="I59" s="93"/>
      <c r="J59" s="26"/>
      <c r="K59" s="26"/>
      <c r="L59" s="30" t="s">
        <v>132</v>
      </c>
      <c r="M59" s="122"/>
    </row>
    <row r="60" spans="1:13" ht="16.5" customHeight="1">
      <c r="A60" s="23">
        <v>51</v>
      </c>
      <c r="B60" s="32" t="s">
        <v>25</v>
      </c>
      <c r="C60" s="31" t="s">
        <v>73</v>
      </c>
      <c r="D60" s="25" t="s">
        <v>139</v>
      </c>
      <c r="E60" s="161" t="s">
        <v>115</v>
      </c>
      <c r="F60" s="161" t="s">
        <v>115</v>
      </c>
      <c r="G60" s="49" t="s">
        <v>12</v>
      </c>
      <c r="H60" s="162"/>
      <c r="I60" s="93"/>
      <c r="J60" s="26"/>
      <c r="K60" s="26"/>
      <c r="L60" s="30" t="s">
        <v>132</v>
      </c>
      <c r="M60" s="122"/>
    </row>
    <row r="61" spans="1:13" ht="16.5" customHeight="1">
      <c r="A61" s="23">
        <v>52</v>
      </c>
      <c r="B61" s="32" t="s">
        <v>25</v>
      </c>
      <c r="C61" s="31" t="s">
        <v>73</v>
      </c>
      <c r="D61" s="25" t="s">
        <v>140</v>
      </c>
      <c r="E61" s="161" t="s">
        <v>141</v>
      </c>
      <c r="F61" s="161" t="s">
        <v>141</v>
      </c>
      <c r="G61" s="49" t="s">
        <v>12</v>
      </c>
      <c r="H61" s="162"/>
      <c r="I61" s="93"/>
      <c r="J61" s="26"/>
      <c r="K61" s="26"/>
      <c r="L61" s="27" t="s">
        <v>132</v>
      </c>
      <c r="M61" s="122"/>
    </row>
    <row r="62" spans="1:13" ht="16.5" customHeight="1">
      <c r="A62" s="23">
        <v>53</v>
      </c>
      <c r="B62" s="32" t="s">
        <v>25</v>
      </c>
      <c r="C62" s="31" t="s">
        <v>73</v>
      </c>
      <c r="D62" s="25" t="s">
        <v>142</v>
      </c>
      <c r="E62" s="162"/>
      <c r="F62" s="162"/>
      <c r="G62" s="49" t="s">
        <v>12</v>
      </c>
      <c r="H62" s="162"/>
      <c r="I62" s="93"/>
      <c r="J62" s="26"/>
      <c r="K62" s="26"/>
      <c r="L62" s="27" t="s">
        <v>143</v>
      </c>
      <c r="M62" s="122"/>
    </row>
    <row r="63" spans="1:13" ht="16.5" customHeight="1">
      <c r="A63" s="23">
        <v>54</v>
      </c>
      <c r="B63" s="32" t="s">
        <v>25</v>
      </c>
      <c r="C63" s="63" t="s">
        <v>144</v>
      </c>
      <c r="D63" s="25" t="s">
        <v>1450</v>
      </c>
      <c r="E63" s="162"/>
      <c r="F63" s="162"/>
      <c r="G63" s="49" t="s">
        <v>12</v>
      </c>
      <c r="H63" s="162"/>
      <c r="I63" s="93"/>
      <c r="J63" s="27" t="s">
        <v>145</v>
      </c>
      <c r="K63" s="26"/>
      <c r="L63" s="27" t="s">
        <v>146</v>
      </c>
      <c r="M63" s="122"/>
    </row>
    <row r="64" spans="1:13" ht="16.5" customHeight="1">
      <c r="A64" s="23">
        <v>55</v>
      </c>
      <c r="B64" s="32" t="s">
        <v>25</v>
      </c>
      <c r="C64" s="63" t="s">
        <v>144</v>
      </c>
      <c r="D64" s="25" t="s">
        <v>1451</v>
      </c>
      <c r="E64" s="162"/>
      <c r="F64" s="162"/>
      <c r="G64" s="49" t="s">
        <v>12</v>
      </c>
      <c r="H64" s="162"/>
      <c r="I64" s="93"/>
      <c r="J64" s="27" t="s">
        <v>147</v>
      </c>
      <c r="K64" s="26"/>
      <c r="L64" s="27" t="s">
        <v>146</v>
      </c>
      <c r="M64" s="122"/>
    </row>
    <row r="65" spans="1:13" ht="16.5" customHeight="1">
      <c r="A65" s="23">
        <v>56</v>
      </c>
      <c r="B65" s="32" t="s">
        <v>25</v>
      </c>
      <c r="C65" s="63" t="s">
        <v>148</v>
      </c>
      <c r="D65" s="25" t="s">
        <v>149</v>
      </c>
      <c r="E65" s="161" t="s">
        <v>150</v>
      </c>
      <c r="F65" s="161" t="s">
        <v>151</v>
      </c>
      <c r="G65" s="49" t="s">
        <v>12</v>
      </c>
      <c r="H65" s="162"/>
      <c r="I65" s="93"/>
      <c r="J65" s="27" t="s">
        <v>152</v>
      </c>
      <c r="K65" s="26"/>
      <c r="L65" s="26"/>
      <c r="M65" s="122"/>
    </row>
    <row r="66" spans="1:13" ht="16.5" customHeight="1">
      <c r="A66" s="23">
        <v>57</v>
      </c>
      <c r="B66" s="32" t="s">
        <v>25</v>
      </c>
      <c r="C66" s="63" t="s">
        <v>148</v>
      </c>
      <c r="D66" s="25" t="s">
        <v>153</v>
      </c>
      <c r="E66" s="161" t="s">
        <v>151</v>
      </c>
      <c r="F66" s="161" t="s">
        <v>150</v>
      </c>
      <c r="G66" s="49" t="s">
        <v>12</v>
      </c>
      <c r="H66" s="162"/>
      <c r="I66" s="93"/>
      <c r="J66" s="27" t="s">
        <v>154</v>
      </c>
      <c r="K66" s="26"/>
      <c r="L66" s="26"/>
      <c r="M66" s="122"/>
    </row>
    <row r="67" spans="1:13" ht="16.5" customHeight="1">
      <c r="A67" s="23">
        <v>58</v>
      </c>
      <c r="B67" s="32" t="s">
        <v>25</v>
      </c>
      <c r="C67" s="63" t="s">
        <v>148</v>
      </c>
      <c r="D67" s="25" t="s">
        <v>155</v>
      </c>
      <c r="E67" s="161" t="s">
        <v>151</v>
      </c>
      <c r="F67" s="161" t="s">
        <v>151</v>
      </c>
      <c r="G67" s="49" t="s">
        <v>12</v>
      </c>
      <c r="H67" s="162"/>
      <c r="I67" s="93"/>
      <c r="J67" s="27" t="s">
        <v>156</v>
      </c>
      <c r="K67" s="26"/>
      <c r="L67" s="26"/>
      <c r="M67" s="122"/>
    </row>
    <row r="68" spans="1:13" ht="16.5" customHeight="1">
      <c r="A68" s="23">
        <v>59</v>
      </c>
      <c r="B68" s="32" t="s">
        <v>25</v>
      </c>
      <c r="C68" s="63" t="s">
        <v>148</v>
      </c>
      <c r="D68" s="25" t="s">
        <v>157</v>
      </c>
      <c r="E68" s="161" t="s">
        <v>150</v>
      </c>
      <c r="F68" s="161" t="s">
        <v>150</v>
      </c>
      <c r="G68" s="49" t="s">
        <v>12</v>
      </c>
      <c r="H68" s="162"/>
      <c r="I68" s="93"/>
      <c r="J68" s="27" t="s">
        <v>158</v>
      </c>
      <c r="K68" s="26"/>
      <c r="L68" s="26"/>
      <c r="M68" s="122"/>
    </row>
    <row r="69" spans="1:13" ht="16.5" customHeight="1">
      <c r="A69" s="23">
        <v>60</v>
      </c>
      <c r="B69" s="32" t="s">
        <v>25</v>
      </c>
      <c r="C69" s="31" t="s">
        <v>73</v>
      </c>
      <c r="D69" s="25" t="s">
        <v>159</v>
      </c>
      <c r="E69" s="161" t="s">
        <v>160</v>
      </c>
      <c r="F69" s="161" t="s">
        <v>160</v>
      </c>
      <c r="G69" s="49" t="s">
        <v>12</v>
      </c>
      <c r="H69" s="162"/>
      <c r="I69" s="32" t="s">
        <v>161</v>
      </c>
      <c r="J69" s="26"/>
      <c r="K69" s="28"/>
      <c r="L69" s="27" t="s">
        <v>162</v>
      </c>
      <c r="M69" s="122"/>
    </row>
    <row r="70" spans="1:13" ht="16.5" customHeight="1">
      <c r="A70" s="23">
        <v>61</v>
      </c>
      <c r="B70" s="32" t="s">
        <v>25</v>
      </c>
      <c r="C70" s="31" t="s">
        <v>73</v>
      </c>
      <c r="D70" s="25" t="s">
        <v>163</v>
      </c>
      <c r="E70" s="161" t="s">
        <v>164</v>
      </c>
      <c r="F70" s="161" t="s">
        <v>164</v>
      </c>
      <c r="G70" s="49" t="s">
        <v>12</v>
      </c>
      <c r="H70" s="162"/>
      <c r="I70" s="32" t="s">
        <v>165</v>
      </c>
      <c r="J70" s="26"/>
      <c r="K70" s="26"/>
      <c r="L70" s="30" t="s">
        <v>166</v>
      </c>
      <c r="M70" s="122"/>
    </row>
    <row r="71" spans="1:13" ht="16.5" customHeight="1">
      <c r="A71" s="23">
        <v>62</v>
      </c>
      <c r="B71" s="32" t="s">
        <v>25</v>
      </c>
      <c r="C71" s="31" t="s">
        <v>73</v>
      </c>
      <c r="D71" s="25" t="s">
        <v>167</v>
      </c>
      <c r="E71" s="162"/>
      <c r="F71" s="162"/>
      <c r="G71" s="49" t="s">
        <v>12</v>
      </c>
      <c r="H71" s="162"/>
      <c r="I71" s="32" t="s">
        <v>168</v>
      </c>
      <c r="J71" s="26"/>
      <c r="K71" s="26"/>
      <c r="L71" s="30" t="s">
        <v>169</v>
      </c>
      <c r="M71" s="122"/>
    </row>
    <row r="72" spans="1:13" ht="16.5" customHeight="1">
      <c r="A72" s="23">
        <v>63</v>
      </c>
      <c r="B72" s="32" t="s">
        <v>25</v>
      </c>
      <c r="C72" s="31" t="s">
        <v>73</v>
      </c>
      <c r="D72" s="25" t="s">
        <v>170</v>
      </c>
      <c r="E72" s="161" t="s">
        <v>171</v>
      </c>
      <c r="F72" s="161" t="s">
        <v>171</v>
      </c>
      <c r="G72" s="49" t="s">
        <v>12</v>
      </c>
      <c r="H72" s="162"/>
      <c r="I72" s="35"/>
      <c r="J72" s="30" t="s">
        <v>172</v>
      </c>
      <c r="K72" s="26"/>
      <c r="L72" s="587" t="s">
        <v>173</v>
      </c>
      <c r="M72" s="122"/>
    </row>
    <row r="73" spans="1:13" ht="16.5" customHeight="1">
      <c r="A73" s="23">
        <v>64</v>
      </c>
      <c r="B73" s="32" t="s">
        <v>25</v>
      </c>
      <c r="C73" s="31" t="s">
        <v>73</v>
      </c>
      <c r="D73" s="25" t="s">
        <v>174</v>
      </c>
      <c r="E73" s="161" t="s">
        <v>175</v>
      </c>
      <c r="F73" s="161" t="s">
        <v>175</v>
      </c>
      <c r="G73" s="49" t="s">
        <v>12</v>
      </c>
      <c r="H73" s="162"/>
      <c r="I73" s="35"/>
      <c r="J73" s="26"/>
      <c r="K73" s="26"/>
      <c r="L73" s="588"/>
      <c r="M73" s="122"/>
    </row>
    <row r="74" spans="1:13" ht="16.5" customHeight="1">
      <c r="A74" s="23">
        <v>65</v>
      </c>
      <c r="B74" s="32" t="s">
        <v>25</v>
      </c>
      <c r="C74" s="31" t="s">
        <v>73</v>
      </c>
      <c r="D74" s="25" t="s">
        <v>176</v>
      </c>
      <c r="E74" s="161" t="s">
        <v>177</v>
      </c>
      <c r="F74" s="161" t="s">
        <v>177</v>
      </c>
      <c r="G74" s="49" t="s">
        <v>12</v>
      </c>
      <c r="H74" s="162"/>
      <c r="I74" s="35"/>
      <c r="J74" s="26"/>
      <c r="K74" s="26"/>
      <c r="L74" s="588"/>
      <c r="M74" s="122"/>
    </row>
    <row r="75" spans="1:13" ht="16.5" customHeight="1">
      <c r="A75" s="23">
        <v>66</v>
      </c>
      <c r="B75" s="32" t="s">
        <v>25</v>
      </c>
      <c r="C75" s="31" t="s">
        <v>73</v>
      </c>
      <c r="D75" s="25" t="s">
        <v>178</v>
      </c>
      <c r="E75" s="161" t="s">
        <v>179</v>
      </c>
      <c r="F75" s="161" t="s">
        <v>179</v>
      </c>
      <c r="G75" s="49" t="s">
        <v>12</v>
      </c>
      <c r="H75" s="162"/>
      <c r="I75" s="35"/>
      <c r="J75" s="26"/>
      <c r="K75" s="26"/>
      <c r="L75" s="588"/>
      <c r="M75" s="122"/>
    </row>
    <row r="76" spans="1:13" ht="16.5" customHeight="1">
      <c r="A76" s="23">
        <v>67</v>
      </c>
      <c r="B76" s="32" t="s">
        <v>25</v>
      </c>
      <c r="C76" s="31" t="s">
        <v>73</v>
      </c>
      <c r="D76" s="25" t="s">
        <v>180</v>
      </c>
      <c r="E76" s="161" t="s">
        <v>181</v>
      </c>
      <c r="F76" s="161" t="s">
        <v>181</v>
      </c>
      <c r="G76" s="49" t="s">
        <v>12</v>
      </c>
      <c r="H76" s="162"/>
      <c r="I76" s="35"/>
      <c r="J76" s="26"/>
      <c r="K76" s="26"/>
      <c r="L76" s="588"/>
      <c r="M76" s="122"/>
    </row>
    <row r="77" spans="1:13" ht="16.5" customHeight="1">
      <c r="A77" s="23">
        <v>68</v>
      </c>
      <c r="B77" s="32" t="s">
        <v>25</v>
      </c>
      <c r="C77" s="31" t="s">
        <v>73</v>
      </c>
      <c r="D77" s="25" t="s">
        <v>182</v>
      </c>
      <c r="E77" s="161" t="s">
        <v>183</v>
      </c>
      <c r="F77" s="161" t="s">
        <v>183</v>
      </c>
      <c r="G77" s="49" t="s">
        <v>12</v>
      </c>
      <c r="H77" s="162"/>
      <c r="I77" s="35"/>
      <c r="J77" s="26"/>
      <c r="K77" s="26"/>
      <c r="L77" s="588"/>
      <c r="M77" s="122"/>
    </row>
    <row r="78" spans="1:13" ht="16.5" customHeight="1">
      <c r="A78" s="23">
        <v>69</v>
      </c>
      <c r="B78" s="32" t="s">
        <v>25</v>
      </c>
      <c r="C78" s="31" t="s">
        <v>73</v>
      </c>
      <c r="D78" s="25" t="s">
        <v>184</v>
      </c>
      <c r="E78" s="161" t="s">
        <v>185</v>
      </c>
      <c r="F78" s="161" t="s">
        <v>185</v>
      </c>
      <c r="G78" s="49" t="s">
        <v>12</v>
      </c>
      <c r="H78" s="162"/>
      <c r="I78" s="35"/>
      <c r="J78" s="26"/>
      <c r="K78" s="26"/>
      <c r="L78" s="588"/>
      <c r="M78" s="122"/>
    </row>
    <row r="79" spans="1:13" ht="16.5" customHeight="1">
      <c r="A79" s="23">
        <v>70</v>
      </c>
      <c r="B79" s="32" t="s">
        <v>25</v>
      </c>
      <c r="C79" s="31" t="s">
        <v>73</v>
      </c>
      <c r="D79" s="25" t="s">
        <v>186</v>
      </c>
      <c r="E79" s="161" t="s">
        <v>187</v>
      </c>
      <c r="F79" s="161" t="s">
        <v>187</v>
      </c>
      <c r="G79" s="49" t="s">
        <v>12</v>
      </c>
      <c r="H79" s="162"/>
      <c r="I79" s="35"/>
      <c r="J79" s="26"/>
      <c r="K79" s="26"/>
      <c r="L79" s="588"/>
      <c r="M79" s="122"/>
    </row>
    <row r="80" spans="1:13" ht="16.5" customHeight="1">
      <c r="A80" s="23">
        <v>71</v>
      </c>
      <c r="B80" s="32" t="s">
        <v>25</v>
      </c>
      <c r="C80" s="31" t="s">
        <v>73</v>
      </c>
      <c r="D80" s="25" t="s">
        <v>188</v>
      </c>
      <c r="E80" s="161" t="s">
        <v>189</v>
      </c>
      <c r="F80" s="161" t="s">
        <v>189</v>
      </c>
      <c r="G80" s="49" t="s">
        <v>12</v>
      </c>
      <c r="H80" s="162"/>
      <c r="I80" s="35"/>
      <c r="J80" s="30" t="s">
        <v>190</v>
      </c>
      <c r="K80" s="26"/>
      <c r="L80" s="589"/>
      <c r="M80" s="122"/>
    </row>
    <row r="81" spans="1:13" ht="16.5" customHeight="1">
      <c r="A81" s="23">
        <v>72</v>
      </c>
      <c r="B81" s="32" t="s">
        <v>25</v>
      </c>
      <c r="C81" s="31" t="s">
        <v>73</v>
      </c>
      <c r="D81" s="25" t="s">
        <v>191</v>
      </c>
      <c r="E81" s="161" t="s">
        <v>192</v>
      </c>
      <c r="F81" s="161" t="s">
        <v>192</v>
      </c>
      <c r="G81" s="49" t="s">
        <v>12</v>
      </c>
      <c r="H81" s="162"/>
      <c r="I81" s="35"/>
      <c r="J81" s="30" t="s">
        <v>193</v>
      </c>
      <c r="K81" s="26"/>
      <c r="L81" s="584" t="s">
        <v>194</v>
      </c>
      <c r="M81" s="122"/>
    </row>
    <row r="82" spans="1:13" ht="16.5" customHeight="1">
      <c r="A82" s="23">
        <v>73</v>
      </c>
      <c r="B82" s="32" t="s">
        <v>25</v>
      </c>
      <c r="C82" s="31" t="s">
        <v>73</v>
      </c>
      <c r="D82" s="25" t="s">
        <v>195</v>
      </c>
      <c r="E82" s="161" t="s">
        <v>175</v>
      </c>
      <c r="F82" s="161" t="s">
        <v>175</v>
      </c>
      <c r="G82" s="49" t="s">
        <v>12</v>
      </c>
      <c r="H82" s="162"/>
      <c r="I82" s="35"/>
      <c r="J82" s="26"/>
      <c r="K82" s="26"/>
      <c r="L82" s="585"/>
      <c r="M82" s="122"/>
    </row>
    <row r="83" spans="1:13" ht="16.5" customHeight="1">
      <c r="A83" s="23">
        <v>74</v>
      </c>
      <c r="B83" s="32" t="s">
        <v>25</v>
      </c>
      <c r="C83" s="31" t="s">
        <v>73</v>
      </c>
      <c r="D83" s="25" t="s">
        <v>196</v>
      </c>
      <c r="E83" s="161" t="s">
        <v>197</v>
      </c>
      <c r="F83" s="161" t="s">
        <v>197</v>
      </c>
      <c r="G83" s="49" t="s">
        <v>12</v>
      </c>
      <c r="H83" s="162"/>
      <c r="I83" s="35"/>
      <c r="J83" s="26"/>
      <c r="K83" s="26"/>
      <c r="L83" s="585"/>
      <c r="M83" s="122"/>
    </row>
    <row r="84" spans="1:13" ht="16.5" customHeight="1">
      <c r="A84" s="23">
        <v>75</v>
      </c>
      <c r="B84" s="32" t="s">
        <v>25</v>
      </c>
      <c r="C84" s="31" t="s">
        <v>73</v>
      </c>
      <c r="D84" s="25" t="s">
        <v>198</v>
      </c>
      <c r="E84" s="161" t="s">
        <v>199</v>
      </c>
      <c r="F84" s="161" t="s">
        <v>199</v>
      </c>
      <c r="G84" s="49" t="s">
        <v>12</v>
      </c>
      <c r="H84" s="162"/>
      <c r="I84" s="35"/>
      <c r="J84" s="26"/>
      <c r="K84" s="26"/>
      <c r="L84" s="585"/>
      <c r="M84" s="122"/>
    </row>
    <row r="85" spans="1:13" ht="16.5" customHeight="1">
      <c r="A85" s="23">
        <v>76</v>
      </c>
      <c r="B85" s="32" t="s">
        <v>25</v>
      </c>
      <c r="C85" s="31" t="s">
        <v>73</v>
      </c>
      <c r="D85" s="25" t="s">
        <v>200</v>
      </c>
      <c r="E85" s="161" t="s">
        <v>201</v>
      </c>
      <c r="F85" s="161" t="s">
        <v>201</v>
      </c>
      <c r="G85" s="49" t="s">
        <v>12</v>
      </c>
      <c r="H85" s="162"/>
      <c r="I85" s="35"/>
      <c r="J85" s="26"/>
      <c r="K85" s="26"/>
      <c r="L85" s="585"/>
      <c r="M85" s="122"/>
    </row>
    <row r="86" spans="1:13" ht="16.5" customHeight="1">
      <c r="A86" s="23">
        <v>77</v>
      </c>
      <c r="B86" s="32" t="s">
        <v>25</v>
      </c>
      <c r="C86" s="31" t="s">
        <v>73</v>
      </c>
      <c r="D86" s="25" t="s">
        <v>202</v>
      </c>
      <c r="E86" s="161" t="s">
        <v>203</v>
      </c>
      <c r="F86" s="161" t="s">
        <v>203</v>
      </c>
      <c r="G86" s="49" t="s">
        <v>12</v>
      </c>
      <c r="H86" s="162"/>
      <c r="I86" s="35"/>
      <c r="J86" s="26"/>
      <c r="K86" s="26"/>
      <c r="L86" s="585"/>
      <c r="M86" s="122"/>
    </row>
    <row r="87" spans="1:13" ht="16.5" customHeight="1">
      <c r="A87" s="23">
        <v>78</v>
      </c>
      <c r="B87" s="32" t="s">
        <v>25</v>
      </c>
      <c r="C87" s="31" t="s">
        <v>73</v>
      </c>
      <c r="D87" s="25" t="s">
        <v>204</v>
      </c>
      <c r="E87" s="161" t="s">
        <v>185</v>
      </c>
      <c r="F87" s="161" t="s">
        <v>185</v>
      </c>
      <c r="G87" s="49" t="s">
        <v>12</v>
      </c>
      <c r="H87" s="162"/>
      <c r="I87" s="35"/>
      <c r="J87" s="26"/>
      <c r="K87" s="26"/>
      <c r="L87" s="585"/>
      <c r="M87" s="122"/>
    </row>
    <row r="88" spans="1:13" ht="16.5" customHeight="1">
      <c r="A88" s="23">
        <v>79</v>
      </c>
      <c r="B88" s="32" t="s">
        <v>25</v>
      </c>
      <c r="C88" s="31" t="s">
        <v>73</v>
      </c>
      <c r="D88" s="25" t="s">
        <v>205</v>
      </c>
      <c r="E88" s="161" t="s">
        <v>206</v>
      </c>
      <c r="F88" s="161" t="s">
        <v>206</v>
      </c>
      <c r="G88" s="49" t="s">
        <v>12</v>
      </c>
      <c r="H88" s="162"/>
      <c r="I88" s="35"/>
      <c r="J88" s="30" t="s">
        <v>207</v>
      </c>
      <c r="K88" s="26"/>
      <c r="L88" s="586"/>
      <c r="M88" s="122"/>
    </row>
    <row r="89" spans="1:13" ht="16.5" customHeight="1">
      <c r="A89" s="23">
        <v>80</v>
      </c>
      <c r="B89" s="32" t="s">
        <v>25</v>
      </c>
      <c r="C89" s="63" t="s">
        <v>208</v>
      </c>
      <c r="D89" s="25" t="s">
        <v>209</v>
      </c>
      <c r="E89" s="161" t="s">
        <v>210</v>
      </c>
      <c r="F89" s="161" t="s">
        <v>210</v>
      </c>
      <c r="G89" s="148" t="s">
        <v>10</v>
      </c>
      <c r="H89" s="162"/>
      <c r="I89" s="93"/>
      <c r="J89" s="26"/>
      <c r="K89" s="26"/>
      <c r="L89" s="564" t="s">
        <v>2417</v>
      </c>
      <c r="M89" s="122"/>
    </row>
    <row r="90" spans="1:13" ht="16.5" customHeight="1">
      <c r="A90" s="23">
        <v>81</v>
      </c>
      <c r="B90" s="32" t="s">
        <v>25</v>
      </c>
      <c r="C90" s="63" t="s">
        <v>208</v>
      </c>
      <c r="D90" s="25" t="s">
        <v>211</v>
      </c>
      <c r="E90" s="161" t="s">
        <v>81</v>
      </c>
      <c r="F90" s="161" t="s">
        <v>81</v>
      </c>
      <c r="G90" s="148" t="s">
        <v>10</v>
      </c>
      <c r="H90" s="162"/>
      <c r="I90" s="93"/>
      <c r="J90" s="26"/>
      <c r="K90" s="26"/>
      <c r="L90" s="564" t="s">
        <v>2419</v>
      </c>
      <c r="M90" s="122"/>
    </row>
    <row r="91" spans="1:13" ht="16.5" customHeight="1">
      <c r="A91" s="23">
        <v>82</v>
      </c>
      <c r="B91" s="32" t="s">
        <v>25</v>
      </c>
      <c r="C91" s="63" t="s">
        <v>208</v>
      </c>
      <c r="D91" s="25" t="s">
        <v>1452</v>
      </c>
      <c r="E91" s="161" t="s">
        <v>212</v>
      </c>
      <c r="F91" s="161" t="s">
        <v>212</v>
      </c>
      <c r="G91" s="148" t="s">
        <v>10</v>
      </c>
      <c r="H91" s="162"/>
      <c r="I91" s="93"/>
      <c r="J91" s="26"/>
      <c r="K91" s="26"/>
      <c r="L91" s="564" t="s">
        <v>2418</v>
      </c>
      <c r="M91" s="63" t="s">
        <v>213</v>
      </c>
    </row>
    <row r="92" spans="1:13" ht="16.5" customHeight="1">
      <c r="A92" s="23">
        <v>83</v>
      </c>
      <c r="B92" s="32" t="s">
        <v>25</v>
      </c>
      <c r="C92" s="63" t="s">
        <v>208</v>
      </c>
      <c r="D92" s="25" t="s">
        <v>214</v>
      </c>
      <c r="E92" s="162"/>
      <c r="F92" s="162"/>
      <c r="G92" s="148" t="s">
        <v>10</v>
      </c>
      <c r="H92" s="162"/>
      <c r="I92" s="93"/>
      <c r="J92" s="26"/>
      <c r="K92" s="26"/>
      <c r="L92" s="564" t="s">
        <v>2420</v>
      </c>
      <c r="M92" s="122"/>
    </row>
    <row r="93" spans="1:13" ht="16.5" customHeight="1">
      <c r="A93" s="23">
        <v>84</v>
      </c>
      <c r="B93" s="32" t="s">
        <v>25</v>
      </c>
      <c r="C93" s="63" t="s">
        <v>208</v>
      </c>
      <c r="D93" s="25" t="s">
        <v>1453</v>
      </c>
      <c r="E93" s="162"/>
      <c r="F93" s="162"/>
      <c r="G93" s="148" t="s">
        <v>10</v>
      </c>
      <c r="H93" s="162"/>
      <c r="I93" s="93"/>
      <c r="J93" s="26"/>
      <c r="K93" s="26"/>
      <c r="L93" s="564" t="s">
        <v>2421</v>
      </c>
      <c r="M93" s="122"/>
    </row>
    <row r="94" spans="1:13" ht="16.5" customHeight="1">
      <c r="A94" s="23">
        <v>85</v>
      </c>
      <c r="B94" s="32" t="s">
        <v>25</v>
      </c>
      <c r="C94" s="63" t="s">
        <v>208</v>
      </c>
      <c r="D94" s="25" t="s">
        <v>215</v>
      </c>
      <c r="E94" s="161" t="s">
        <v>216</v>
      </c>
      <c r="F94" s="161" t="s">
        <v>216</v>
      </c>
      <c r="G94" s="49" t="s">
        <v>12</v>
      </c>
      <c r="H94" s="162"/>
      <c r="I94" s="93"/>
      <c r="J94" s="27" t="s">
        <v>217</v>
      </c>
      <c r="K94" s="26"/>
      <c r="L94" s="582" t="s">
        <v>2427</v>
      </c>
      <c r="M94" s="122"/>
    </row>
    <row r="95" spans="1:13" ht="16.5" customHeight="1">
      <c r="A95" s="23">
        <v>86</v>
      </c>
      <c r="B95" s="32" t="s">
        <v>25</v>
      </c>
      <c r="C95" s="63" t="s">
        <v>208</v>
      </c>
      <c r="D95" s="25" t="s">
        <v>218</v>
      </c>
      <c r="E95" s="161" t="s">
        <v>216</v>
      </c>
      <c r="F95" s="161" t="s">
        <v>216</v>
      </c>
      <c r="G95" s="49" t="s">
        <v>12</v>
      </c>
      <c r="H95" s="162"/>
      <c r="I95" s="93"/>
      <c r="J95" s="26"/>
      <c r="K95" s="26"/>
      <c r="L95" s="583"/>
      <c r="M95" s="122"/>
    </row>
    <row r="96" spans="1:13" ht="16.5" customHeight="1">
      <c r="A96" s="23">
        <v>87</v>
      </c>
      <c r="B96" s="32" t="s">
        <v>25</v>
      </c>
      <c r="C96" s="63" t="s">
        <v>208</v>
      </c>
      <c r="D96" s="25" t="s">
        <v>219</v>
      </c>
      <c r="E96" s="161" t="s">
        <v>216</v>
      </c>
      <c r="F96" s="161" t="s">
        <v>216</v>
      </c>
      <c r="G96" s="49" t="s">
        <v>12</v>
      </c>
      <c r="H96" s="162"/>
      <c r="I96" s="93"/>
      <c r="J96" s="26"/>
      <c r="K96" s="26"/>
      <c r="L96" s="583"/>
      <c r="M96" s="122"/>
    </row>
    <row r="97" spans="1:258" ht="16.5" customHeight="1">
      <c r="A97" s="23">
        <v>88</v>
      </c>
      <c r="B97" s="32" t="s">
        <v>25</v>
      </c>
      <c r="C97" s="63" t="s">
        <v>208</v>
      </c>
      <c r="D97" s="25" t="s">
        <v>220</v>
      </c>
      <c r="E97" s="161" t="s">
        <v>216</v>
      </c>
      <c r="F97" s="161" t="s">
        <v>216</v>
      </c>
      <c r="G97" s="49" t="s">
        <v>12</v>
      </c>
      <c r="H97" s="162"/>
      <c r="I97" s="93"/>
      <c r="J97" s="26"/>
      <c r="K97" s="26"/>
      <c r="L97" s="583"/>
      <c r="M97" s="122"/>
    </row>
    <row r="98" spans="1:258" ht="16.5" customHeight="1">
      <c r="A98" s="23">
        <v>89</v>
      </c>
      <c r="B98" s="32" t="s">
        <v>25</v>
      </c>
      <c r="C98" s="63" t="s">
        <v>208</v>
      </c>
      <c r="D98" s="25" t="s">
        <v>221</v>
      </c>
      <c r="E98" s="161" t="s">
        <v>210</v>
      </c>
      <c r="F98" s="161" t="s">
        <v>210</v>
      </c>
      <c r="G98" s="148" t="s">
        <v>10</v>
      </c>
      <c r="H98" s="162"/>
      <c r="I98" s="93"/>
      <c r="J98" s="26"/>
      <c r="K98" s="26"/>
      <c r="L98" s="564" t="s">
        <v>2422</v>
      </c>
      <c r="M98" s="122"/>
    </row>
    <row r="99" spans="1:258" ht="16.5" customHeight="1">
      <c r="A99" s="23">
        <v>90</v>
      </c>
      <c r="B99" s="32" t="s">
        <v>25</v>
      </c>
      <c r="C99" s="63" t="s">
        <v>208</v>
      </c>
      <c r="D99" s="25" t="s">
        <v>222</v>
      </c>
      <c r="E99" s="161" t="s">
        <v>81</v>
      </c>
      <c r="F99" s="161" t="s">
        <v>81</v>
      </c>
      <c r="G99" s="148" t="s">
        <v>10</v>
      </c>
      <c r="H99" s="162"/>
      <c r="I99" s="93"/>
      <c r="J99" s="26"/>
      <c r="K99" s="26"/>
      <c r="L99" s="564" t="s">
        <v>2426</v>
      </c>
      <c r="M99" s="122"/>
    </row>
    <row r="100" spans="1:258" ht="16.5" customHeight="1">
      <c r="A100" s="23">
        <v>91</v>
      </c>
      <c r="B100" s="32" t="s">
        <v>25</v>
      </c>
      <c r="C100" s="63" t="s">
        <v>208</v>
      </c>
      <c r="D100" s="25" t="s">
        <v>1454</v>
      </c>
      <c r="E100" s="161" t="s">
        <v>212</v>
      </c>
      <c r="F100" s="161" t="s">
        <v>212</v>
      </c>
      <c r="G100" s="148" t="s">
        <v>10</v>
      </c>
      <c r="H100" s="162"/>
      <c r="I100" s="93"/>
      <c r="J100" s="26"/>
      <c r="K100" s="26"/>
      <c r="L100" s="564" t="s">
        <v>2423</v>
      </c>
      <c r="M100" s="63" t="s">
        <v>213</v>
      </c>
    </row>
    <row r="101" spans="1:258" ht="16.5" customHeight="1">
      <c r="A101" s="23">
        <v>92</v>
      </c>
      <c r="B101" s="32" t="s">
        <v>25</v>
      </c>
      <c r="C101" s="63" t="s">
        <v>208</v>
      </c>
      <c r="D101" s="25" t="s">
        <v>223</v>
      </c>
      <c r="E101" s="162"/>
      <c r="F101" s="162"/>
      <c r="G101" s="148" t="s">
        <v>10</v>
      </c>
      <c r="H101" s="162"/>
      <c r="I101" s="93"/>
      <c r="J101" s="26"/>
      <c r="K101" s="26"/>
      <c r="L101" s="564" t="s">
        <v>2424</v>
      </c>
      <c r="M101" s="122"/>
    </row>
    <row r="102" spans="1:258" ht="16.5" customHeight="1">
      <c r="A102" s="23">
        <v>93</v>
      </c>
      <c r="B102" s="32" t="s">
        <v>25</v>
      </c>
      <c r="C102" s="63" t="s">
        <v>208</v>
      </c>
      <c r="D102" s="25" t="s">
        <v>1455</v>
      </c>
      <c r="E102" s="162"/>
      <c r="F102" s="162"/>
      <c r="G102" s="148" t="s">
        <v>10</v>
      </c>
      <c r="H102" s="162"/>
      <c r="I102" s="93"/>
      <c r="J102" s="26"/>
      <c r="K102" s="26"/>
      <c r="L102" s="564" t="s">
        <v>2425</v>
      </c>
      <c r="M102" s="122"/>
    </row>
    <row r="103" spans="1:258" ht="16.5" customHeight="1">
      <c r="A103" s="23">
        <v>94</v>
      </c>
      <c r="B103" s="32" t="s">
        <v>25</v>
      </c>
      <c r="C103" s="63" t="s">
        <v>208</v>
      </c>
      <c r="D103" s="31" t="s">
        <v>224</v>
      </c>
      <c r="E103" s="161" t="s">
        <v>216</v>
      </c>
      <c r="F103" s="161" t="s">
        <v>216</v>
      </c>
      <c r="G103" s="49" t="s">
        <v>12</v>
      </c>
      <c r="H103" s="162"/>
      <c r="I103" s="93"/>
      <c r="J103" s="67"/>
      <c r="K103" s="26"/>
      <c r="L103" s="582" t="s">
        <v>225</v>
      </c>
      <c r="M103" s="122"/>
    </row>
    <row r="104" spans="1:258" ht="16.5" customHeight="1">
      <c r="A104" s="23">
        <v>95</v>
      </c>
      <c r="B104" s="32" t="s">
        <v>25</v>
      </c>
      <c r="C104" s="63" t="s">
        <v>208</v>
      </c>
      <c r="D104" s="31" t="s">
        <v>226</v>
      </c>
      <c r="E104" s="161" t="s">
        <v>216</v>
      </c>
      <c r="F104" s="161" t="s">
        <v>216</v>
      </c>
      <c r="G104" s="49" t="s">
        <v>12</v>
      </c>
      <c r="H104" s="162"/>
      <c r="I104" s="93"/>
      <c r="J104" s="26"/>
      <c r="K104" s="26"/>
      <c r="L104" s="583"/>
      <c r="M104" s="122"/>
    </row>
    <row r="105" spans="1:258" ht="16.5" customHeight="1">
      <c r="A105" s="23">
        <v>96</v>
      </c>
      <c r="B105" s="32" t="s">
        <v>25</v>
      </c>
      <c r="C105" s="63" t="s">
        <v>208</v>
      </c>
      <c r="D105" s="31" t="s">
        <v>227</v>
      </c>
      <c r="E105" s="161" t="s">
        <v>216</v>
      </c>
      <c r="F105" s="161" t="s">
        <v>216</v>
      </c>
      <c r="G105" s="49" t="s">
        <v>12</v>
      </c>
      <c r="H105" s="162"/>
      <c r="I105" s="93"/>
      <c r="J105" s="26"/>
      <c r="K105" s="26"/>
      <c r="L105" s="583"/>
      <c r="M105" s="122"/>
    </row>
    <row r="106" spans="1:258" ht="16.5" customHeight="1">
      <c r="A106" s="23">
        <v>97</v>
      </c>
      <c r="B106" s="32" t="s">
        <v>25</v>
      </c>
      <c r="C106" s="63" t="s">
        <v>208</v>
      </c>
      <c r="D106" s="31" t="s">
        <v>228</v>
      </c>
      <c r="E106" s="161" t="s">
        <v>216</v>
      </c>
      <c r="F106" s="161" t="s">
        <v>216</v>
      </c>
      <c r="G106" s="49" t="s">
        <v>12</v>
      </c>
      <c r="H106" s="162"/>
      <c r="I106" s="93"/>
      <c r="J106" s="27" t="s">
        <v>229</v>
      </c>
      <c r="K106" s="26"/>
      <c r="L106" s="583"/>
      <c r="M106" s="122"/>
    </row>
    <row r="107" spans="1:258" ht="16.5" customHeight="1">
      <c r="A107" s="23">
        <v>98</v>
      </c>
      <c r="B107" s="32" t="s">
        <v>25</v>
      </c>
      <c r="C107" s="25" t="s">
        <v>230</v>
      </c>
      <c r="D107" s="25" t="s">
        <v>231</v>
      </c>
      <c r="E107" s="162"/>
      <c r="F107" s="162"/>
      <c r="G107" s="188" t="s">
        <v>11</v>
      </c>
      <c r="H107" s="162"/>
      <c r="I107" s="35"/>
      <c r="J107" s="93"/>
      <c r="K107" s="28"/>
      <c r="L107" s="545" t="s">
        <v>2329</v>
      </c>
      <c r="M107" s="122"/>
    </row>
    <row r="108" spans="1:258" ht="15.75" customHeight="1">
      <c r="A108" s="23">
        <v>99</v>
      </c>
      <c r="B108" s="210" t="s">
        <v>25</v>
      </c>
      <c r="C108" s="233" t="s">
        <v>56</v>
      </c>
      <c r="D108" s="233" t="s">
        <v>232</v>
      </c>
      <c r="E108" s="233"/>
      <c r="F108" s="187"/>
      <c r="G108" s="188" t="s">
        <v>11</v>
      </c>
      <c r="H108" s="189"/>
      <c r="I108" s="192"/>
      <c r="J108" s="192" t="s">
        <v>2331</v>
      </c>
      <c r="K108" s="192"/>
      <c r="L108" s="232" t="s">
        <v>2333</v>
      </c>
      <c r="M108" s="578" t="s">
        <v>2032</v>
      </c>
      <c r="IW108" s="115"/>
      <c r="IX108" s="115"/>
    </row>
    <row r="109" spans="1:258" ht="15.75" customHeight="1">
      <c r="A109" s="23">
        <v>100</v>
      </c>
      <c r="B109" s="210" t="s">
        <v>25</v>
      </c>
      <c r="C109" s="233" t="s">
        <v>56</v>
      </c>
      <c r="D109" s="233" t="s">
        <v>233</v>
      </c>
      <c r="E109" s="233"/>
      <c r="F109" s="187"/>
      <c r="G109" s="188" t="s">
        <v>11</v>
      </c>
      <c r="H109" s="189"/>
      <c r="I109" s="192"/>
      <c r="J109" s="192"/>
      <c r="K109" s="192"/>
      <c r="L109" s="191" t="s">
        <v>2030</v>
      </c>
      <c r="M109" s="578"/>
      <c r="IW109" s="115"/>
      <c r="IX109" s="115"/>
    </row>
    <row r="110" spans="1:258" ht="15.75" customHeight="1">
      <c r="A110" s="23">
        <v>101</v>
      </c>
      <c r="B110" s="210" t="s">
        <v>25</v>
      </c>
      <c r="C110" s="233" t="s">
        <v>56</v>
      </c>
      <c r="D110" s="233" t="s">
        <v>234</v>
      </c>
      <c r="E110" s="233"/>
      <c r="F110" s="187"/>
      <c r="G110" s="188" t="s">
        <v>11</v>
      </c>
      <c r="H110" s="189"/>
      <c r="I110" s="192"/>
      <c r="J110" s="192"/>
      <c r="K110" s="192"/>
      <c r="L110" s="191" t="s">
        <v>1592</v>
      </c>
      <c r="M110" s="578"/>
      <c r="IW110" s="115"/>
      <c r="IX110" s="115"/>
    </row>
    <row r="111" spans="1:258" ht="15.75" customHeight="1">
      <c r="A111" s="23">
        <v>102</v>
      </c>
      <c r="B111" s="210" t="s">
        <v>25</v>
      </c>
      <c r="C111" s="233" t="s">
        <v>56</v>
      </c>
      <c r="D111" s="233" t="s">
        <v>235</v>
      </c>
      <c r="E111" s="233"/>
      <c r="F111" s="187"/>
      <c r="G111" s="188" t="s">
        <v>11</v>
      </c>
      <c r="H111" s="189"/>
      <c r="I111" s="192"/>
      <c r="J111" s="192"/>
      <c r="K111" s="192"/>
      <c r="L111" s="191" t="s">
        <v>236</v>
      </c>
      <c r="M111" s="578"/>
      <c r="IW111" s="115"/>
      <c r="IX111" s="115"/>
    </row>
    <row r="112" spans="1:258" ht="15.75" customHeight="1">
      <c r="A112" s="23">
        <v>103</v>
      </c>
      <c r="B112" s="210" t="s">
        <v>25</v>
      </c>
      <c r="C112" s="233" t="s">
        <v>56</v>
      </c>
      <c r="D112" s="233" t="s">
        <v>1326</v>
      </c>
      <c r="E112" s="233"/>
      <c r="F112" s="187"/>
      <c r="G112" s="188" t="s">
        <v>11</v>
      </c>
      <c r="H112" s="189"/>
      <c r="I112" s="192"/>
      <c r="J112" s="192"/>
      <c r="K112" s="192"/>
      <c r="L112" s="191" t="s">
        <v>1327</v>
      </c>
      <c r="M112" s="578"/>
      <c r="IW112" s="115"/>
      <c r="IX112" s="115"/>
    </row>
    <row r="113" spans="1:258" ht="15.75" customHeight="1">
      <c r="A113" s="23">
        <v>104</v>
      </c>
      <c r="B113" s="210" t="s">
        <v>25</v>
      </c>
      <c r="C113" s="233" t="s">
        <v>56</v>
      </c>
      <c r="D113" s="233" t="s">
        <v>1328</v>
      </c>
      <c r="E113" s="233"/>
      <c r="F113" s="187"/>
      <c r="G113" s="188" t="s">
        <v>11</v>
      </c>
      <c r="H113" s="189"/>
      <c r="I113" s="192"/>
      <c r="J113" s="192"/>
      <c r="K113" s="192"/>
      <c r="L113" s="191" t="s">
        <v>1329</v>
      </c>
      <c r="M113" s="578"/>
      <c r="IW113" s="115"/>
      <c r="IX113" s="115"/>
    </row>
    <row r="114" spans="1:258" ht="15.75" customHeight="1">
      <c r="A114" s="23">
        <v>105</v>
      </c>
      <c r="B114" s="210" t="s">
        <v>25</v>
      </c>
      <c r="C114" s="233" t="s">
        <v>56</v>
      </c>
      <c r="D114" s="233" t="s">
        <v>1330</v>
      </c>
      <c r="E114" s="233"/>
      <c r="F114" s="187"/>
      <c r="G114" s="188" t="s">
        <v>11</v>
      </c>
      <c r="H114" s="189"/>
      <c r="I114" s="192"/>
      <c r="J114" s="192"/>
      <c r="K114" s="192"/>
      <c r="L114" s="191" t="s">
        <v>1331</v>
      </c>
      <c r="M114" s="578"/>
      <c r="IW114" s="115"/>
      <c r="IX114" s="115"/>
    </row>
    <row r="115" spans="1:258" ht="15.75" customHeight="1">
      <c r="A115" s="23">
        <v>106</v>
      </c>
      <c r="B115" s="210" t="s">
        <v>25</v>
      </c>
      <c r="C115" s="233" t="s">
        <v>56</v>
      </c>
      <c r="D115" s="233" t="s">
        <v>1332</v>
      </c>
      <c r="E115" s="233"/>
      <c r="F115" s="187"/>
      <c r="G115" s="188" t="s">
        <v>11</v>
      </c>
      <c r="H115" s="189"/>
      <c r="I115" s="192"/>
      <c r="J115" s="192"/>
      <c r="K115" s="192"/>
      <c r="L115" s="191" t="s">
        <v>1333</v>
      </c>
      <c r="M115" s="578"/>
      <c r="IW115" s="115"/>
      <c r="IX115" s="115"/>
    </row>
    <row r="116" spans="1:258" ht="15.75" customHeight="1">
      <c r="A116" s="23">
        <v>107</v>
      </c>
      <c r="B116" s="210" t="s">
        <v>25</v>
      </c>
      <c r="C116" s="233" t="s">
        <v>56</v>
      </c>
      <c r="D116" s="233" t="s">
        <v>237</v>
      </c>
      <c r="E116" s="233"/>
      <c r="F116" s="187"/>
      <c r="G116" s="188" t="s">
        <v>11</v>
      </c>
      <c r="H116" s="189"/>
      <c r="I116" s="192"/>
      <c r="J116" s="192"/>
      <c r="K116" s="192"/>
      <c r="L116" s="191" t="s">
        <v>238</v>
      </c>
      <c r="M116" s="578"/>
      <c r="IW116" s="115"/>
      <c r="IX116" s="115"/>
    </row>
    <row r="117" spans="1:258" ht="15.75" customHeight="1">
      <c r="A117" s="23">
        <v>108</v>
      </c>
      <c r="B117" s="210" t="s">
        <v>25</v>
      </c>
      <c r="C117" s="233" t="s">
        <v>56</v>
      </c>
      <c r="D117" s="233" t="s">
        <v>239</v>
      </c>
      <c r="E117" s="233"/>
      <c r="F117" s="187"/>
      <c r="G117" s="188" t="s">
        <v>11</v>
      </c>
      <c r="H117" s="189"/>
      <c r="I117" s="192"/>
      <c r="J117" s="192"/>
      <c r="K117" s="192"/>
      <c r="L117" s="191" t="s">
        <v>240</v>
      </c>
      <c r="M117" s="578"/>
      <c r="IW117" s="115"/>
      <c r="IX117" s="115"/>
    </row>
    <row r="118" spans="1:258" ht="15.75" customHeight="1">
      <c r="A118" s="23">
        <v>109</v>
      </c>
      <c r="B118" s="210" t="s">
        <v>25</v>
      </c>
      <c r="C118" s="233" t="s">
        <v>56</v>
      </c>
      <c r="D118" s="233" t="s">
        <v>1334</v>
      </c>
      <c r="E118" s="233"/>
      <c r="F118" s="187"/>
      <c r="G118" s="188" t="s">
        <v>11</v>
      </c>
      <c r="H118" s="189"/>
      <c r="I118" s="192"/>
      <c r="J118" s="192"/>
      <c r="K118" s="192"/>
      <c r="L118" s="191" t="s">
        <v>1335</v>
      </c>
      <c r="M118" s="578"/>
      <c r="IW118" s="115"/>
      <c r="IX118" s="115"/>
    </row>
    <row r="119" spans="1:258" ht="15.75" customHeight="1">
      <c r="A119" s="23">
        <v>110</v>
      </c>
      <c r="B119" s="210" t="s">
        <v>25</v>
      </c>
      <c r="C119" s="233" t="s">
        <v>56</v>
      </c>
      <c r="D119" s="233" t="s">
        <v>1336</v>
      </c>
      <c r="E119" s="233"/>
      <c r="F119" s="187"/>
      <c r="G119" s="188" t="s">
        <v>11</v>
      </c>
      <c r="H119" s="189"/>
      <c r="I119" s="192"/>
      <c r="J119" s="192"/>
      <c r="K119" s="192"/>
      <c r="L119" s="191" t="s">
        <v>1337</v>
      </c>
      <c r="M119" s="578"/>
      <c r="IW119" s="115"/>
      <c r="IX119" s="115"/>
    </row>
    <row r="120" spans="1:258" ht="15.75" customHeight="1">
      <c r="A120" s="23">
        <v>111</v>
      </c>
      <c r="B120" s="210" t="s">
        <v>25</v>
      </c>
      <c r="C120" s="233" t="s">
        <v>56</v>
      </c>
      <c r="D120" s="233" t="s">
        <v>1338</v>
      </c>
      <c r="E120" s="233"/>
      <c r="F120" s="187"/>
      <c r="G120" s="188" t="s">
        <v>11</v>
      </c>
      <c r="H120" s="189"/>
      <c r="I120" s="192"/>
      <c r="J120" s="192"/>
      <c r="K120" s="192"/>
      <c r="L120" s="191" t="s">
        <v>1339</v>
      </c>
      <c r="M120" s="578"/>
      <c r="IW120" s="115"/>
      <c r="IX120" s="115"/>
    </row>
    <row r="121" spans="1:258" ht="15.75" customHeight="1">
      <c r="A121" s="23">
        <v>112</v>
      </c>
      <c r="B121" s="210" t="s">
        <v>25</v>
      </c>
      <c r="C121" s="233" t="s">
        <v>56</v>
      </c>
      <c r="D121" s="233" t="s">
        <v>1340</v>
      </c>
      <c r="E121" s="233"/>
      <c r="F121" s="187"/>
      <c r="G121" s="188" t="s">
        <v>11</v>
      </c>
      <c r="H121" s="189"/>
      <c r="I121" s="192"/>
      <c r="J121" s="192"/>
      <c r="K121" s="192"/>
      <c r="L121" s="191" t="s">
        <v>1341</v>
      </c>
      <c r="M121" s="578"/>
      <c r="IW121" s="115"/>
      <c r="IX121" s="115"/>
    </row>
    <row r="122" spans="1:258" ht="15.75" customHeight="1">
      <c r="A122" s="23">
        <v>113</v>
      </c>
      <c r="B122" s="210" t="s">
        <v>25</v>
      </c>
      <c r="C122" s="233" t="s">
        <v>56</v>
      </c>
      <c r="D122" s="233" t="s">
        <v>1342</v>
      </c>
      <c r="E122" s="233"/>
      <c r="F122" s="187"/>
      <c r="G122" s="188" t="s">
        <v>11</v>
      </c>
      <c r="H122" s="189"/>
      <c r="I122" s="192"/>
      <c r="J122" s="192"/>
      <c r="K122" s="192"/>
      <c r="L122" s="191" t="s">
        <v>1343</v>
      </c>
      <c r="M122" s="578"/>
      <c r="IW122" s="115"/>
      <c r="IX122" s="115"/>
    </row>
    <row r="123" spans="1:258" ht="15.75" customHeight="1">
      <c r="A123" s="23">
        <v>114</v>
      </c>
      <c r="B123" s="210" t="s">
        <v>25</v>
      </c>
      <c r="C123" s="233" t="s">
        <v>56</v>
      </c>
      <c r="D123" s="185" t="s">
        <v>1344</v>
      </c>
      <c r="E123" s="185"/>
      <c r="F123" s="187"/>
      <c r="G123" s="188" t="s">
        <v>11</v>
      </c>
      <c r="H123" s="189"/>
      <c r="I123" s="192"/>
      <c r="J123" s="192"/>
      <c r="K123" s="192"/>
      <c r="L123" s="191" t="s">
        <v>241</v>
      </c>
      <c r="M123" s="578"/>
      <c r="IW123" s="115"/>
      <c r="IX123" s="115"/>
    </row>
    <row r="124" spans="1:258" ht="15.75" customHeight="1">
      <c r="A124" s="23">
        <v>115</v>
      </c>
      <c r="B124" s="210" t="s">
        <v>25</v>
      </c>
      <c r="C124" s="233" t="s">
        <v>56</v>
      </c>
      <c r="D124" s="233" t="s">
        <v>242</v>
      </c>
      <c r="E124" s="233"/>
      <c r="F124" s="187"/>
      <c r="G124" s="188" t="s">
        <v>11</v>
      </c>
      <c r="H124" s="189"/>
      <c r="I124" s="192"/>
      <c r="J124" s="192"/>
      <c r="K124" s="192"/>
      <c r="L124" s="191" t="s">
        <v>243</v>
      </c>
      <c r="M124" s="578"/>
      <c r="IW124" s="115"/>
      <c r="IX124" s="115"/>
    </row>
    <row r="125" spans="1:258" ht="15.75" customHeight="1">
      <c r="A125" s="23">
        <v>116</v>
      </c>
      <c r="B125" s="210" t="s">
        <v>25</v>
      </c>
      <c r="C125" s="233" t="s">
        <v>56</v>
      </c>
      <c r="D125" s="233" t="s">
        <v>244</v>
      </c>
      <c r="E125" s="233"/>
      <c r="F125" s="187"/>
      <c r="G125" s="188" t="s">
        <v>11</v>
      </c>
      <c r="H125" s="189"/>
      <c r="I125" s="192"/>
      <c r="J125" s="192"/>
      <c r="K125" s="192"/>
      <c r="L125" s="191" t="s">
        <v>245</v>
      </c>
      <c r="M125" s="578"/>
      <c r="IW125" s="115"/>
      <c r="IX125" s="115"/>
    </row>
    <row r="126" spans="1:258" ht="15.75" customHeight="1">
      <c r="A126" s="23">
        <v>117</v>
      </c>
      <c r="B126" s="210" t="s">
        <v>25</v>
      </c>
      <c r="C126" s="233" t="s">
        <v>56</v>
      </c>
      <c r="D126" s="233" t="s">
        <v>1345</v>
      </c>
      <c r="E126" s="233"/>
      <c r="F126" s="187"/>
      <c r="G126" s="188" t="s">
        <v>11</v>
      </c>
      <c r="H126" s="189"/>
      <c r="I126" s="192"/>
      <c r="J126" s="192"/>
      <c r="K126" s="192"/>
      <c r="L126" s="191" t="s">
        <v>1346</v>
      </c>
      <c r="M126" s="578"/>
      <c r="IW126" s="115"/>
      <c r="IX126" s="115"/>
    </row>
    <row r="127" spans="1:258" ht="15.75" customHeight="1">
      <c r="A127" s="23">
        <v>118</v>
      </c>
      <c r="B127" s="210" t="s">
        <v>25</v>
      </c>
      <c r="C127" s="233" t="s">
        <v>56</v>
      </c>
      <c r="D127" s="233" t="s">
        <v>1347</v>
      </c>
      <c r="E127" s="233"/>
      <c r="F127" s="187"/>
      <c r="G127" s="188" t="s">
        <v>11</v>
      </c>
      <c r="H127" s="189"/>
      <c r="I127" s="192"/>
      <c r="J127" s="192"/>
      <c r="K127" s="192"/>
      <c r="L127" s="191" t="s">
        <v>1348</v>
      </c>
      <c r="M127" s="578"/>
      <c r="IW127" s="115"/>
      <c r="IX127" s="115"/>
    </row>
    <row r="128" spans="1:258" ht="16.5" customHeight="1">
      <c r="A128" s="23">
        <v>119</v>
      </c>
      <c r="B128" s="32" t="s">
        <v>25</v>
      </c>
      <c r="C128" s="31" t="s">
        <v>33</v>
      </c>
      <c r="D128" s="31" t="s">
        <v>246</v>
      </c>
      <c r="E128" s="162"/>
      <c r="F128" s="162"/>
      <c r="G128" s="188" t="s">
        <v>11</v>
      </c>
      <c r="H128" s="162"/>
      <c r="I128" s="93"/>
      <c r="J128" s="545" t="s">
        <v>2332</v>
      </c>
      <c r="K128" s="28"/>
      <c r="L128" s="27" t="s">
        <v>247</v>
      </c>
      <c r="M128" s="122"/>
    </row>
    <row r="129" spans="1:13" ht="16.5" customHeight="1">
      <c r="A129" s="23">
        <v>120</v>
      </c>
      <c r="B129" s="32" t="s">
        <v>25</v>
      </c>
      <c r="C129" s="31" t="s">
        <v>248</v>
      </c>
      <c r="D129" s="31" t="s">
        <v>249</v>
      </c>
      <c r="E129" s="162"/>
      <c r="F129" s="162"/>
      <c r="G129" s="49" t="s">
        <v>12</v>
      </c>
      <c r="H129" s="162"/>
      <c r="I129" s="93"/>
      <c r="J129" s="26"/>
      <c r="K129" s="26"/>
      <c r="L129" s="28"/>
      <c r="M129" s="122"/>
    </row>
  </sheetData>
  <mergeCells count="6">
    <mergeCell ref="M108:M127"/>
    <mergeCell ref="C1:D8"/>
    <mergeCell ref="L103:L106"/>
    <mergeCell ref="L81:L88"/>
    <mergeCell ref="L94:L97"/>
    <mergeCell ref="L72:L80"/>
  </mergeCells>
  <phoneticPr fontId="23" type="noConversion"/>
  <hyperlinks>
    <hyperlink ref="D63" r:id="rId1"/>
    <hyperlink ref="D64" r:id="rId2"/>
    <hyperlink ref="D91" r:id="rId3"/>
    <hyperlink ref="D93" r:id="rId4"/>
    <hyperlink ref="D100" r:id="rId5"/>
    <hyperlink ref="D102"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E94" workbookViewId="0">
      <selection activeCell="J109" sqref="J109"/>
    </sheetView>
  </sheetViews>
  <sheetFormatPr defaultColWidth="9" defaultRowHeight="15.75" customHeight="1"/>
  <cols>
    <col min="1" max="1" width="5.25" style="115" customWidth="1"/>
    <col min="2" max="2" width="5.625" style="138" customWidth="1"/>
    <col min="3" max="3" width="13.375" style="115" customWidth="1"/>
    <col min="4" max="4" width="45.5" style="115" customWidth="1"/>
    <col min="5" max="5" width="12.75" style="138" customWidth="1"/>
    <col min="6" max="6" width="13.75" style="115" bestFit="1" customWidth="1"/>
    <col min="7" max="7" width="8.875" style="138" customWidth="1"/>
    <col min="8" max="8" width="38.5" style="115" bestFit="1" customWidth="1"/>
    <col min="9" max="9" width="10.625" style="115" customWidth="1"/>
    <col min="10" max="10" width="51" style="115" customWidth="1"/>
    <col min="11" max="11" width="47.75" style="115" customWidth="1"/>
    <col min="12" max="254" width="8.875" style="115" customWidth="1"/>
    <col min="255" max="16384" width="9" style="116"/>
  </cols>
  <sheetData>
    <row r="1" spans="1:11" ht="16.5" customHeight="1">
      <c r="A1" s="71"/>
      <c r="B1" s="136"/>
      <c r="C1" s="593" t="s">
        <v>1353</v>
      </c>
      <c r="D1" s="594"/>
      <c r="E1" s="594"/>
      <c r="F1" s="38"/>
      <c r="G1" s="166" t="s">
        <v>5</v>
      </c>
      <c r="H1" s="71"/>
      <c r="I1" s="71"/>
      <c r="J1" s="114"/>
      <c r="K1" s="71"/>
    </row>
    <row r="2" spans="1:11" ht="17.25" customHeight="1">
      <c r="A2" s="71"/>
      <c r="B2" s="136"/>
      <c r="C2" s="595"/>
      <c r="D2" s="595"/>
      <c r="E2" s="596"/>
      <c r="F2" s="33" t="s">
        <v>6</v>
      </c>
      <c r="G2" s="23">
        <f>COUNTIF(F10:F341,"Not POR")</f>
        <v>1</v>
      </c>
      <c r="H2" s="117"/>
      <c r="I2" s="71"/>
      <c r="J2" s="118"/>
      <c r="K2" s="71"/>
    </row>
    <row r="3" spans="1:11" ht="21" customHeight="1">
      <c r="A3" s="71"/>
      <c r="B3" s="136"/>
      <c r="C3" s="595"/>
      <c r="D3" s="595"/>
      <c r="E3" s="596"/>
      <c r="F3" s="39" t="s">
        <v>8</v>
      </c>
      <c r="G3" s="23">
        <f>COUNTIF(F10:F341,"CHN validation")</f>
        <v>0</v>
      </c>
      <c r="H3" s="117"/>
      <c r="I3" s="71"/>
      <c r="J3" s="118"/>
      <c r="K3" s="71"/>
    </row>
    <row r="4" spans="1:11" ht="18.75" customHeight="1">
      <c r="A4" s="71"/>
      <c r="B4" s="136"/>
      <c r="C4" s="595"/>
      <c r="D4" s="595"/>
      <c r="E4" s="596"/>
      <c r="F4" s="40" t="s">
        <v>9</v>
      </c>
      <c r="G4" s="23">
        <f>COUNTIF(F12:F341,"New Item")</f>
        <v>3</v>
      </c>
      <c r="H4" s="117"/>
      <c r="I4" s="71"/>
      <c r="J4" s="118"/>
      <c r="K4" s="71"/>
    </row>
    <row r="5" spans="1:11" ht="19.5" customHeight="1">
      <c r="A5" s="71"/>
      <c r="B5" s="136"/>
      <c r="C5" s="595"/>
      <c r="D5" s="595"/>
      <c r="E5" s="596"/>
      <c r="F5" s="41" t="s">
        <v>7</v>
      </c>
      <c r="G5" s="23">
        <f>COUNTIF(F12:F341,"Pending update")</f>
        <v>0</v>
      </c>
      <c r="H5" s="42"/>
      <c r="I5" s="71"/>
      <c r="J5" s="117"/>
      <c r="K5" s="71"/>
    </row>
    <row r="6" spans="1:11" ht="18.75" customHeight="1">
      <c r="A6" s="71"/>
      <c r="B6" s="136"/>
      <c r="C6" s="595"/>
      <c r="D6" s="595"/>
      <c r="E6" s="596"/>
      <c r="F6" s="43" t="s">
        <v>10</v>
      </c>
      <c r="G6" s="23">
        <f>COUNTIF(F15:F341,"Modified")</f>
        <v>3</v>
      </c>
      <c r="H6" s="117"/>
      <c r="I6" s="71"/>
      <c r="J6" s="118"/>
      <c r="K6" s="71"/>
    </row>
    <row r="7" spans="1:11" ht="16.5" customHeight="1">
      <c r="A7" s="71"/>
      <c r="B7" s="136"/>
      <c r="C7" s="595"/>
      <c r="D7" s="595"/>
      <c r="E7" s="596"/>
      <c r="F7" s="44" t="s">
        <v>11</v>
      </c>
      <c r="G7" s="23">
        <f>COUNTIF(F10:F341,"Ready")</f>
        <v>122</v>
      </c>
      <c r="H7" s="117"/>
      <c r="I7" s="71"/>
      <c r="J7" s="118"/>
      <c r="K7" s="71"/>
    </row>
    <row r="8" spans="1:11" ht="18" customHeight="1">
      <c r="A8" s="119"/>
      <c r="B8" s="137"/>
      <c r="C8" s="597"/>
      <c r="D8" s="597"/>
      <c r="E8" s="598"/>
      <c r="F8" s="46" t="s">
        <v>12</v>
      </c>
      <c r="G8" s="102">
        <f>COUNTIF(F10:F341,"Not ready")</f>
        <v>203</v>
      </c>
      <c r="H8" s="120"/>
      <c r="I8" s="119"/>
      <c r="J8" s="121"/>
      <c r="K8" s="119"/>
    </row>
    <row r="9" spans="1:11" ht="53.45" customHeight="1">
      <c r="A9" s="20" t="s">
        <v>13</v>
      </c>
      <c r="B9" s="21" t="s">
        <v>14</v>
      </c>
      <c r="C9" s="21" t="s">
        <v>15</v>
      </c>
      <c r="D9" s="21" t="s">
        <v>16</v>
      </c>
      <c r="E9" s="21" t="s">
        <v>250</v>
      </c>
      <c r="F9" s="21" t="s">
        <v>19</v>
      </c>
      <c r="G9" s="21" t="s">
        <v>1587</v>
      </c>
      <c r="H9" s="21" t="s">
        <v>20</v>
      </c>
      <c r="I9" s="21" t="s">
        <v>21</v>
      </c>
      <c r="J9" s="21" t="s">
        <v>23</v>
      </c>
      <c r="K9" s="47" t="s">
        <v>251</v>
      </c>
    </row>
    <row r="10" spans="1:11" ht="16.5" customHeight="1">
      <c r="A10" s="48">
        <v>1</v>
      </c>
      <c r="B10" s="32" t="s">
        <v>25</v>
      </c>
      <c r="C10" s="63" t="s">
        <v>28</v>
      </c>
      <c r="D10" s="25" t="s">
        <v>29</v>
      </c>
      <c r="E10" s="158"/>
      <c r="F10" s="44" t="s">
        <v>11</v>
      </c>
      <c r="G10" s="29"/>
      <c r="H10" s="67"/>
      <c r="I10" s="93"/>
      <c r="J10" s="28"/>
      <c r="K10" s="123"/>
    </row>
    <row r="11" spans="1:11" ht="16.5" customHeight="1">
      <c r="A11" s="48">
        <v>2</v>
      </c>
      <c r="B11" s="32" t="s">
        <v>25</v>
      </c>
      <c r="C11" s="63" t="s">
        <v>28</v>
      </c>
      <c r="D11" s="25" t="s">
        <v>31</v>
      </c>
      <c r="E11" s="158"/>
      <c r="F11" s="44" t="s">
        <v>11</v>
      </c>
      <c r="G11" s="29"/>
      <c r="H11" s="67"/>
      <c r="I11" s="93"/>
      <c r="J11" s="28"/>
      <c r="K11" s="123"/>
    </row>
    <row r="12" spans="1:11" ht="16.5" customHeight="1">
      <c r="A12" s="48">
        <v>3</v>
      </c>
      <c r="B12" s="32" t="s">
        <v>25</v>
      </c>
      <c r="C12" s="63" t="s">
        <v>26</v>
      </c>
      <c r="D12" s="63" t="s">
        <v>27</v>
      </c>
      <c r="E12" s="158"/>
      <c r="F12" s="44" t="s">
        <v>11</v>
      </c>
      <c r="G12" s="29"/>
      <c r="H12" s="67"/>
      <c r="I12" s="93"/>
      <c r="J12" s="28"/>
      <c r="K12" s="123"/>
    </row>
    <row r="13" spans="1:11" ht="16.5" customHeight="1">
      <c r="A13" s="48">
        <v>4</v>
      </c>
      <c r="B13" s="32" t="s">
        <v>25</v>
      </c>
      <c r="C13" s="63" t="s">
        <v>33</v>
      </c>
      <c r="D13" s="63" t="s">
        <v>34</v>
      </c>
      <c r="E13" s="158"/>
      <c r="F13" s="44" t="s">
        <v>11</v>
      </c>
      <c r="G13" s="158"/>
      <c r="H13" s="91"/>
      <c r="I13" s="90" t="s">
        <v>252</v>
      </c>
      <c r="J13" s="91"/>
      <c r="K13" s="124"/>
    </row>
    <row r="14" spans="1:11" ht="16.5" customHeight="1">
      <c r="A14" s="48">
        <v>5</v>
      </c>
      <c r="B14" s="32" t="s">
        <v>25</v>
      </c>
      <c r="C14" s="63" t="s">
        <v>33</v>
      </c>
      <c r="D14" s="292" t="s">
        <v>253</v>
      </c>
      <c r="E14" s="242"/>
      <c r="F14" s="44" t="s">
        <v>11</v>
      </c>
      <c r="G14" s="158"/>
      <c r="H14" s="91"/>
      <c r="I14" s="90" t="s">
        <v>1568</v>
      </c>
      <c r="J14" s="91"/>
      <c r="K14" s="165"/>
    </row>
    <row r="15" spans="1:11" ht="16.5" customHeight="1">
      <c r="A15" s="48">
        <v>6</v>
      </c>
      <c r="B15" s="32" t="s">
        <v>25</v>
      </c>
      <c r="C15" s="63" t="s">
        <v>28</v>
      </c>
      <c r="D15" s="63" t="s">
        <v>36</v>
      </c>
      <c r="E15" s="158"/>
      <c r="F15" s="44" t="s">
        <v>11</v>
      </c>
      <c r="G15" s="29"/>
      <c r="H15" s="67"/>
      <c r="I15" s="91"/>
      <c r="J15" s="323" t="s">
        <v>1925</v>
      </c>
      <c r="K15" s="123"/>
    </row>
    <row r="16" spans="1:11" ht="16.5" customHeight="1">
      <c r="A16" s="48">
        <v>7</v>
      </c>
      <c r="B16" s="32" t="s">
        <v>25</v>
      </c>
      <c r="C16" s="63" t="s">
        <v>26</v>
      </c>
      <c r="D16" s="63" t="s">
        <v>1642</v>
      </c>
      <c r="E16" s="158"/>
      <c r="F16" s="100" t="s">
        <v>2367</v>
      </c>
      <c r="G16" s="29"/>
      <c r="H16" s="32" t="s">
        <v>256</v>
      </c>
      <c r="I16" s="93"/>
      <c r="J16" s="347" t="s">
        <v>2038</v>
      </c>
      <c r="K16" s="349" t="s">
        <v>2041</v>
      </c>
    </row>
    <row r="17" spans="1:11" ht="16.5" customHeight="1">
      <c r="A17" s="48">
        <v>8</v>
      </c>
      <c r="B17" s="172" t="s">
        <v>25</v>
      </c>
      <c r="C17" s="185" t="s">
        <v>26</v>
      </c>
      <c r="D17" s="185" t="s">
        <v>1599</v>
      </c>
      <c r="E17" s="173"/>
      <c r="F17" s="44" t="s">
        <v>11</v>
      </c>
      <c r="G17" s="29"/>
      <c r="H17" s="67"/>
      <c r="I17" s="91"/>
      <c r="J17" s="170" t="s">
        <v>1598</v>
      </c>
      <c r="K17" s="123"/>
    </row>
    <row r="18" spans="1:11" ht="16.5" customHeight="1">
      <c r="A18" s="48">
        <v>9</v>
      </c>
      <c r="B18" s="172" t="s">
        <v>25</v>
      </c>
      <c r="C18" s="185" t="s">
        <v>248</v>
      </c>
      <c r="D18" s="186" t="s">
        <v>1600</v>
      </c>
      <c r="E18" s="173"/>
      <c r="F18" s="44" t="s">
        <v>11</v>
      </c>
      <c r="G18" s="29"/>
      <c r="H18" s="67"/>
      <c r="I18" s="91"/>
      <c r="J18" s="218" t="s">
        <v>1640</v>
      </c>
      <c r="K18" s="123"/>
    </row>
    <row r="19" spans="1:11" ht="16.5" customHeight="1">
      <c r="A19" s="48">
        <v>10</v>
      </c>
      <c r="B19" s="172" t="s">
        <v>25</v>
      </c>
      <c r="C19" s="63" t="s">
        <v>26</v>
      </c>
      <c r="D19" s="63" t="s">
        <v>254</v>
      </c>
      <c r="E19" s="158"/>
      <c r="F19" s="44" t="s">
        <v>11</v>
      </c>
      <c r="G19" s="50" t="s">
        <v>255</v>
      </c>
      <c r="H19" s="67"/>
      <c r="I19" s="93"/>
      <c r="J19" s="170" t="s">
        <v>1638</v>
      </c>
      <c r="K19" s="123"/>
    </row>
    <row r="20" spans="1:11" ht="16.5" customHeight="1">
      <c r="A20" s="48">
        <v>11</v>
      </c>
      <c r="B20" s="32" t="s">
        <v>25</v>
      </c>
      <c r="C20" s="63" t="s">
        <v>26</v>
      </c>
      <c r="D20" s="63" t="s">
        <v>1641</v>
      </c>
      <c r="E20" s="158"/>
      <c r="F20" s="44" t="s">
        <v>11</v>
      </c>
      <c r="G20" s="29"/>
      <c r="H20" s="67"/>
      <c r="I20" s="93"/>
      <c r="J20" s="170" t="s">
        <v>1601</v>
      </c>
      <c r="K20" s="123"/>
    </row>
    <row r="21" spans="1:11" ht="16.5" customHeight="1">
      <c r="A21" s="48">
        <v>12</v>
      </c>
      <c r="B21" s="32" t="s">
        <v>25</v>
      </c>
      <c r="C21" s="63" t="s">
        <v>26</v>
      </c>
      <c r="D21" s="63" t="s">
        <v>1602</v>
      </c>
      <c r="E21" s="158"/>
      <c r="F21" s="44" t="s">
        <v>11</v>
      </c>
      <c r="G21" s="29"/>
      <c r="H21" s="67"/>
      <c r="I21" s="93"/>
      <c r="J21" s="91"/>
      <c r="K21" s="125" t="s">
        <v>1582</v>
      </c>
    </row>
    <row r="22" spans="1:11" ht="16.5" customHeight="1">
      <c r="A22" s="48">
        <v>13</v>
      </c>
      <c r="B22" s="32" t="s">
        <v>25</v>
      </c>
      <c r="C22" s="63" t="s">
        <v>26</v>
      </c>
      <c r="D22" s="63" t="s">
        <v>258</v>
      </c>
      <c r="E22" s="158"/>
      <c r="F22" s="44" t="s">
        <v>11</v>
      </c>
      <c r="G22" s="29"/>
      <c r="H22" s="67"/>
      <c r="I22" s="93"/>
      <c r="J22" s="170" t="s">
        <v>1566</v>
      </c>
      <c r="K22" s="164" t="s">
        <v>1574</v>
      </c>
    </row>
    <row r="23" spans="1:11" ht="16.5" customHeight="1">
      <c r="A23" s="48">
        <v>14</v>
      </c>
      <c r="B23" s="32" t="s">
        <v>25</v>
      </c>
      <c r="C23" s="63" t="s">
        <v>26</v>
      </c>
      <c r="D23" s="63" t="s">
        <v>259</v>
      </c>
      <c r="E23" s="158"/>
      <c r="F23" s="44" t="s">
        <v>11</v>
      </c>
      <c r="G23" s="29"/>
      <c r="H23" s="51" t="s">
        <v>260</v>
      </c>
      <c r="I23" s="93"/>
      <c r="J23" s="127" t="s">
        <v>1567</v>
      </c>
      <c r="K23" s="123" t="s">
        <v>1569</v>
      </c>
    </row>
    <row r="24" spans="1:11" ht="16.5" customHeight="1">
      <c r="A24" s="48">
        <v>15</v>
      </c>
      <c r="B24" s="32" t="s">
        <v>25</v>
      </c>
      <c r="C24" s="63" t="s">
        <v>26</v>
      </c>
      <c r="D24" s="63" t="s">
        <v>261</v>
      </c>
      <c r="E24" s="158"/>
      <c r="F24" s="44" t="s">
        <v>11</v>
      </c>
      <c r="G24" s="158"/>
      <c r="H24" s="51" t="s">
        <v>262</v>
      </c>
      <c r="I24" s="67"/>
      <c r="J24" s="127" t="s">
        <v>263</v>
      </c>
      <c r="K24" s="340" t="s">
        <v>1979</v>
      </c>
    </row>
    <row r="25" spans="1:11" ht="16.5" customHeight="1">
      <c r="A25" s="48">
        <v>16</v>
      </c>
      <c r="B25" s="32" t="s">
        <v>25</v>
      </c>
      <c r="C25" s="63" t="s">
        <v>248</v>
      </c>
      <c r="D25" s="63" t="s">
        <v>1978</v>
      </c>
      <c r="E25" s="158"/>
      <c r="F25" s="40" t="s">
        <v>9</v>
      </c>
      <c r="G25" s="29"/>
      <c r="H25" s="67"/>
      <c r="I25" s="93"/>
      <c r="J25" s="219" t="s">
        <v>1647</v>
      </c>
      <c r="K25" s="123"/>
    </row>
    <row r="26" spans="1:11" ht="16.5" customHeight="1">
      <c r="A26" s="48">
        <v>17</v>
      </c>
      <c r="B26" s="32" t="s">
        <v>25</v>
      </c>
      <c r="C26" s="63" t="s">
        <v>248</v>
      </c>
      <c r="D26" s="63" t="s">
        <v>264</v>
      </c>
      <c r="E26" s="158"/>
      <c r="F26" s="44" t="s">
        <v>11</v>
      </c>
      <c r="G26" s="29"/>
      <c r="H26" s="67"/>
      <c r="I26" s="93"/>
      <c r="J26" s="156" t="s">
        <v>1571</v>
      </c>
      <c r="K26" s="123"/>
    </row>
    <row r="27" spans="1:11" ht="16.5" customHeight="1">
      <c r="A27" s="48">
        <v>18</v>
      </c>
      <c r="B27" s="32" t="s">
        <v>25</v>
      </c>
      <c r="C27" s="63" t="s">
        <v>248</v>
      </c>
      <c r="D27" s="63" t="s">
        <v>265</v>
      </c>
      <c r="E27" s="158"/>
      <c r="F27" s="44" t="s">
        <v>11</v>
      </c>
      <c r="G27" s="53"/>
      <c r="H27" s="34"/>
      <c r="I27" s="91"/>
      <c r="J27" s="219" t="s">
        <v>1648</v>
      </c>
      <c r="K27" s="123"/>
    </row>
    <row r="28" spans="1:11" ht="16.5" customHeight="1">
      <c r="A28" s="48">
        <v>19</v>
      </c>
      <c r="B28" s="32" t="s">
        <v>25</v>
      </c>
      <c r="C28" s="63" t="s">
        <v>248</v>
      </c>
      <c r="D28" s="63" t="s">
        <v>266</v>
      </c>
      <c r="E28" s="158"/>
      <c r="F28" s="44" t="s">
        <v>11</v>
      </c>
      <c r="G28" s="53"/>
      <c r="H28" s="34"/>
      <c r="I28" s="91"/>
      <c r="J28" s="219" t="s">
        <v>1649</v>
      </c>
      <c r="K28" s="123"/>
    </row>
    <row r="29" spans="1:11" ht="16.5" customHeight="1">
      <c r="A29" s="48">
        <v>20</v>
      </c>
      <c r="B29" s="32" t="s">
        <v>25</v>
      </c>
      <c r="C29" s="63" t="s">
        <v>267</v>
      </c>
      <c r="D29" s="63" t="s">
        <v>268</v>
      </c>
      <c r="E29" s="157" t="s">
        <v>269</v>
      </c>
      <c r="F29" s="44" t="s">
        <v>11</v>
      </c>
      <c r="G29" s="29"/>
      <c r="H29" s="67"/>
      <c r="I29" s="93"/>
      <c r="J29" s="337" t="s">
        <v>1977</v>
      </c>
      <c r="K29" s="338" t="s">
        <v>1980</v>
      </c>
    </row>
    <row r="30" spans="1:11" ht="16.5" customHeight="1">
      <c r="A30" s="48">
        <v>21</v>
      </c>
      <c r="B30" s="32" t="s">
        <v>25</v>
      </c>
      <c r="C30" s="63" t="s">
        <v>267</v>
      </c>
      <c r="D30" s="63" t="s">
        <v>272</v>
      </c>
      <c r="E30" s="157" t="s">
        <v>273</v>
      </c>
      <c r="F30" s="44" t="s">
        <v>11</v>
      </c>
      <c r="G30" s="29"/>
      <c r="H30" s="67"/>
      <c r="I30" s="93"/>
      <c r="J30" s="320" t="s">
        <v>1570</v>
      </c>
      <c r="K30" s="123"/>
    </row>
    <row r="31" spans="1:11" ht="16.5" customHeight="1">
      <c r="A31" s="48">
        <v>22</v>
      </c>
      <c r="B31" s="32" t="s">
        <v>25</v>
      </c>
      <c r="C31" s="63" t="s">
        <v>267</v>
      </c>
      <c r="D31" s="292" t="s">
        <v>1924</v>
      </c>
      <c r="E31" s="158"/>
      <c r="F31" s="44" t="s">
        <v>11</v>
      </c>
      <c r="G31" s="29"/>
      <c r="H31" s="67"/>
      <c r="I31" s="93"/>
      <c r="J31" s="339" t="s">
        <v>1922</v>
      </c>
      <c r="K31" s="169"/>
    </row>
    <row r="32" spans="1:11" ht="16.5" customHeight="1">
      <c r="A32" s="48">
        <v>23</v>
      </c>
      <c r="B32" s="32" t="s">
        <v>25</v>
      </c>
      <c r="C32" s="63" t="s">
        <v>267</v>
      </c>
      <c r="D32" s="63" t="s">
        <v>276</v>
      </c>
      <c r="E32" s="157" t="s">
        <v>277</v>
      </c>
      <c r="F32" s="44" t="s">
        <v>11</v>
      </c>
      <c r="G32" s="29"/>
      <c r="H32" s="67"/>
      <c r="I32" s="93"/>
      <c r="J32" s="602" t="s">
        <v>278</v>
      </c>
      <c r="K32" s="604"/>
    </row>
    <row r="33" spans="1:11" ht="16.5" customHeight="1">
      <c r="A33" s="48">
        <v>24</v>
      </c>
      <c r="B33" s="32" t="s">
        <v>25</v>
      </c>
      <c r="C33" s="63" t="s">
        <v>267</v>
      </c>
      <c r="D33" s="63" t="s">
        <v>279</v>
      </c>
      <c r="E33" s="157" t="s">
        <v>72</v>
      </c>
      <c r="F33" s="44" t="s">
        <v>11</v>
      </c>
      <c r="G33" s="29"/>
      <c r="H33" s="67"/>
      <c r="I33" s="93"/>
      <c r="J33" s="603"/>
      <c r="K33" s="604"/>
    </row>
    <row r="34" spans="1:11" ht="16.5" customHeight="1">
      <c r="A34" s="48">
        <v>25</v>
      </c>
      <c r="B34" s="32" t="s">
        <v>25</v>
      </c>
      <c r="C34" s="63" t="s">
        <v>267</v>
      </c>
      <c r="D34" s="63" t="s">
        <v>280</v>
      </c>
      <c r="E34" s="157" t="s">
        <v>72</v>
      </c>
      <c r="F34" s="44" t="s">
        <v>11</v>
      </c>
      <c r="G34" s="29"/>
      <c r="H34" s="67"/>
      <c r="I34" s="93"/>
      <c r="J34" s="603"/>
      <c r="K34" s="604"/>
    </row>
    <row r="35" spans="1:11" ht="16.5" customHeight="1">
      <c r="A35" s="48">
        <v>26</v>
      </c>
      <c r="B35" s="32" t="s">
        <v>25</v>
      </c>
      <c r="C35" s="63" t="s">
        <v>267</v>
      </c>
      <c r="D35" s="63" t="s">
        <v>281</v>
      </c>
      <c r="E35" s="157" t="s">
        <v>72</v>
      </c>
      <c r="F35" s="44" t="s">
        <v>11</v>
      </c>
      <c r="G35" s="29"/>
      <c r="H35" s="67"/>
      <c r="I35" s="93"/>
      <c r="J35" s="603"/>
      <c r="K35" s="604"/>
    </row>
    <row r="36" spans="1:11" ht="16.5" customHeight="1">
      <c r="A36" s="48">
        <v>27</v>
      </c>
      <c r="B36" s="32" t="s">
        <v>25</v>
      </c>
      <c r="C36" s="63" t="s">
        <v>267</v>
      </c>
      <c r="D36" s="63" t="s">
        <v>282</v>
      </c>
      <c r="E36" s="157" t="s">
        <v>72</v>
      </c>
      <c r="F36" s="44" t="s">
        <v>11</v>
      </c>
      <c r="G36" s="29"/>
      <c r="H36" s="67"/>
      <c r="I36" s="93"/>
      <c r="J36" s="603"/>
      <c r="K36" s="604"/>
    </row>
    <row r="37" spans="1:11" ht="16.5" customHeight="1">
      <c r="A37" s="48">
        <v>28</v>
      </c>
      <c r="B37" s="32" t="s">
        <v>25</v>
      </c>
      <c r="C37" s="63" t="s">
        <v>267</v>
      </c>
      <c r="D37" s="63" t="s">
        <v>283</v>
      </c>
      <c r="E37" s="157" t="s">
        <v>72</v>
      </c>
      <c r="F37" s="44" t="s">
        <v>11</v>
      </c>
      <c r="G37" s="29"/>
      <c r="H37" s="67"/>
      <c r="I37" s="93"/>
      <c r="J37" s="603"/>
      <c r="K37" s="604"/>
    </row>
    <row r="38" spans="1:11" ht="16.5" customHeight="1">
      <c r="A38" s="48">
        <v>29</v>
      </c>
      <c r="B38" s="32" t="s">
        <v>25</v>
      </c>
      <c r="C38" s="63" t="s">
        <v>26</v>
      </c>
      <c r="D38" s="63" t="s">
        <v>284</v>
      </c>
      <c r="E38" s="158"/>
      <c r="F38" s="44" t="s">
        <v>11</v>
      </c>
      <c r="G38" s="29"/>
      <c r="H38" s="157" t="s">
        <v>1572</v>
      </c>
      <c r="I38" s="93"/>
      <c r="J38" s="28"/>
      <c r="K38" s="123"/>
    </row>
    <row r="39" spans="1:11" ht="16.5" customHeight="1">
      <c r="A39" s="48">
        <v>30</v>
      </c>
      <c r="B39" s="32" t="s">
        <v>25</v>
      </c>
      <c r="C39" s="63" t="s">
        <v>26</v>
      </c>
      <c r="D39" s="63" t="s">
        <v>285</v>
      </c>
      <c r="E39" s="158"/>
      <c r="F39" s="44" t="s">
        <v>11</v>
      </c>
      <c r="G39" s="29"/>
      <c r="H39" s="157" t="s">
        <v>1573</v>
      </c>
      <c r="I39" s="93"/>
      <c r="J39" s="28"/>
      <c r="K39" s="123"/>
    </row>
    <row r="40" spans="1:11" ht="16.5" customHeight="1">
      <c r="A40" s="48">
        <v>31</v>
      </c>
      <c r="B40" s="157" t="s">
        <v>25</v>
      </c>
      <c r="C40" s="63" t="s">
        <v>26</v>
      </c>
      <c r="D40" s="63" t="s">
        <v>286</v>
      </c>
      <c r="E40" s="158"/>
      <c r="F40" s="44" t="s">
        <v>11</v>
      </c>
      <c r="G40" s="29" t="s">
        <v>287</v>
      </c>
      <c r="H40" s="157"/>
      <c r="I40" s="93"/>
      <c r="J40" s="283" t="s">
        <v>1782</v>
      </c>
      <c r="K40" s="244"/>
    </row>
    <row r="41" spans="1:11" ht="16.5" customHeight="1">
      <c r="A41" s="48">
        <v>32</v>
      </c>
      <c r="B41" s="32" t="s">
        <v>25</v>
      </c>
      <c r="C41" s="63" t="s">
        <v>26</v>
      </c>
      <c r="D41" s="63" t="s">
        <v>288</v>
      </c>
      <c r="E41" s="158"/>
      <c r="F41" s="49" t="s">
        <v>12</v>
      </c>
      <c r="G41" s="55"/>
      <c r="H41" s="34"/>
      <c r="I41" s="93"/>
      <c r="J41" s="321" t="s">
        <v>1918</v>
      </c>
      <c r="K41" s="607"/>
    </row>
    <row r="42" spans="1:11" ht="16.5" customHeight="1">
      <c r="A42" s="48">
        <v>33</v>
      </c>
      <c r="B42" s="32" t="s">
        <v>25</v>
      </c>
      <c r="C42" s="63" t="s">
        <v>26</v>
      </c>
      <c r="D42" s="63" t="s">
        <v>289</v>
      </c>
      <c r="E42" s="158"/>
      <c r="F42" s="49" t="s">
        <v>12</v>
      </c>
      <c r="G42" s="50" t="s">
        <v>290</v>
      </c>
      <c r="H42" s="600" t="s">
        <v>291</v>
      </c>
      <c r="I42" s="93"/>
      <c r="J42" s="319" t="s">
        <v>1917</v>
      </c>
      <c r="K42" s="604"/>
    </row>
    <row r="43" spans="1:11" ht="16.5" customHeight="1">
      <c r="A43" s="48">
        <v>34</v>
      </c>
      <c r="B43" s="32" t="s">
        <v>25</v>
      </c>
      <c r="C43" s="63" t="s">
        <v>26</v>
      </c>
      <c r="D43" s="63" t="s">
        <v>292</v>
      </c>
      <c r="E43" s="158"/>
      <c r="F43" s="49" t="s">
        <v>12</v>
      </c>
      <c r="G43" s="56" t="s">
        <v>290</v>
      </c>
      <c r="H43" s="601"/>
      <c r="I43" s="93"/>
      <c r="J43" s="27" t="s">
        <v>293</v>
      </c>
      <c r="K43" s="604"/>
    </row>
    <row r="44" spans="1:11" ht="16.5" customHeight="1">
      <c r="A44" s="48">
        <v>35</v>
      </c>
      <c r="B44" s="32" t="s">
        <v>25</v>
      </c>
      <c r="C44" s="63" t="s">
        <v>26</v>
      </c>
      <c r="D44" s="63" t="s">
        <v>294</v>
      </c>
      <c r="E44" s="158"/>
      <c r="F44" s="44" t="s">
        <v>11</v>
      </c>
      <c r="G44" s="50" t="s">
        <v>295</v>
      </c>
      <c r="H44" s="600" t="s">
        <v>296</v>
      </c>
      <c r="I44" s="93"/>
      <c r="J44" s="27" t="s">
        <v>297</v>
      </c>
      <c r="K44" s="123"/>
    </row>
    <row r="45" spans="1:11" ht="16.5" customHeight="1">
      <c r="A45" s="48">
        <v>36</v>
      </c>
      <c r="B45" s="32" t="s">
        <v>25</v>
      </c>
      <c r="C45" s="63" t="s">
        <v>26</v>
      </c>
      <c r="D45" s="63" t="s">
        <v>298</v>
      </c>
      <c r="E45" s="158"/>
      <c r="F45" s="44" t="s">
        <v>11</v>
      </c>
      <c r="G45" s="57" t="s">
        <v>295</v>
      </c>
      <c r="H45" s="601"/>
      <c r="I45" s="93"/>
      <c r="J45" s="27" t="s">
        <v>299</v>
      </c>
      <c r="K45" s="123"/>
    </row>
    <row r="46" spans="1:11" ht="16.5" customHeight="1">
      <c r="A46" s="48">
        <v>37</v>
      </c>
      <c r="B46" s="32" t="s">
        <v>25</v>
      </c>
      <c r="C46" s="63" t="s">
        <v>26</v>
      </c>
      <c r="D46" s="63" t="s">
        <v>300</v>
      </c>
      <c r="E46" s="158"/>
      <c r="F46" s="44" t="s">
        <v>11</v>
      </c>
      <c r="G46" s="50" t="s">
        <v>301</v>
      </c>
      <c r="H46" s="600" t="s">
        <v>302</v>
      </c>
      <c r="I46" s="93"/>
      <c r="J46" s="27" t="s">
        <v>303</v>
      </c>
      <c r="K46" s="123"/>
    </row>
    <row r="47" spans="1:11" ht="16.5" customHeight="1">
      <c r="A47" s="48">
        <v>38</v>
      </c>
      <c r="B47" s="32" t="s">
        <v>25</v>
      </c>
      <c r="C47" s="63" t="s">
        <v>26</v>
      </c>
      <c r="D47" s="63" t="s">
        <v>304</v>
      </c>
      <c r="E47" s="158"/>
      <c r="F47" s="44" t="s">
        <v>11</v>
      </c>
      <c r="G47" s="57" t="s">
        <v>305</v>
      </c>
      <c r="H47" s="601"/>
      <c r="I47" s="93"/>
      <c r="J47" s="27" t="s">
        <v>306</v>
      </c>
      <c r="K47" s="123"/>
    </row>
    <row r="48" spans="1:11" ht="16.5" customHeight="1">
      <c r="A48" s="48">
        <v>39</v>
      </c>
      <c r="B48" s="32" t="s">
        <v>25</v>
      </c>
      <c r="C48" s="63" t="s">
        <v>26</v>
      </c>
      <c r="D48" s="63" t="s">
        <v>307</v>
      </c>
      <c r="E48" s="158"/>
      <c r="F48" s="44" t="s">
        <v>11</v>
      </c>
      <c r="G48" s="50" t="s">
        <v>308</v>
      </c>
      <c r="H48" s="600" t="s">
        <v>309</v>
      </c>
      <c r="I48" s="93"/>
      <c r="J48" s="322" t="s">
        <v>1921</v>
      </c>
      <c r="K48" s="123"/>
    </row>
    <row r="49" spans="1:11" ht="16.5" customHeight="1">
      <c r="A49" s="48">
        <v>40</v>
      </c>
      <c r="B49" s="32" t="s">
        <v>25</v>
      </c>
      <c r="C49" s="63" t="s">
        <v>26</v>
      </c>
      <c r="D49" s="63" t="s">
        <v>310</v>
      </c>
      <c r="E49" s="158"/>
      <c r="F49" s="44" t="s">
        <v>11</v>
      </c>
      <c r="G49" s="57" t="s">
        <v>311</v>
      </c>
      <c r="H49" s="601"/>
      <c r="I49" s="93"/>
      <c r="J49" s="27" t="s">
        <v>312</v>
      </c>
      <c r="K49" s="123"/>
    </row>
    <row r="50" spans="1:11" ht="16.5" customHeight="1">
      <c r="A50" s="48">
        <v>41</v>
      </c>
      <c r="B50" s="32" t="s">
        <v>25</v>
      </c>
      <c r="C50" s="63" t="s">
        <v>26</v>
      </c>
      <c r="D50" s="63" t="s">
        <v>313</v>
      </c>
      <c r="E50" s="158"/>
      <c r="F50" s="44" t="s">
        <v>11</v>
      </c>
      <c r="G50" s="50" t="s">
        <v>314</v>
      </c>
      <c r="H50" s="600" t="s">
        <v>315</v>
      </c>
      <c r="I50" s="93"/>
      <c r="J50" s="27" t="s">
        <v>316</v>
      </c>
      <c r="K50" s="123"/>
    </row>
    <row r="51" spans="1:11" ht="16.5" customHeight="1">
      <c r="A51" s="48">
        <v>42</v>
      </c>
      <c r="B51" s="32" t="s">
        <v>25</v>
      </c>
      <c r="C51" s="63" t="s">
        <v>26</v>
      </c>
      <c r="D51" s="63" t="s">
        <v>317</v>
      </c>
      <c r="E51" s="158"/>
      <c r="F51" s="44" t="s">
        <v>11</v>
      </c>
      <c r="G51" s="57" t="s">
        <v>315</v>
      </c>
      <c r="H51" s="601"/>
      <c r="I51" s="93"/>
      <c r="J51" s="27" t="s">
        <v>318</v>
      </c>
      <c r="K51" s="123"/>
    </row>
    <row r="52" spans="1:11" ht="16.5" customHeight="1">
      <c r="A52" s="48">
        <v>43</v>
      </c>
      <c r="B52" s="32" t="s">
        <v>25</v>
      </c>
      <c r="C52" s="63" t="s">
        <v>26</v>
      </c>
      <c r="D52" s="63" t="s">
        <v>319</v>
      </c>
      <c r="E52" s="158"/>
      <c r="F52" s="44" t="s">
        <v>11</v>
      </c>
      <c r="G52" s="50" t="s">
        <v>320</v>
      </c>
      <c r="H52" s="600" t="s">
        <v>320</v>
      </c>
      <c r="I52" s="93"/>
      <c r="J52" s="27" t="s">
        <v>321</v>
      </c>
      <c r="K52" s="123"/>
    </row>
    <row r="53" spans="1:11" ht="16.5" customHeight="1">
      <c r="A53" s="48">
        <v>44</v>
      </c>
      <c r="B53" s="32" t="s">
        <v>25</v>
      </c>
      <c r="C53" s="63" t="s">
        <v>26</v>
      </c>
      <c r="D53" s="63" t="s">
        <v>322</v>
      </c>
      <c r="E53" s="158"/>
      <c r="F53" s="44" t="s">
        <v>11</v>
      </c>
      <c r="G53" s="57" t="s">
        <v>320</v>
      </c>
      <c r="H53" s="601"/>
      <c r="I53" s="93"/>
      <c r="J53" s="27" t="s">
        <v>323</v>
      </c>
      <c r="K53" s="123"/>
    </row>
    <row r="54" spans="1:11" ht="16.5" customHeight="1">
      <c r="A54" s="48">
        <v>45</v>
      </c>
      <c r="B54" s="32" t="s">
        <v>25</v>
      </c>
      <c r="C54" s="63" t="s">
        <v>26</v>
      </c>
      <c r="D54" s="63" t="s">
        <v>324</v>
      </c>
      <c r="E54" s="158"/>
      <c r="F54" s="44" t="s">
        <v>11</v>
      </c>
      <c r="G54" s="57" t="s">
        <v>295</v>
      </c>
      <c r="H54" s="34"/>
      <c r="I54" s="93"/>
      <c r="J54" s="546" t="s">
        <v>2346</v>
      </c>
      <c r="K54" s="126" t="s">
        <v>325</v>
      </c>
    </row>
    <row r="55" spans="1:11" ht="16.5" customHeight="1">
      <c r="A55" s="48">
        <v>46</v>
      </c>
      <c r="B55" s="32" t="s">
        <v>25</v>
      </c>
      <c r="C55" s="63" t="s">
        <v>26</v>
      </c>
      <c r="D55" s="63" t="s">
        <v>326</v>
      </c>
      <c r="E55" s="158"/>
      <c r="F55" s="44" t="s">
        <v>11</v>
      </c>
      <c r="G55" s="29"/>
      <c r="H55" s="58" t="s">
        <v>327</v>
      </c>
      <c r="I55" s="93"/>
      <c r="J55" s="546" t="s">
        <v>2347</v>
      </c>
      <c r="K55" s="123"/>
    </row>
    <row r="56" spans="1:11" ht="16.5" customHeight="1">
      <c r="A56" s="48">
        <v>47</v>
      </c>
      <c r="B56" s="32" t="s">
        <v>25</v>
      </c>
      <c r="C56" s="63" t="s">
        <v>26</v>
      </c>
      <c r="D56" s="63" t="s">
        <v>328</v>
      </c>
      <c r="E56" s="158"/>
      <c r="F56" s="44" t="s">
        <v>11</v>
      </c>
      <c r="G56" s="50" t="s">
        <v>329</v>
      </c>
      <c r="H56" s="605" t="s">
        <v>330</v>
      </c>
      <c r="I56" s="93"/>
      <c r="J56" s="27" t="s">
        <v>331</v>
      </c>
      <c r="K56" s="123"/>
    </row>
    <row r="57" spans="1:11" ht="16.5" customHeight="1">
      <c r="A57" s="48">
        <v>48</v>
      </c>
      <c r="B57" s="32" t="s">
        <v>25</v>
      </c>
      <c r="C57" s="63" t="s">
        <v>26</v>
      </c>
      <c r="D57" s="63" t="s">
        <v>332</v>
      </c>
      <c r="E57" s="158"/>
      <c r="F57" s="44" t="s">
        <v>11</v>
      </c>
      <c r="G57" s="57" t="s">
        <v>333</v>
      </c>
      <c r="H57" s="601"/>
      <c r="I57" s="93"/>
      <c r="J57" s="27" t="s">
        <v>334</v>
      </c>
      <c r="K57" s="123"/>
    </row>
    <row r="58" spans="1:11" ht="16.5" customHeight="1">
      <c r="A58" s="48">
        <v>49</v>
      </c>
      <c r="B58" s="32" t="s">
        <v>25</v>
      </c>
      <c r="C58" s="63" t="s">
        <v>26</v>
      </c>
      <c r="D58" s="63" t="s">
        <v>335</v>
      </c>
      <c r="E58" s="158"/>
      <c r="F58" s="44" t="s">
        <v>11</v>
      </c>
      <c r="G58" s="57" t="s">
        <v>336</v>
      </c>
      <c r="H58" s="32" t="s">
        <v>337</v>
      </c>
      <c r="I58" s="90" t="s">
        <v>338</v>
      </c>
      <c r="J58" s="27" t="s">
        <v>339</v>
      </c>
      <c r="K58" s="123"/>
    </row>
    <row r="59" spans="1:11" ht="16.5" customHeight="1">
      <c r="A59" s="48">
        <v>50</v>
      </c>
      <c r="B59" s="32" t="s">
        <v>25</v>
      </c>
      <c r="C59" s="63" t="s">
        <v>26</v>
      </c>
      <c r="D59" s="63" t="s">
        <v>340</v>
      </c>
      <c r="E59" s="158"/>
      <c r="F59" s="49" t="s">
        <v>12</v>
      </c>
      <c r="G59" s="29"/>
      <c r="H59" s="32" t="s">
        <v>341</v>
      </c>
      <c r="I59" s="93"/>
      <c r="J59" s="28"/>
      <c r="K59" s="599"/>
    </row>
    <row r="60" spans="1:11" ht="16.5" customHeight="1">
      <c r="A60" s="48">
        <v>51</v>
      </c>
      <c r="B60" s="32" t="s">
        <v>25</v>
      </c>
      <c r="C60" s="63" t="s">
        <v>26</v>
      </c>
      <c r="D60" s="63" t="s">
        <v>342</v>
      </c>
      <c r="E60" s="158"/>
      <c r="F60" s="49" t="s">
        <v>12</v>
      </c>
      <c r="G60" s="29"/>
      <c r="H60" s="32" t="s">
        <v>343</v>
      </c>
      <c r="I60" s="93"/>
      <c r="J60" s="28"/>
      <c r="K60" s="599"/>
    </row>
    <row r="61" spans="1:11" ht="16.5" customHeight="1">
      <c r="A61" s="48">
        <v>52</v>
      </c>
      <c r="B61" s="32" t="s">
        <v>25</v>
      </c>
      <c r="C61" s="63" t="s">
        <v>26</v>
      </c>
      <c r="D61" s="63" t="s">
        <v>344</v>
      </c>
      <c r="E61" s="158"/>
      <c r="F61" s="49" t="s">
        <v>12</v>
      </c>
      <c r="G61" s="29"/>
      <c r="H61" s="32" t="s">
        <v>345</v>
      </c>
      <c r="I61" s="93"/>
      <c r="J61" s="90" t="s">
        <v>2368</v>
      </c>
      <c r="K61" s="52"/>
    </row>
    <row r="62" spans="1:11" ht="16.5" customHeight="1">
      <c r="A62" s="48">
        <v>53</v>
      </c>
      <c r="B62" s="32" t="s">
        <v>25</v>
      </c>
      <c r="C62" s="63" t="s">
        <v>26</v>
      </c>
      <c r="D62" s="63" t="s">
        <v>346</v>
      </c>
      <c r="E62" s="158"/>
      <c r="F62" s="49" t="s">
        <v>12</v>
      </c>
      <c r="G62" s="29"/>
      <c r="H62" s="34"/>
      <c r="I62" s="93"/>
      <c r="J62" s="28"/>
      <c r="K62" s="52"/>
    </row>
    <row r="63" spans="1:11" ht="16.5" customHeight="1">
      <c r="A63" s="48">
        <v>54</v>
      </c>
      <c r="B63" s="32" t="s">
        <v>25</v>
      </c>
      <c r="C63" s="63" t="s">
        <v>347</v>
      </c>
      <c r="D63" s="63" t="s">
        <v>1643</v>
      </c>
      <c r="E63" s="158"/>
      <c r="F63" s="49" t="s">
        <v>12</v>
      </c>
      <c r="G63" s="29"/>
      <c r="H63" s="34"/>
      <c r="I63" s="93"/>
      <c r="J63" s="560" t="s">
        <v>2369</v>
      </c>
      <c r="K63" s="222" t="s">
        <v>1650</v>
      </c>
    </row>
    <row r="64" spans="1:11" ht="16.5" customHeight="1">
      <c r="A64" s="48">
        <v>55</v>
      </c>
      <c r="B64" s="32" t="s">
        <v>25</v>
      </c>
      <c r="C64" s="63" t="s">
        <v>348</v>
      </c>
      <c r="D64" s="63" t="s">
        <v>349</v>
      </c>
      <c r="E64" s="158"/>
      <c r="F64" s="49" t="s">
        <v>12</v>
      </c>
      <c r="G64" s="29"/>
      <c r="H64" s="29"/>
      <c r="I64" s="93"/>
      <c r="J64" s="90" t="s">
        <v>2370</v>
      </c>
      <c r="K64" s="59"/>
    </row>
    <row r="65" spans="1:11" ht="16.5" customHeight="1">
      <c r="A65" s="48">
        <v>56</v>
      </c>
      <c r="B65" s="32" t="s">
        <v>25</v>
      </c>
      <c r="C65" s="63" t="s">
        <v>348</v>
      </c>
      <c r="D65" s="63" t="s">
        <v>350</v>
      </c>
      <c r="E65" s="158"/>
      <c r="F65" s="49" t="s">
        <v>12</v>
      </c>
      <c r="G65" s="29"/>
      <c r="H65" s="58" t="s">
        <v>351</v>
      </c>
      <c r="I65" s="93"/>
      <c r="J65" s="90" t="s">
        <v>2371</v>
      </c>
      <c r="K65" s="52"/>
    </row>
    <row r="66" spans="1:11" ht="16.5" customHeight="1">
      <c r="A66" s="48">
        <v>57</v>
      </c>
      <c r="B66" s="32" t="s">
        <v>25</v>
      </c>
      <c r="C66" s="63" t="s">
        <v>348</v>
      </c>
      <c r="D66" s="63" t="s">
        <v>352</v>
      </c>
      <c r="E66" s="158"/>
      <c r="F66" s="49" t="s">
        <v>12</v>
      </c>
      <c r="G66" s="29"/>
      <c r="H66" s="58" t="s">
        <v>352</v>
      </c>
      <c r="I66" s="93"/>
      <c r="J66" s="90" t="s">
        <v>353</v>
      </c>
      <c r="K66" s="54" t="s">
        <v>354</v>
      </c>
    </row>
    <row r="67" spans="1:11" ht="16.5" customHeight="1">
      <c r="A67" s="48">
        <v>58</v>
      </c>
      <c r="B67" s="32" t="s">
        <v>25</v>
      </c>
      <c r="C67" s="63" t="s">
        <v>348</v>
      </c>
      <c r="D67" s="63" t="s">
        <v>355</v>
      </c>
      <c r="E67" s="157" t="s">
        <v>356</v>
      </c>
      <c r="F67" s="49" t="s">
        <v>12</v>
      </c>
      <c r="G67" s="29"/>
      <c r="H67" s="32" t="s">
        <v>357</v>
      </c>
      <c r="I67" s="93"/>
      <c r="J67" s="90" t="s">
        <v>358</v>
      </c>
      <c r="K67" s="60" t="s">
        <v>359</v>
      </c>
    </row>
    <row r="68" spans="1:11" ht="16.5" customHeight="1">
      <c r="A68" s="48">
        <v>59</v>
      </c>
      <c r="B68" s="32" t="s">
        <v>25</v>
      </c>
      <c r="C68" s="63" t="s">
        <v>348</v>
      </c>
      <c r="D68" s="63" t="s">
        <v>360</v>
      </c>
      <c r="E68" s="157" t="s">
        <v>115</v>
      </c>
      <c r="F68" s="49" t="s">
        <v>12</v>
      </c>
      <c r="G68" s="29"/>
      <c r="H68" s="32" t="s">
        <v>361</v>
      </c>
      <c r="I68" s="93"/>
      <c r="J68" s="91"/>
      <c r="K68" s="54" t="s">
        <v>362</v>
      </c>
    </row>
    <row r="69" spans="1:11" ht="16.5" customHeight="1">
      <c r="A69" s="48">
        <v>60</v>
      </c>
      <c r="B69" s="32" t="s">
        <v>25</v>
      </c>
      <c r="C69" s="63" t="s">
        <v>348</v>
      </c>
      <c r="D69" s="63" t="s">
        <v>363</v>
      </c>
      <c r="E69" s="157" t="s">
        <v>87</v>
      </c>
      <c r="F69" s="49" t="s">
        <v>12</v>
      </c>
      <c r="G69" s="29"/>
      <c r="H69" s="58" t="s">
        <v>364</v>
      </c>
      <c r="I69" s="93"/>
      <c r="J69" s="90" t="s">
        <v>365</v>
      </c>
      <c r="K69" s="54" t="s">
        <v>366</v>
      </c>
    </row>
    <row r="70" spans="1:11" ht="16.5" customHeight="1">
      <c r="A70" s="48">
        <v>61</v>
      </c>
      <c r="B70" s="32" t="s">
        <v>25</v>
      </c>
      <c r="C70" s="63" t="s">
        <v>348</v>
      </c>
      <c r="D70" s="63" t="s">
        <v>367</v>
      </c>
      <c r="E70" s="158"/>
      <c r="F70" s="49" t="s">
        <v>12</v>
      </c>
      <c r="G70" s="29"/>
      <c r="H70" s="29"/>
      <c r="I70" s="93"/>
      <c r="J70" s="91"/>
      <c r="K70" s="52"/>
    </row>
    <row r="71" spans="1:11" ht="16.5" customHeight="1">
      <c r="A71" s="48">
        <v>62</v>
      </c>
      <c r="B71" s="32" t="s">
        <v>25</v>
      </c>
      <c r="C71" s="63" t="s">
        <v>348</v>
      </c>
      <c r="D71" s="63" t="s">
        <v>368</v>
      </c>
      <c r="E71" s="158"/>
      <c r="F71" s="49" t="s">
        <v>12</v>
      </c>
      <c r="G71" s="29"/>
      <c r="H71" s="29"/>
      <c r="I71" s="93"/>
      <c r="J71" s="91"/>
      <c r="K71" s="52"/>
    </row>
    <row r="72" spans="1:11" ht="16.5" customHeight="1">
      <c r="A72" s="48">
        <v>63</v>
      </c>
      <c r="B72" s="32" t="s">
        <v>25</v>
      </c>
      <c r="C72" s="63" t="s">
        <v>348</v>
      </c>
      <c r="D72" s="63" t="s">
        <v>369</v>
      </c>
      <c r="E72" s="157" t="s">
        <v>370</v>
      </c>
      <c r="F72" s="49" t="s">
        <v>12</v>
      </c>
      <c r="G72" s="29"/>
      <c r="H72" s="29"/>
      <c r="I72" s="93"/>
      <c r="J72" s="90" t="s">
        <v>371</v>
      </c>
      <c r="K72" s="54" t="s">
        <v>372</v>
      </c>
    </row>
    <row r="73" spans="1:11" ht="16.5" customHeight="1">
      <c r="A73" s="48">
        <v>64</v>
      </c>
      <c r="B73" s="32" t="s">
        <v>25</v>
      </c>
      <c r="C73" s="63" t="s">
        <v>348</v>
      </c>
      <c r="D73" s="63" t="s">
        <v>1355</v>
      </c>
      <c r="E73" s="157" t="s">
        <v>373</v>
      </c>
      <c r="F73" s="49" t="s">
        <v>12</v>
      </c>
      <c r="G73" s="29"/>
      <c r="H73" s="29"/>
      <c r="I73" s="93"/>
      <c r="J73" s="90" t="s">
        <v>374</v>
      </c>
      <c r="K73" s="54" t="s">
        <v>372</v>
      </c>
    </row>
    <row r="74" spans="1:11" ht="16.5" customHeight="1">
      <c r="A74" s="48">
        <v>65</v>
      </c>
      <c r="B74" s="32" t="s">
        <v>25</v>
      </c>
      <c r="C74" s="63" t="s">
        <v>348</v>
      </c>
      <c r="D74" s="63" t="s">
        <v>1356</v>
      </c>
      <c r="E74" s="157" t="s">
        <v>375</v>
      </c>
      <c r="F74" s="49" t="s">
        <v>12</v>
      </c>
      <c r="G74" s="29"/>
      <c r="H74" s="29"/>
      <c r="I74" s="93"/>
      <c r="J74" s="90" t="s">
        <v>376</v>
      </c>
      <c r="K74" s="54" t="s">
        <v>372</v>
      </c>
    </row>
    <row r="75" spans="1:11" ht="16.5" customHeight="1">
      <c r="A75" s="48">
        <v>66</v>
      </c>
      <c r="B75" s="32" t="s">
        <v>25</v>
      </c>
      <c r="C75" s="63" t="s">
        <v>348</v>
      </c>
      <c r="D75" s="63" t="s">
        <v>377</v>
      </c>
      <c r="E75" s="158"/>
      <c r="F75" s="49" t="s">
        <v>12</v>
      </c>
      <c r="G75" s="29"/>
      <c r="H75" s="29"/>
      <c r="I75" s="93"/>
      <c r="J75" s="90" t="s">
        <v>378</v>
      </c>
      <c r="K75" s="60" t="s">
        <v>379</v>
      </c>
    </row>
    <row r="76" spans="1:11" ht="16.5" customHeight="1">
      <c r="A76" s="48">
        <v>67</v>
      </c>
      <c r="B76" s="32" t="s">
        <v>25</v>
      </c>
      <c r="C76" s="63" t="s">
        <v>348</v>
      </c>
      <c r="D76" s="63" t="s">
        <v>380</v>
      </c>
      <c r="E76" s="158"/>
      <c r="F76" s="49" t="s">
        <v>12</v>
      </c>
      <c r="G76" s="29"/>
      <c r="H76" s="29"/>
      <c r="I76" s="93"/>
      <c r="J76" s="90" t="s">
        <v>381</v>
      </c>
      <c r="K76" s="60" t="s">
        <v>382</v>
      </c>
    </row>
    <row r="77" spans="1:11" ht="16.5" customHeight="1">
      <c r="A77" s="48">
        <v>68</v>
      </c>
      <c r="B77" s="32" t="s">
        <v>25</v>
      </c>
      <c r="C77" s="63" t="s">
        <v>348</v>
      </c>
      <c r="D77" s="63" t="s">
        <v>383</v>
      </c>
      <c r="E77" s="158"/>
      <c r="F77" s="49" t="s">
        <v>12</v>
      </c>
      <c r="G77" s="29"/>
      <c r="H77" s="29"/>
      <c r="I77" s="93"/>
      <c r="J77" s="90" t="s">
        <v>384</v>
      </c>
      <c r="K77" s="60" t="s">
        <v>382</v>
      </c>
    </row>
    <row r="78" spans="1:11" ht="16.5" customHeight="1">
      <c r="A78" s="48">
        <v>69</v>
      </c>
      <c r="B78" s="32" t="s">
        <v>25</v>
      </c>
      <c r="C78" s="63" t="s">
        <v>348</v>
      </c>
      <c r="D78" s="63" t="s">
        <v>385</v>
      </c>
      <c r="E78" s="157" t="s">
        <v>87</v>
      </c>
      <c r="F78" s="49" t="s">
        <v>12</v>
      </c>
      <c r="G78" s="29"/>
      <c r="H78" s="88" t="s">
        <v>386</v>
      </c>
      <c r="I78" s="93"/>
      <c r="J78" s="90" t="s">
        <v>387</v>
      </c>
      <c r="K78" s="54" t="s">
        <v>366</v>
      </c>
    </row>
    <row r="79" spans="1:11" ht="16.5" customHeight="1">
      <c r="A79" s="48">
        <v>70</v>
      </c>
      <c r="B79" s="32" t="s">
        <v>25</v>
      </c>
      <c r="C79" s="63" t="s">
        <v>348</v>
      </c>
      <c r="D79" s="63" t="s">
        <v>388</v>
      </c>
      <c r="E79" s="158"/>
      <c r="F79" s="49" t="s">
        <v>12</v>
      </c>
      <c r="G79" s="29"/>
      <c r="H79" s="122"/>
      <c r="I79" s="93"/>
      <c r="J79" s="91"/>
      <c r="K79" s="52"/>
    </row>
    <row r="80" spans="1:11" ht="16.5" customHeight="1">
      <c r="A80" s="48">
        <v>71</v>
      </c>
      <c r="B80" s="32" t="s">
        <v>25</v>
      </c>
      <c r="C80" s="63" t="s">
        <v>348</v>
      </c>
      <c r="D80" s="63" t="s">
        <v>389</v>
      </c>
      <c r="E80" s="158"/>
      <c r="F80" s="49" t="s">
        <v>12</v>
      </c>
      <c r="G80" s="29"/>
      <c r="H80" s="122"/>
      <c r="I80" s="93"/>
      <c r="J80" s="91"/>
      <c r="K80" s="52"/>
    </row>
    <row r="81" spans="1:11" ht="16.5" customHeight="1">
      <c r="A81" s="48">
        <v>72</v>
      </c>
      <c r="B81" s="32" t="s">
        <v>25</v>
      </c>
      <c r="C81" s="63" t="s">
        <v>348</v>
      </c>
      <c r="D81" s="63" t="s">
        <v>390</v>
      </c>
      <c r="E81" s="158"/>
      <c r="F81" s="49" t="s">
        <v>12</v>
      </c>
      <c r="G81" s="29"/>
      <c r="H81" s="122"/>
      <c r="I81" s="93"/>
      <c r="J81" s="91"/>
      <c r="K81" s="52"/>
    </row>
    <row r="82" spans="1:11" ht="16.5" customHeight="1">
      <c r="A82" s="48">
        <v>73</v>
      </c>
      <c r="B82" s="32" t="s">
        <v>25</v>
      </c>
      <c r="C82" s="63" t="s">
        <v>348</v>
      </c>
      <c r="D82" s="63" t="s">
        <v>1357</v>
      </c>
      <c r="E82" s="157" t="s">
        <v>87</v>
      </c>
      <c r="F82" s="49" t="s">
        <v>12</v>
      </c>
      <c r="G82" s="29"/>
      <c r="H82" s="29"/>
      <c r="I82" s="93"/>
      <c r="J82" s="90" t="s">
        <v>391</v>
      </c>
      <c r="K82" s="60" t="s">
        <v>392</v>
      </c>
    </row>
    <row r="83" spans="1:11" ht="16.5" customHeight="1">
      <c r="A83" s="48">
        <v>74</v>
      </c>
      <c r="B83" s="32" t="s">
        <v>25</v>
      </c>
      <c r="C83" s="63" t="s">
        <v>348</v>
      </c>
      <c r="D83" s="63" t="s">
        <v>1358</v>
      </c>
      <c r="E83" s="157" t="s">
        <v>126</v>
      </c>
      <c r="F83" s="49" t="s">
        <v>12</v>
      </c>
      <c r="G83" s="29"/>
      <c r="H83" s="29"/>
      <c r="I83" s="93"/>
      <c r="J83" s="90" t="s">
        <v>393</v>
      </c>
      <c r="K83" s="60" t="s">
        <v>394</v>
      </c>
    </row>
    <row r="84" spans="1:11" ht="16.5" customHeight="1">
      <c r="A84" s="48">
        <v>75</v>
      </c>
      <c r="B84" s="32" t="s">
        <v>25</v>
      </c>
      <c r="C84" s="63" t="s">
        <v>348</v>
      </c>
      <c r="D84" s="63" t="s">
        <v>1359</v>
      </c>
      <c r="E84" s="157" t="s">
        <v>115</v>
      </c>
      <c r="F84" s="49" t="s">
        <v>12</v>
      </c>
      <c r="G84" s="29"/>
      <c r="H84" s="29"/>
      <c r="I84" s="93"/>
      <c r="J84" s="90" t="s">
        <v>395</v>
      </c>
      <c r="K84" s="60" t="s">
        <v>396</v>
      </c>
    </row>
    <row r="85" spans="1:11" ht="16.5" customHeight="1">
      <c r="A85" s="48">
        <v>76</v>
      </c>
      <c r="B85" s="32" t="s">
        <v>25</v>
      </c>
      <c r="C85" s="63" t="s">
        <v>348</v>
      </c>
      <c r="D85" s="63" t="s">
        <v>397</v>
      </c>
      <c r="E85" s="158"/>
      <c r="F85" s="49" t="s">
        <v>12</v>
      </c>
      <c r="G85" s="29"/>
      <c r="H85" s="29"/>
      <c r="I85" s="93"/>
      <c r="J85" s="90" t="s">
        <v>1754</v>
      </c>
      <c r="K85" s="60" t="s">
        <v>398</v>
      </c>
    </row>
    <row r="86" spans="1:11" ht="16.5" customHeight="1">
      <c r="A86" s="48">
        <v>77</v>
      </c>
      <c r="B86" s="32" t="s">
        <v>25</v>
      </c>
      <c r="C86" s="63" t="s">
        <v>348</v>
      </c>
      <c r="D86" s="63" t="s">
        <v>399</v>
      </c>
      <c r="E86" s="158"/>
      <c r="F86" s="49" t="s">
        <v>12</v>
      </c>
      <c r="G86" s="29"/>
      <c r="H86" s="29"/>
      <c r="I86" s="93"/>
      <c r="J86" s="91"/>
      <c r="K86" s="60" t="s">
        <v>400</v>
      </c>
    </row>
    <row r="87" spans="1:11" ht="16.5" customHeight="1">
      <c r="A87" s="48">
        <v>78</v>
      </c>
      <c r="B87" s="32" t="s">
        <v>25</v>
      </c>
      <c r="C87" s="63" t="s">
        <v>348</v>
      </c>
      <c r="D87" s="63" t="s">
        <v>401</v>
      </c>
      <c r="E87" s="157" t="s">
        <v>115</v>
      </c>
      <c r="F87" s="49" t="s">
        <v>12</v>
      </c>
      <c r="G87" s="29"/>
      <c r="H87" s="29"/>
      <c r="I87" s="93"/>
      <c r="J87" s="90" t="s">
        <v>1755</v>
      </c>
      <c r="K87" s="60" t="s">
        <v>398</v>
      </c>
    </row>
    <row r="88" spans="1:11" ht="16.5" customHeight="1">
      <c r="A88" s="48">
        <v>79</v>
      </c>
      <c r="B88" s="32" t="s">
        <v>25</v>
      </c>
      <c r="C88" s="63" t="s">
        <v>348</v>
      </c>
      <c r="D88" s="63" t="s">
        <v>402</v>
      </c>
      <c r="E88" s="157" t="s">
        <v>87</v>
      </c>
      <c r="F88" s="49" t="s">
        <v>12</v>
      </c>
      <c r="G88" s="29"/>
      <c r="H88" s="29"/>
      <c r="I88" s="93"/>
      <c r="J88" s="91"/>
      <c r="K88" s="60" t="s">
        <v>400</v>
      </c>
    </row>
    <row r="89" spans="1:11" ht="16.5" customHeight="1">
      <c r="A89" s="48">
        <v>80</v>
      </c>
      <c r="B89" s="32" t="s">
        <v>25</v>
      </c>
      <c r="C89" s="63" t="s">
        <v>348</v>
      </c>
      <c r="D89" s="63" t="s">
        <v>403</v>
      </c>
      <c r="E89" s="157" t="s">
        <v>404</v>
      </c>
      <c r="F89" s="49" t="s">
        <v>12</v>
      </c>
      <c r="G89" s="29"/>
      <c r="H89" s="29"/>
      <c r="I89" s="93"/>
      <c r="J89" s="90" t="s">
        <v>1756</v>
      </c>
      <c r="K89" s="54" t="s">
        <v>372</v>
      </c>
    </row>
    <row r="90" spans="1:11" ht="16.5" customHeight="1">
      <c r="A90" s="48">
        <v>81</v>
      </c>
      <c r="B90" s="32" t="s">
        <v>25</v>
      </c>
      <c r="C90" s="63" t="s">
        <v>348</v>
      </c>
      <c r="D90" s="63" t="s">
        <v>405</v>
      </c>
      <c r="E90" s="157" t="s">
        <v>406</v>
      </c>
      <c r="F90" s="49" t="s">
        <v>12</v>
      </c>
      <c r="G90" s="29"/>
      <c r="H90" s="29"/>
      <c r="I90" s="93"/>
      <c r="J90" s="90" t="s">
        <v>374</v>
      </c>
      <c r="K90" s="54" t="s">
        <v>372</v>
      </c>
    </row>
    <row r="91" spans="1:11" ht="16.5" customHeight="1">
      <c r="A91" s="48">
        <v>82</v>
      </c>
      <c r="B91" s="32" t="s">
        <v>25</v>
      </c>
      <c r="C91" s="63" t="s">
        <v>348</v>
      </c>
      <c r="D91" s="63" t="s">
        <v>407</v>
      </c>
      <c r="E91" s="157" t="s">
        <v>408</v>
      </c>
      <c r="F91" s="49" t="s">
        <v>12</v>
      </c>
      <c r="G91" s="29"/>
      <c r="H91" s="29"/>
      <c r="I91" s="93"/>
      <c r="J91" s="90" t="s">
        <v>376</v>
      </c>
      <c r="K91" s="54" t="s">
        <v>372</v>
      </c>
    </row>
    <row r="92" spans="1:11" ht="16.5" customHeight="1">
      <c r="A92" s="48">
        <v>83</v>
      </c>
      <c r="B92" s="32" t="s">
        <v>25</v>
      </c>
      <c r="C92" s="63" t="s">
        <v>348</v>
      </c>
      <c r="D92" s="63" t="s">
        <v>409</v>
      </c>
      <c r="E92" s="157" t="s">
        <v>356</v>
      </c>
      <c r="F92" s="49" t="s">
        <v>12</v>
      </c>
      <c r="G92" s="29"/>
      <c r="H92" s="88" t="s">
        <v>410</v>
      </c>
      <c r="I92" s="93"/>
      <c r="J92" s="90" t="s">
        <v>1360</v>
      </c>
      <c r="K92" s="60" t="s">
        <v>359</v>
      </c>
    </row>
    <row r="93" spans="1:11" ht="16.5" customHeight="1">
      <c r="A93" s="48">
        <v>84</v>
      </c>
      <c r="B93" s="32" t="s">
        <v>25</v>
      </c>
      <c r="C93" s="63" t="s">
        <v>348</v>
      </c>
      <c r="D93" s="63" t="s">
        <v>411</v>
      </c>
      <c r="E93" s="157" t="s">
        <v>115</v>
      </c>
      <c r="F93" s="49" t="s">
        <v>12</v>
      </c>
      <c r="G93" s="29"/>
      <c r="H93" s="88" t="s">
        <v>412</v>
      </c>
      <c r="I93" s="67"/>
      <c r="J93" s="93"/>
      <c r="K93" s="54" t="s">
        <v>362</v>
      </c>
    </row>
    <row r="94" spans="1:11" ht="16.5" customHeight="1">
      <c r="A94" s="48">
        <v>85</v>
      </c>
      <c r="B94" s="32" t="s">
        <v>25</v>
      </c>
      <c r="C94" s="63" t="s">
        <v>348</v>
      </c>
      <c r="D94" s="63" t="s">
        <v>413</v>
      </c>
      <c r="E94" s="158"/>
      <c r="F94" s="49" t="s">
        <v>12</v>
      </c>
      <c r="G94" s="29"/>
      <c r="H94" s="122"/>
      <c r="I94" s="93"/>
      <c r="J94" s="90" t="s">
        <v>1758</v>
      </c>
      <c r="K94" s="54" t="s">
        <v>414</v>
      </c>
    </row>
    <row r="95" spans="1:11" ht="16.5" customHeight="1">
      <c r="A95" s="48">
        <v>86</v>
      </c>
      <c r="B95" s="32" t="s">
        <v>25</v>
      </c>
      <c r="C95" s="63" t="s">
        <v>348</v>
      </c>
      <c r="D95" s="63" t="s">
        <v>415</v>
      </c>
      <c r="E95" s="158"/>
      <c r="F95" s="49" t="s">
        <v>12</v>
      </c>
      <c r="G95" s="29"/>
      <c r="H95" s="88" t="s">
        <v>416</v>
      </c>
      <c r="I95" s="93"/>
      <c r="J95" s="91"/>
      <c r="K95" s="52"/>
    </row>
    <row r="96" spans="1:11" ht="16.5" customHeight="1">
      <c r="A96" s="48">
        <v>87</v>
      </c>
      <c r="B96" s="32" t="s">
        <v>25</v>
      </c>
      <c r="C96" s="63" t="s">
        <v>348</v>
      </c>
      <c r="D96" s="63" t="s">
        <v>417</v>
      </c>
      <c r="E96" s="158"/>
      <c r="F96" s="49" t="s">
        <v>12</v>
      </c>
      <c r="G96" s="29"/>
      <c r="H96" s="88" t="s">
        <v>418</v>
      </c>
      <c r="I96" s="93"/>
      <c r="J96" s="91"/>
      <c r="K96" s="52"/>
    </row>
    <row r="97" spans="1:256" ht="16.5" customHeight="1">
      <c r="A97" s="48">
        <v>88</v>
      </c>
      <c r="B97" s="32" t="s">
        <v>25</v>
      </c>
      <c r="C97" s="63" t="s">
        <v>348</v>
      </c>
      <c r="D97" s="63" t="s">
        <v>419</v>
      </c>
      <c r="E97" s="158"/>
      <c r="F97" s="49" t="s">
        <v>12</v>
      </c>
      <c r="G97" s="29"/>
      <c r="H97" s="88" t="s">
        <v>420</v>
      </c>
      <c r="I97" s="93"/>
      <c r="J97" s="91"/>
      <c r="K97" s="52"/>
    </row>
    <row r="98" spans="1:256" ht="16.5" customHeight="1">
      <c r="A98" s="48">
        <v>89</v>
      </c>
      <c r="B98" s="32" t="s">
        <v>25</v>
      </c>
      <c r="C98" s="63" t="s">
        <v>348</v>
      </c>
      <c r="D98" s="63" t="s">
        <v>421</v>
      </c>
      <c r="E98" s="157" t="s">
        <v>356</v>
      </c>
      <c r="F98" s="49" t="s">
        <v>12</v>
      </c>
      <c r="G98" s="29"/>
      <c r="H98" s="34"/>
      <c r="I98" s="93"/>
      <c r="J98" s="91"/>
      <c r="K98" s="52"/>
    </row>
    <row r="99" spans="1:256" ht="16.5" customHeight="1">
      <c r="A99" s="48">
        <v>90</v>
      </c>
      <c r="B99" s="32" t="s">
        <v>25</v>
      </c>
      <c r="C99" s="63" t="s">
        <v>348</v>
      </c>
      <c r="D99" s="63" t="s">
        <v>422</v>
      </c>
      <c r="E99" s="157" t="s">
        <v>423</v>
      </c>
      <c r="F99" s="49" t="s">
        <v>12</v>
      </c>
      <c r="G99" s="29"/>
      <c r="H99" s="34"/>
      <c r="I99" s="93"/>
      <c r="J99" s="91"/>
      <c r="K99" s="52"/>
    </row>
    <row r="100" spans="1:256" ht="16.5" customHeight="1">
      <c r="A100" s="48">
        <v>91</v>
      </c>
      <c r="B100" s="32" t="s">
        <v>25</v>
      </c>
      <c r="C100" s="63" t="s">
        <v>348</v>
      </c>
      <c r="D100" s="63" t="s">
        <v>424</v>
      </c>
      <c r="E100" s="158"/>
      <c r="F100" s="49" t="s">
        <v>12</v>
      </c>
      <c r="G100" s="29"/>
      <c r="H100" s="34"/>
      <c r="I100" s="93"/>
      <c r="J100" s="28"/>
      <c r="K100" s="52"/>
    </row>
    <row r="101" spans="1:256" ht="16.5" customHeight="1">
      <c r="A101" s="48">
        <v>92</v>
      </c>
      <c r="B101" s="32" t="s">
        <v>25</v>
      </c>
      <c r="C101" s="63" t="s">
        <v>26</v>
      </c>
      <c r="D101" s="292" t="s">
        <v>1797</v>
      </c>
      <c r="E101" s="158"/>
      <c r="F101" s="44" t="s">
        <v>11</v>
      </c>
      <c r="G101" s="53"/>
      <c r="H101" s="32" t="s">
        <v>425</v>
      </c>
      <c r="I101" s="91"/>
      <c r="J101" s="286" t="s">
        <v>1796</v>
      </c>
      <c r="K101" s="293" t="s">
        <v>1783</v>
      </c>
    </row>
    <row r="102" spans="1:256" ht="16.5" customHeight="1">
      <c r="A102" s="48">
        <v>93</v>
      </c>
      <c r="B102" s="32" t="s">
        <v>25</v>
      </c>
      <c r="C102" s="63" t="s">
        <v>26</v>
      </c>
      <c r="D102" s="63" t="s">
        <v>1784</v>
      </c>
      <c r="E102" s="158"/>
      <c r="F102" s="44" t="s">
        <v>11</v>
      </c>
      <c r="G102" s="53"/>
      <c r="H102" s="61" t="s">
        <v>426</v>
      </c>
      <c r="I102" s="91"/>
      <c r="J102" s="286" t="s">
        <v>1786</v>
      </c>
      <c r="K102" s="293" t="s">
        <v>1785</v>
      </c>
    </row>
    <row r="103" spans="1:256" ht="16.5" customHeight="1">
      <c r="A103" s="48">
        <v>94</v>
      </c>
      <c r="B103" s="32" t="s">
        <v>25</v>
      </c>
      <c r="C103" s="25" t="s">
        <v>1886</v>
      </c>
      <c r="D103" s="63" t="s">
        <v>427</v>
      </c>
      <c r="E103" s="158"/>
      <c r="F103" s="33" t="s">
        <v>6</v>
      </c>
      <c r="G103" s="53"/>
      <c r="H103" s="29"/>
      <c r="I103" s="91"/>
      <c r="J103" s="337" t="s">
        <v>1976</v>
      </c>
      <c r="K103" s="123"/>
    </row>
    <row r="104" spans="1:256" ht="16.5" customHeight="1">
      <c r="A104" s="48">
        <v>95</v>
      </c>
      <c r="B104" s="344" t="s">
        <v>25</v>
      </c>
      <c r="C104" s="63" t="s">
        <v>1887</v>
      </c>
      <c r="D104" s="25" t="s">
        <v>1271</v>
      </c>
      <c r="E104" s="345"/>
      <c r="F104" s="44" t="s">
        <v>11</v>
      </c>
      <c r="G104" s="67"/>
      <c r="H104" s="345"/>
      <c r="I104" s="327" t="s">
        <v>1929</v>
      </c>
      <c r="J104" s="343" t="s">
        <v>2004</v>
      </c>
      <c r="K104" s="123"/>
      <c r="IU104" s="115"/>
      <c r="IV104" s="115"/>
    </row>
    <row r="105" spans="1:256" ht="16.5" customHeight="1">
      <c r="A105" s="48">
        <v>96</v>
      </c>
      <c r="B105" s="344" t="s">
        <v>25</v>
      </c>
      <c r="C105" s="63" t="s">
        <v>1887</v>
      </c>
      <c r="D105" s="25" t="s">
        <v>1933</v>
      </c>
      <c r="E105" s="345"/>
      <c r="F105" s="44" t="s">
        <v>11</v>
      </c>
      <c r="G105" s="67"/>
      <c r="H105" s="345"/>
      <c r="I105" s="329" t="s">
        <v>2433</v>
      </c>
      <c r="J105" s="343" t="s">
        <v>1991</v>
      </c>
      <c r="K105" s="123"/>
      <c r="IU105" s="115"/>
      <c r="IV105" s="115"/>
    </row>
    <row r="106" spans="1:256" ht="16.5" customHeight="1">
      <c r="A106" s="48">
        <v>97</v>
      </c>
      <c r="B106" s="344" t="s">
        <v>25</v>
      </c>
      <c r="C106" s="63" t="s">
        <v>1887</v>
      </c>
      <c r="D106" s="25" t="s">
        <v>1272</v>
      </c>
      <c r="E106" s="345"/>
      <c r="F106" s="44" t="s">
        <v>11</v>
      </c>
      <c r="G106" s="67"/>
      <c r="H106" s="345"/>
      <c r="I106" s="327" t="s">
        <v>1875</v>
      </c>
      <c r="J106" s="343" t="s">
        <v>2001</v>
      </c>
      <c r="K106" s="123"/>
      <c r="IU106" s="115"/>
      <c r="IV106" s="115"/>
    </row>
    <row r="107" spans="1:256" ht="16.5" customHeight="1">
      <c r="A107" s="48">
        <v>98</v>
      </c>
      <c r="B107" s="344" t="s">
        <v>25</v>
      </c>
      <c r="C107" s="63" t="s">
        <v>1887</v>
      </c>
      <c r="D107" s="25" t="s">
        <v>1273</v>
      </c>
      <c r="E107" s="345"/>
      <c r="F107" s="44" t="s">
        <v>11</v>
      </c>
      <c r="G107" s="67"/>
      <c r="H107" s="345"/>
      <c r="I107" s="329" t="s">
        <v>2434</v>
      </c>
      <c r="J107" s="573" t="s">
        <v>2436</v>
      </c>
      <c r="K107" s="123"/>
      <c r="IU107" s="115"/>
      <c r="IV107" s="115"/>
    </row>
    <row r="108" spans="1:256" ht="16.5" customHeight="1">
      <c r="A108" s="48">
        <v>102</v>
      </c>
      <c r="B108" s="344" t="s">
        <v>25</v>
      </c>
      <c r="C108" s="63" t="s">
        <v>1887</v>
      </c>
      <c r="D108" s="25" t="s">
        <v>1877</v>
      </c>
      <c r="E108" s="345"/>
      <c r="F108" s="44" t="s">
        <v>11</v>
      </c>
      <c r="G108" s="67"/>
      <c r="H108" s="345"/>
      <c r="I108" s="327" t="s">
        <v>1876</v>
      </c>
      <c r="J108" s="573" t="s">
        <v>2002</v>
      </c>
      <c r="K108" s="123"/>
      <c r="IU108" s="115"/>
      <c r="IV108" s="115"/>
    </row>
    <row r="109" spans="1:256" ht="16.5" customHeight="1">
      <c r="A109" s="48">
        <v>103</v>
      </c>
      <c r="B109" s="344" t="s">
        <v>25</v>
      </c>
      <c r="C109" s="63" t="s">
        <v>1887</v>
      </c>
      <c r="D109" s="25" t="s">
        <v>1276</v>
      </c>
      <c r="E109" s="310"/>
      <c r="F109" s="44" t="s">
        <v>11</v>
      </c>
      <c r="G109" s="311"/>
      <c r="H109" s="310"/>
      <c r="I109" s="327" t="s">
        <v>1878</v>
      </c>
      <c r="J109" s="573" t="s">
        <v>2435</v>
      </c>
      <c r="K109" s="123"/>
      <c r="IU109" s="115"/>
      <c r="IV109" s="115"/>
    </row>
    <row r="110" spans="1:256" ht="16.5" customHeight="1">
      <c r="A110" s="48">
        <v>104</v>
      </c>
      <c r="B110" s="344" t="s">
        <v>25</v>
      </c>
      <c r="C110" s="63" t="s">
        <v>1887</v>
      </c>
      <c r="D110" s="25" t="s">
        <v>1277</v>
      </c>
      <c r="E110" s="345"/>
      <c r="F110" s="44" t="s">
        <v>11</v>
      </c>
      <c r="G110" s="67"/>
      <c r="H110" s="345"/>
      <c r="I110" s="327" t="s">
        <v>1930</v>
      </c>
      <c r="J110" s="573" t="s">
        <v>2003</v>
      </c>
      <c r="K110" s="123"/>
      <c r="IU110" s="115"/>
      <c r="IV110" s="115"/>
    </row>
    <row r="111" spans="1:256" ht="16.5" customHeight="1">
      <c r="A111" s="48">
        <v>105</v>
      </c>
      <c r="B111" s="32" t="s">
        <v>25</v>
      </c>
      <c r="C111" s="25" t="s">
        <v>144</v>
      </c>
      <c r="D111" s="292" t="s">
        <v>428</v>
      </c>
      <c r="E111" s="158"/>
      <c r="F111" s="40" t="s">
        <v>9</v>
      </c>
      <c r="G111" s="53"/>
      <c r="H111" s="34"/>
      <c r="I111" s="90" t="s">
        <v>429</v>
      </c>
      <c r="J111" s="243" t="s">
        <v>1763</v>
      </c>
      <c r="K111" s="591" t="s">
        <v>1579</v>
      </c>
    </row>
    <row r="112" spans="1:256" ht="16.5" customHeight="1">
      <c r="A112" s="48">
        <v>106</v>
      </c>
      <c r="B112" s="32" t="s">
        <v>25</v>
      </c>
      <c r="C112" s="25" t="s">
        <v>144</v>
      </c>
      <c r="D112" s="292" t="s">
        <v>431</v>
      </c>
      <c r="E112" s="158"/>
      <c r="F112" s="40" t="s">
        <v>9</v>
      </c>
      <c r="G112" s="53"/>
      <c r="H112" s="34"/>
      <c r="I112" s="90" t="s">
        <v>432</v>
      </c>
      <c r="J112" s="27" t="s">
        <v>430</v>
      </c>
      <c r="K112" s="592"/>
    </row>
    <row r="113" spans="1:11" ht="16.5" customHeight="1">
      <c r="A113" s="48">
        <v>107</v>
      </c>
      <c r="B113" s="32" t="s">
        <v>25</v>
      </c>
      <c r="C113" s="63" t="s">
        <v>433</v>
      </c>
      <c r="D113" s="63" t="s">
        <v>434</v>
      </c>
      <c r="E113" s="157" t="s">
        <v>435</v>
      </c>
      <c r="F113" s="44" t="s">
        <v>11</v>
      </c>
      <c r="G113" s="29"/>
      <c r="H113" s="67"/>
      <c r="I113" s="90" t="s">
        <v>436</v>
      </c>
      <c r="J113" s="288" t="s">
        <v>1865</v>
      </c>
      <c r="K113" s="608" t="s">
        <v>1787</v>
      </c>
    </row>
    <row r="114" spans="1:11" ht="16.5" customHeight="1">
      <c r="A114" s="48">
        <v>108</v>
      </c>
      <c r="B114" s="32" t="s">
        <v>25</v>
      </c>
      <c r="C114" s="63" t="s">
        <v>433</v>
      </c>
      <c r="D114" s="63" t="s">
        <v>437</v>
      </c>
      <c r="E114" s="157" t="s">
        <v>435</v>
      </c>
      <c r="F114" s="44" t="s">
        <v>11</v>
      </c>
      <c r="G114" s="29"/>
      <c r="H114" s="67"/>
      <c r="I114" s="90" t="s">
        <v>438</v>
      </c>
      <c r="J114" s="337" t="s">
        <v>1973</v>
      </c>
      <c r="K114" s="609"/>
    </row>
    <row r="115" spans="1:11" ht="16.5" customHeight="1">
      <c r="A115" s="48">
        <v>109</v>
      </c>
      <c r="B115" s="32" t="s">
        <v>25</v>
      </c>
      <c r="C115" s="63" t="s">
        <v>433</v>
      </c>
      <c r="D115" s="63" t="s">
        <v>439</v>
      </c>
      <c r="E115" s="157" t="s">
        <v>435</v>
      </c>
      <c r="F115" s="44" t="s">
        <v>11</v>
      </c>
      <c r="G115" s="29"/>
      <c r="H115" s="67"/>
      <c r="I115" s="90" t="s">
        <v>440</v>
      </c>
      <c r="J115" s="243" t="s">
        <v>1765</v>
      </c>
      <c r="K115" s="609"/>
    </row>
    <row r="116" spans="1:11" ht="16.5" customHeight="1">
      <c r="A116" s="48">
        <v>110</v>
      </c>
      <c r="B116" s="32" t="s">
        <v>25</v>
      </c>
      <c r="C116" s="63" t="s">
        <v>433</v>
      </c>
      <c r="D116" s="63" t="s">
        <v>441</v>
      </c>
      <c r="E116" s="158"/>
      <c r="F116" s="44" t="s">
        <v>11</v>
      </c>
      <c r="G116" s="29"/>
      <c r="H116" s="67"/>
      <c r="I116" s="90" t="s">
        <v>1759</v>
      </c>
      <c r="J116" s="307"/>
      <c r="K116" s="609"/>
    </row>
    <row r="117" spans="1:11" ht="16.5" customHeight="1">
      <c r="A117" s="48">
        <v>111</v>
      </c>
      <c r="B117" s="32" t="s">
        <v>25</v>
      </c>
      <c r="C117" s="63" t="s">
        <v>433</v>
      </c>
      <c r="D117" s="63" t="s">
        <v>442</v>
      </c>
      <c r="E117" s="158"/>
      <c r="F117" s="44" t="s">
        <v>11</v>
      </c>
      <c r="G117" s="29"/>
      <c r="H117" s="67"/>
      <c r="I117" s="93"/>
      <c r="J117" s="337" t="s">
        <v>1985</v>
      </c>
      <c r="K117" s="609"/>
    </row>
    <row r="118" spans="1:11" ht="16.5" customHeight="1">
      <c r="A118" s="48">
        <v>112</v>
      </c>
      <c r="B118" s="32" t="s">
        <v>25</v>
      </c>
      <c r="C118" s="63" t="s">
        <v>433</v>
      </c>
      <c r="D118" s="63" t="s">
        <v>443</v>
      </c>
      <c r="E118" s="158"/>
      <c r="F118" s="44" t="s">
        <v>11</v>
      </c>
      <c r="G118" s="29"/>
      <c r="H118" s="67"/>
      <c r="I118" s="90" t="s">
        <v>444</v>
      </c>
      <c r="J118" s="337" t="s">
        <v>1984</v>
      </c>
      <c r="K118" s="609"/>
    </row>
    <row r="119" spans="1:11" ht="16.5" customHeight="1">
      <c r="A119" s="48">
        <v>113</v>
      </c>
      <c r="B119" s="32" t="s">
        <v>25</v>
      </c>
      <c r="C119" s="63" t="s">
        <v>433</v>
      </c>
      <c r="D119" s="63" t="s">
        <v>445</v>
      </c>
      <c r="E119" s="157" t="s">
        <v>446</v>
      </c>
      <c r="F119" s="44" t="s">
        <v>11</v>
      </c>
      <c r="G119" s="29"/>
      <c r="H119" s="67"/>
      <c r="I119" s="90" t="s">
        <v>447</v>
      </c>
      <c r="J119" s="28"/>
      <c r="K119" s="609"/>
    </row>
    <row r="120" spans="1:11" ht="16.5" customHeight="1">
      <c r="A120" s="48">
        <v>114</v>
      </c>
      <c r="B120" s="32" t="s">
        <v>25</v>
      </c>
      <c r="C120" s="63" t="s">
        <v>433</v>
      </c>
      <c r="D120" s="63" t="s">
        <v>448</v>
      </c>
      <c r="E120" s="157" t="s">
        <v>449</v>
      </c>
      <c r="F120" s="44" t="s">
        <v>11</v>
      </c>
      <c r="G120" s="29"/>
      <c r="H120" s="67"/>
      <c r="I120" s="90" t="s">
        <v>450</v>
      </c>
      <c r="J120" s="28"/>
      <c r="K120" s="609"/>
    </row>
    <row r="121" spans="1:11" ht="16.5" customHeight="1">
      <c r="A121" s="48">
        <v>115</v>
      </c>
      <c r="B121" s="32" t="s">
        <v>25</v>
      </c>
      <c r="C121" s="63" t="s">
        <v>433</v>
      </c>
      <c r="D121" s="63" t="s">
        <v>451</v>
      </c>
      <c r="E121" s="157" t="s">
        <v>452</v>
      </c>
      <c r="F121" s="44" t="s">
        <v>11</v>
      </c>
      <c r="G121" s="29"/>
      <c r="H121" s="67"/>
      <c r="I121" s="90" t="s">
        <v>447</v>
      </c>
      <c r="J121" s="28"/>
      <c r="K121" s="609"/>
    </row>
    <row r="122" spans="1:11" ht="16.5" customHeight="1">
      <c r="A122" s="48">
        <v>116</v>
      </c>
      <c r="B122" s="32" t="s">
        <v>25</v>
      </c>
      <c r="C122" s="63" t="s">
        <v>433</v>
      </c>
      <c r="D122" s="63" t="s">
        <v>453</v>
      </c>
      <c r="E122" s="157" t="s">
        <v>446</v>
      </c>
      <c r="F122" s="44" t="s">
        <v>11</v>
      </c>
      <c r="G122" s="29"/>
      <c r="H122" s="67"/>
      <c r="I122" s="90" t="s">
        <v>454</v>
      </c>
      <c r="J122" s="28"/>
      <c r="K122" s="609"/>
    </row>
    <row r="123" spans="1:11" ht="16.5" customHeight="1">
      <c r="A123" s="48">
        <v>117</v>
      </c>
      <c r="B123" s="32" t="s">
        <v>25</v>
      </c>
      <c r="C123" s="63" t="s">
        <v>433</v>
      </c>
      <c r="D123" s="63" t="s">
        <v>455</v>
      </c>
      <c r="E123" s="157" t="s">
        <v>456</v>
      </c>
      <c r="F123" s="44" t="s">
        <v>11</v>
      </c>
      <c r="G123" s="29"/>
      <c r="H123" s="67"/>
      <c r="I123" s="90" t="s">
        <v>457</v>
      </c>
      <c r="J123" s="28"/>
      <c r="K123" s="609"/>
    </row>
    <row r="124" spans="1:11" ht="16.5" customHeight="1">
      <c r="A124" s="48">
        <v>118</v>
      </c>
      <c r="B124" s="32" t="s">
        <v>25</v>
      </c>
      <c r="C124" s="63" t="s">
        <v>433</v>
      </c>
      <c r="D124" s="63" t="s">
        <v>458</v>
      </c>
      <c r="E124" s="157" t="s">
        <v>459</v>
      </c>
      <c r="F124" s="44" t="s">
        <v>11</v>
      </c>
      <c r="G124" s="29"/>
      <c r="H124" s="67"/>
      <c r="I124" s="90" t="s">
        <v>447</v>
      </c>
      <c r="J124" s="28"/>
      <c r="K124" s="609"/>
    </row>
    <row r="125" spans="1:11" ht="16.5" customHeight="1">
      <c r="A125" s="48">
        <v>119</v>
      </c>
      <c r="B125" s="32" t="s">
        <v>25</v>
      </c>
      <c r="C125" s="63" t="s">
        <v>433</v>
      </c>
      <c r="D125" s="63" t="s">
        <v>460</v>
      </c>
      <c r="E125" s="157" t="s">
        <v>461</v>
      </c>
      <c r="F125" s="44" t="s">
        <v>11</v>
      </c>
      <c r="G125" s="29"/>
      <c r="H125" s="67"/>
      <c r="I125" s="127" t="s">
        <v>1760</v>
      </c>
      <c r="J125" s="28"/>
      <c r="K125" s="609"/>
    </row>
    <row r="126" spans="1:11" ht="16.5" customHeight="1">
      <c r="A126" s="48">
        <v>120</v>
      </c>
      <c r="B126" s="32" t="s">
        <v>25</v>
      </c>
      <c r="C126" s="63" t="s">
        <v>433</v>
      </c>
      <c r="D126" s="63" t="s">
        <v>462</v>
      </c>
      <c r="E126" s="157" t="s">
        <v>463</v>
      </c>
      <c r="F126" s="44" t="s">
        <v>11</v>
      </c>
      <c r="G126" s="29"/>
      <c r="H126" s="67"/>
      <c r="I126" s="90" t="s">
        <v>464</v>
      </c>
      <c r="J126" s="28"/>
      <c r="K126" s="609"/>
    </row>
    <row r="127" spans="1:11" ht="16.5" customHeight="1">
      <c r="A127" s="48">
        <v>121</v>
      </c>
      <c r="B127" s="32" t="s">
        <v>25</v>
      </c>
      <c r="C127" s="63" t="s">
        <v>433</v>
      </c>
      <c r="D127" s="63" t="s">
        <v>465</v>
      </c>
      <c r="E127" s="158"/>
      <c r="F127" s="44" t="s">
        <v>11</v>
      </c>
      <c r="G127" s="29"/>
      <c r="H127" s="67"/>
      <c r="I127" s="93"/>
      <c r="J127" s="286" t="s">
        <v>1788</v>
      </c>
      <c r="K127" s="609"/>
    </row>
    <row r="128" spans="1:11" ht="16.5" customHeight="1">
      <c r="A128" s="48">
        <v>122</v>
      </c>
      <c r="B128" s="32" t="s">
        <v>25</v>
      </c>
      <c r="C128" s="63" t="s">
        <v>433</v>
      </c>
      <c r="D128" s="292" t="s">
        <v>466</v>
      </c>
      <c r="E128" s="158"/>
      <c r="F128" s="44" t="s">
        <v>11</v>
      </c>
      <c r="G128" s="29"/>
      <c r="H128" s="67"/>
      <c r="I128" s="91"/>
      <c r="J128" s="337" t="s">
        <v>1974</v>
      </c>
      <c r="K128" s="609"/>
    </row>
    <row r="129" spans="1:11" ht="16.5" customHeight="1">
      <c r="A129" s="48">
        <v>123</v>
      </c>
      <c r="B129" s="32" t="s">
        <v>25</v>
      </c>
      <c r="C129" s="63" t="s">
        <v>433</v>
      </c>
      <c r="D129" s="292" t="s">
        <v>1861</v>
      </c>
      <c r="E129" s="158"/>
      <c r="F129" s="44" t="s">
        <v>11</v>
      </c>
      <c r="G129" s="29"/>
      <c r="H129" s="67"/>
      <c r="I129" s="90" t="s">
        <v>467</v>
      </c>
      <c r="J129" s="337" t="s">
        <v>1927</v>
      </c>
      <c r="K129" s="609"/>
    </row>
    <row r="130" spans="1:11" ht="16.5" customHeight="1">
      <c r="A130" s="48">
        <v>124</v>
      </c>
      <c r="B130" s="32" t="s">
        <v>25</v>
      </c>
      <c r="C130" s="63" t="s">
        <v>433</v>
      </c>
      <c r="D130" s="292" t="s">
        <v>1862</v>
      </c>
      <c r="E130" s="158"/>
      <c r="F130" s="49" t="s">
        <v>12</v>
      </c>
      <c r="G130" s="29"/>
      <c r="H130" s="67"/>
      <c r="I130" s="90" t="s">
        <v>468</v>
      </c>
      <c r="J130" s="337" t="s">
        <v>1873</v>
      </c>
      <c r="K130" s="609"/>
    </row>
    <row r="131" spans="1:11" ht="16.5" customHeight="1">
      <c r="A131" s="48">
        <v>125</v>
      </c>
      <c r="B131" s="32" t="s">
        <v>25</v>
      </c>
      <c r="C131" s="63" t="s">
        <v>433</v>
      </c>
      <c r="D131" s="292" t="s">
        <v>1863</v>
      </c>
      <c r="E131" s="158"/>
      <c r="F131" s="44" t="s">
        <v>11</v>
      </c>
      <c r="G131" s="29"/>
      <c r="H131" s="67"/>
      <c r="I131" s="90" t="s">
        <v>469</v>
      </c>
      <c r="J131" s="288" t="s">
        <v>1864</v>
      </c>
      <c r="K131" s="609"/>
    </row>
    <row r="132" spans="1:11" ht="16.5" customHeight="1">
      <c r="A132" s="48">
        <v>126</v>
      </c>
      <c r="B132" s="32" t="s">
        <v>25</v>
      </c>
      <c r="C132" s="63" t="s">
        <v>433</v>
      </c>
      <c r="D132" s="292" t="s">
        <v>471</v>
      </c>
      <c r="E132" s="158"/>
      <c r="F132" s="44" t="s">
        <v>11</v>
      </c>
      <c r="G132" s="29"/>
      <c r="H132" s="67"/>
      <c r="I132" s="90" t="s">
        <v>472</v>
      </c>
      <c r="J132" s="28"/>
      <c r="K132" s="609"/>
    </row>
    <row r="133" spans="1:11" ht="16.5" customHeight="1">
      <c r="A133" s="48">
        <v>127</v>
      </c>
      <c r="B133" s="32" t="s">
        <v>25</v>
      </c>
      <c r="C133" s="63" t="s">
        <v>433</v>
      </c>
      <c r="D133" s="292" t="s">
        <v>473</v>
      </c>
      <c r="E133" s="158"/>
      <c r="F133" s="44" t="s">
        <v>11</v>
      </c>
      <c r="G133" s="29"/>
      <c r="H133" s="67"/>
      <c r="I133" s="91"/>
      <c r="J133" s="337" t="s">
        <v>1982</v>
      </c>
      <c r="K133" s="609"/>
    </row>
    <row r="134" spans="1:11" ht="16.5" customHeight="1">
      <c r="A134" s="48">
        <v>128</v>
      </c>
      <c r="B134" s="32" t="s">
        <v>25</v>
      </c>
      <c r="C134" s="63" t="s">
        <v>433</v>
      </c>
      <c r="D134" s="292" t="s">
        <v>474</v>
      </c>
      <c r="E134" s="157" t="s">
        <v>475</v>
      </c>
      <c r="F134" s="44" t="s">
        <v>11</v>
      </c>
      <c r="G134" s="29"/>
      <c r="H134" s="67"/>
      <c r="I134" s="90" t="s">
        <v>476</v>
      </c>
      <c r="J134" s="288" t="s">
        <v>1867</v>
      </c>
      <c r="K134" s="609"/>
    </row>
    <row r="135" spans="1:11" ht="16.5" customHeight="1">
      <c r="A135" s="48">
        <v>129</v>
      </c>
      <c r="B135" s="32" t="s">
        <v>25</v>
      </c>
      <c r="C135" s="63" t="s">
        <v>433</v>
      </c>
      <c r="D135" s="292" t="s">
        <v>477</v>
      </c>
      <c r="E135" s="158"/>
      <c r="F135" s="44" t="s">
        <v>11</v>
      </c>
      <c r="G135" s="29"/>
      <c r="H135" s="67"/>
      <c r="I135" s="93"/>
      <c r="J135" s="27" t="s">
        <v>470</v>
      </c>
      <c r="K135" s="609"/>
    </row>
    <row r="136" spans="1:11" ht="16.5" customHeight="1">
      <c r="A136" s="48">
        <v>130</v>
      </c>
      <c r="B136" s="32" t="s">
        <v>25</v>
      </c>
      <c r="C136" s="63" t="s">
        <v>433</v>
      </c>
      <c r="D136" s="292" t="s">
        <v>478</v>
      </c>
      <c r="E136" s="157" t="s">
        <v>479</v>
      </c>
      <c r="F136" s="44" t="s">
        <v>11</v>
      </c>
      <c r="G136" s="29"/>
      <c r="H136" s="67"/>
      <c r="I136" s="90" t="s">
        <v>480</v>
      </c>
      <c r="J136" s="156" t="s">
        <v>1580</v>
      </c>
      <c r="K136" s="609"/>
    </row>
    <row r="137" spans="1:11" ht="16.5" customHeight="1">
      <c r="A137" s="48">
        <v>131</v>
      </c>
      <c r="B137" s="32" t="s">
        <v>25</v>
      </c>
      <c r="C137" s="63" t="s">
        <v>433</v>
      </c>
      <c r="D137" s="292" t="s">
        <v>481</v>
      </c>
      <c r="E137" s="157" t="s">
        <v>482</v>
      </c>
      <c r="F137" s="44" t="s">
        <v>11</v>
      </c>
      <c r="G137" s="29"/>
      <c r="H137" s="67"/>
      <c r="I137" s="90" t="s">
        <v>483</v>
      </c>
      <c r="J137" s="241" t="s">
        <v>1761</v>
      </c>
      <c r="K137" s="609"/>
    </row>
    <row r="138" spans="1:11" ht="16.5" customHeight="1">
      <c r="A138" s="48">
        <v>132</v>
      </c>
      <c r="B138" s="32" t="s">
        <v>25</v>
      </c>
      <c r="C138" s="63" t="s">
        <v>433</v>
      </c>
      <c r="D138" s="292" t="s">
        <v>484</v>
      </c>
      <c r="E138" s="157" t="s">
        <v>479</v>
      </c>
      <c r="F138" s="44" t="s">
        <v>11</v>
      </c>
      <c r="G138" s="29"/>
      <c r="H138" s="67"/>
      <c r="I138" s="90" t="s">
        <v>480</v>
      </c>
      <c r="J138" s="156" t="s">
        <v>1581</v>
      </c>
      <c r="K138" s="609"/>
    </row>
    <row r="139" spans="1:11" ht="16.5" customHeight="1">
      <c r="A139" s="48">
        <v>133</v>
      </c>
      <c r="B139" s="32" t="s">
        <v>25</v>
      </c>
      <c r="C139" s="63" t="s">
        <v>433</v>
      </c>
      <c r="D139" s="292" t="s">
        <v>485</v>
      </c>
      <c r="E139" s="64"/>
      <c r="F139" s="44" t="s">
        <v>11</v>
      </c>
      <c r="G139" s="65"/>
      <c r="H139" s="67"/>
      <c r="I139" s="91"/>
      <c r="J139" s="66" t="s">
        <v>1762</v>
      </c>
      <c r="K139" s="609"/>
    </row>
    <row r="140" spans="1:11" ht="16.5" customHeight="1">
      <c r="A140" s="48">
        <v>134</v>
      </c>
      <c r="B140" s="32" t="s">
        <v>25</v>
      </c>
      <c r="C140" s="63" t="s">
        <v>433</v>
      </c>
      <c r="D140" s="292" t="s">
        <v>486</v>
      </c>
      <c r="E140" s="158"/>
      <c r="F140" s="44" t="s">
        <v>11</v>
      </c>
      <c r="G140" s="29"/>
      <c r="H140" s="67"/>
      <c r="I140" s="91"/>
      <c r="J140" s="288" t="s">
        <v>1866</v>
      </c>
      <c r="K140" s="609"/>
    </row>
    <row r="141" spans="1:11" ht="16.5" customHeight="1">
      <c r="A141" s="48">
        <v>135</v>
      </c>
      <c r="B141" s="32" t="s">
        <v>25</v>
      </c>
      <c r="C141" s="63" t="s">
        <v>433</v>
      </c>
      <c r="D141" s="292" t="s">
        <v>487</v>
      </c>
      <c r="E141" s="158"/>
      <c r="F141" s="44" t="s">
        <v>11</v>
      </c>
      <c r="G141" s="29"/>
      <c r="H141" s="67"/>
      <c r="I141" s="91"/>
      <c r="J141" s="288" t="s">
        <v>1868</v>
      </c>
      <c r="K141" s="609"/>
    </row>
    <row r="142" spans="1:11" ht="16.5" customHeight="1">
      <c r="A142" s="48">
        <v>136</v>
      </c>
      <c r="B142" s="32" t="s">
        <v>25</v>
      </c>
      <c r="C142" s="63" t="s">
        <v>433</v>
      </c>
      <c r="D142" s="292" t="s">
        <v>488</v>
      </c>
      <c r="E142" s="158"/>
      <c r="F142" s="44" t="s">
        <v>11</v>
      </c>
      <c r="G142" s="29"/>
      <c r="H142" s="67"/>
      <c r="I142" s="90" t="s">
        <v>467</v>
      </c>
      <c r="J142" s="325" t="s">
        <v>1869</v>
      </c>
      <c r="K142" s="609"/>
    </row>
    <row r="143" spans="1:11" ht="16.5" customHeight="1">
      <c r="A143" s="48">
        <v>137</v>
      </c>
      <c r="B143" s="32" t="s">
        <v>25</v>
      </c>
      <c r="C143" s="63" t="s">
        <v>433</v>
      </c>
      <c r="D143" s="292" t="s">
        <v>489</v>
      </c>
      <c r="E143" s="158"/>
      <c r="F143" s="49" t="s">
        <v>12</v>
      </c>
      <c r="G143" s="29"/>
      <c r="H143" s="67"/>
      <c r="I143" s="90" t="s">
        <v>468</v>
      </c>
      <c r="J143" s="325" t="s">
        <v>1928</v>
      </c>
      <c r="K143" s="609"/>
    </row>
    <row r="144" spans="1:11" ht="16.5" customHeight="1">
      <c r="A144" s="48">
        <v>138</v>
      </c>
      <c r="B144" s="32" t="s">
        <v>25</v>
      </c>
      <c r="C144" s="63" t="s">
        <v>433</v>
      </c>
      <c r="D144" s="63" t="s">
        <v>490</v>
      </c>
      <c r="E144" s="158"/>
      <c r="F144" s="44" t="s">
        <v>11</v>
      </c>
      <c r="G144" s="29"/>
      <c r="H144" s="67"/>
      <c r="I144" s="90" t="s">
        <v>491</v>
      </c>
      <c r="J144" s="288" t="s">
        <v>1871</v>
      </c>
      <c r="K144" s="609"/>
    </row>
    <row r="145" spans="1:12" ht="16.5" customHeight="1">
      <c r="A145" s="48">
        <v>139</v>
      </c>
      <c r="B145" s="32" t="s">
        <v>25</v>
      </c>
      <c r="C145" s="63" t="s">
        <v>433</v>
      </c>
      <c r="D145" s="63" t="s">
        <v>492</v>
      </c>
      <c r="E145" s="158"/>
      <c r="F145" s="44" t="s">
        <v>11</v>
      </c>
      <c r="G145" s="29"/>
      <c r="H145" s="67"/>
      <c r="I145" s="90" t="s">
        <v>493</v>
      </c>
      <c r="J145" s="28"/>
      <c r="K145" s="610"/>
    </row>
    <row r="146" spans="1:12" s="305" customFormat="1" ht="16.5" customHeight="1">
      <c r="A146" s="48">
        <v>140</v>
      </c>
      <c r="B146" s="287" t="s">
        <v>25</v>
      </c>
      <c r="C146" s="316" t="s">
        <v>494</v>
      </c>
      <c r="D146" s="300" t="s">
        <v>1799</v>
      </c>
      <c r="E146" s="301"/>
      <c r="F146" s="44" t="s">
        <v>11</v>
      </c>
      <c r="G146" s="29"/>
      <c r="H146" s="298" t="s">
        <v>1800</v>
      </c>
      <c r="I146" s="302"/>
      <c r="J146" s="313" t="s">
        <v>1905</v>
      </c>
      <c r="K146" s="303"/>
      <c r="L146" s="304"/>
    </row>
    <row r="147" spans="1:12" s="305" customFormat="1" ht="16.5" customHeight="1">
      <c r="A147" s="48">
        <v>141</v>
      </c>
      <c r="B147" s="287" t="s">
        <v>25</v>
      </c>
      <c r="C147" s="316" t="s">
        <v>494</v>
      </c>
      <c r="D147" s="299" t="s">
        <v>1801</v>
      </c>
      <c r="E147" s="301"/>
      <c r="F147" s="44" t="s">
        <v>11</v>
      </c>
      <c r="G147" s="29"/>
      <c r="H147" s="298" t="s">
        <v>1802</v>
      </c>
      <c r="I147" s="302"/>
      <c r="J147" s="611" t="s">
        <v>1904</v>
      </c>
      <c r="K147" s="306"/>
      <c r="L147" s="228"/>
    </row>
    <row r="148" spans="1:12" s="305" customFormat="1" ht="16.5" customHeight="1">
      <c r="A148" s="48">
        <v>142</v>
      </c>
      <c r="B148" s="287" t="s">
        <v>25</v>
      </c>
      <c r="C148" s="316" t="s">
        <v>494</v>
      </c>
      <c r="D148" s="299" t="s">
        <v>1803</v>
      </c>
      <c r="E148" s="301"/>
      <c r="F148" s="44" t="s">
        <v>11</v>
      </c>
      <c r="G148" s="29"/>
      <c r="H148" s="298" t="s">
        <v>1804</v>
      </c>
      <c r="I148" s="302"/>
      <c r="J148" s="612"/>
      <c r="K148" s="306"/>
      <c r="L148" s="228"/>
    </row>
    <row r="149" spans="1:12" s="305" customFormat="1" ht="16.5" customHeight="1">
      <c r="A149" s="48">
        <v>143</v>
      </c>
      <c r="B149" s="287" t="s">
        <v>25</v>
      </c>
      <c r="C149" s="316" t="s">
        <v>494</v>
      </c>
      <c r="D149" s="299" t="s">
        <v>1805</v>
      </c>
      <c r="E149" s="301"/>
      <c r="F149" s="44" t="s">
        <v>11</v>
      </c>
      <c r="G149" s="29"/>
      <c r="H149" s="298" t="s">
        <v>1806</v>
      </c>
      <c r="I149" s="302"/>
      <c r="J149" s="612"/>
      <c r="K149" s="306"/>
      <c r="L149" s="228"/>
    </row>
    <row r="150" spans="1:12" s="305" customFormat="1" ht="16.5" customHeight="1">
      <c r="A150" s="48">
        <v>144</v>
      </c>
      <c r="B150" s="287" t="s">
        <v>25</v>
      </c>
      <c r="C150" s="316" t="s">
        <v>494</v>
      </c>
      <c r="D150" s="299" t="s">
        <v>1807</v>
      </c>
      <c r="E150" s="301"/>
      <c r="F150" s="44" t="s">
        <v>11</v>
      </c>
      <c r="G150" s="29"/>
      <c r="H150" s="298" t="s">
        <v>1808</v>
      </c>
      <c r="I150" s="302"/>
      <c r="J150" s="612"/>
      <c r="K150" s="306"/>
      <c r="L150" s="228"/>
    </row>
    <row r="151" spans="1:12" s="305" customFormat="1" ht="16.5" customHeight="1">
      <c r="A151" s="48">
        <v>145</v>
      </c>
      <c r="B151" s="287" t="s">
        <v>25</v>
      </c>
      <c r="C151" s="316" t="s">
        <v>494</v>
      </c>
      <c r="D151" s="299" t="s">
        <v>1809</v>
      </c>
      <c r="E151" s="301"/>
      <c r="F151" s="44" t="s">
        <v>11</v>
      </c>
      <c r="G151" s="29"/>
      <c r="H151" s="298" t="s">
        <v>1810</v>
      </c>
      <c r="I151" s="302"/>
      <c r="J151" s="612"/>
      <c r="K151" s="306"/>
      <c r="L151" s="228"/>
    </row>
    <row r="152" spans="1:12" s="305" customFormat="1" ht="16.5" customHeight="1">
      <c r="A152" s="48">
        <v>146</v>
      </c>
      <c r="B152" s="287" t="s">
        <v>25</v>
      </c>
      <c r="C152" s="316" t="s">
        <v>494</v>
      </c>
      <c r="D152" s="299" t="s">
        <v>1811</v>
      </c>
      <c r="E152" s="301"/>
      <c r="F152" s="44" t="s">
        <v>11</v>
      </c>
      <c r="G152" s="29"/>
      <c r="H152" s="298" t="s">
        <v>1812</v>
      </c>
      <c r="I152" s="302"/>
      <c r="J152" s="612"/>
      <c r="K152" s="306"/>
      <c r="L152" s="228"/>
    </row>
    <row r="153" spans="1:12" s="305" customFormat="1" ht="16.5" customHeight="1">
      <c r="A153" s="48">
        <v>147</v>
      </c>
      <c r="B153" s="287" t="s">
        <v>25</v>
      </c>
      <c r="C153" s="316" t="s">
        <v>494</v>
      </c>
      <c r="D153" s="299" t="s">
        <v>1813</v>
      </c>
      <c r="E153" s="301"/>
      <c r="F153" s="44" t="s">
        <v>11</v>
      </c>
      <c r="G153" s="29"/>
      <c r="H153" s="298" t="s">
        <v>1814</v>
      </c>
      <c r="I153" s="302"/>
      <c r="J153" s="612"/>
      <c r="K153" s="306"/>
      <c r="L153" s="228"/>
    </row>
    <row r="154" spans="1:12" s="305" customFormat="1" ht="16.5" customHeight="1">
      <c r="A154" s="48">
        <v>148</v>
      </c>
      <c r="B154" s="287" t="s">
        <v>25</v>
      </c>
      <c r="C154" s="316" t="s">
        <v>494</v>
      </c>
      <c r="D154" s="299" t="s">
        <v>1815</v>
      </c>
      <c r="E154" s="301"/>
      <c r="F154" s="44" t="s">
        <v>11</v>
      </c>
      <c r="G154" s="29"/>
      <c r="H154" s="298" t="s">
        <v>1816</v>
      </c>
      <c r="I154" s="302"/>
      <c r="J154" s="612"/>
      <c r="K154" s="306" t="s">
        <v>1817</v>
      </c>
      <c r="L154" s="228"/>
    </row>
    <row r="155" spans="1:12" s="305" customFormat="1" ht="16.5" customHeight="1">
      <c r="A155" s="48">
        <v>149</v>
      </c>
      <c r="B155" s="287" t="s">
        <v>25</v>
      </c>
      <c r="C155" s="316" t="s">
        <v>494</v>
      </c>
      <c r="D155" s="299" t="s">
        <v>1818</v>
      </c>
      <c r="E155" s="301"/>
      <c r="F155" s="44" t="s">
        <v>11</v>
      </c>
      <c r="G155" s="29"/>
      <c r="H155" s="298" t="s">
        <v>1819</v>
      </c>
      <c r="I155" s="302"/>
      <c r="J155" s="612"/>
      <c r="K155" s="306"/>
      <c r="L155" s="228"/>
    </row>
    <row r="156" spans="1:12" s="305" customFormat="1" ht="16.5" customHeight="1">
      <c r="A156" s="48">
        <v>150</v>
      </c>
      <c r="B156" s="287" t="s">
        <v>25</v>
      </c>
      <c r="C156" s="316" t="s">
        <v>494</v>
      </c>
      <c r="D156" s="299" t="s">
        <v>1820</v>
      </c>
      <c r="E156" s="301"/>
      <c r="F156" s="44" t="s">
        <v>11</v>
      </c>
      <c r="G156" s="29"/>
      <c r="H156" s="298" t="s">
        <v>1821</v>
      </c>
      <c r="I156" s="302"/>
      <c r="J156" s="612"/>
      <c r="K156" s="306"/>
      <c r="L156" s="228"/>
    </row>
    <row r="157" spans="1:12" s="305" customFormat="1" ht="16.5" customHeight="1">
      <c r="A157" s="48">
        <v>151</v>
      </c>
      <c r="B157" s="287" t="s">
        <v>25</v>
      </c>
      <c r="C157" s="316" t="s">
        <v>494</v>
      </c>
      <c r="D157" s="299" t="s">
        <v>1822</v>
      </c>
      <c r="E157" s="301"/>
      <c r="F157" s="44" t="s">
        <v>11</v>
      </c>
      <c r="G157" s="29"/>
      <c r="H157" s="298" t="s">
        <v>1823</v>
      </c>
      <c r="I157" s="302"/>
      <c r="J157" s="612"/>
      <c r="K157" s="306"/>
      <c r="L157" s="228"/>
    </row>
    <row r="158" spans="1:12" s="305" customFormat="1" ht="16.5" customHeight="1">
      <c r="A158" s="48">
        <v>152</v>
      </c>
      <c r="B158" s="287" t="s">
        <v>25</v>
      </c>
      <c r="C158" s="316" t="s">
        <v>494</v>
      </c>
      <c r="D158" s="299" t="s">
        <v>1824</v>
      </c>
      <c r="E158" s="301"/>
      <c r="F158" s="44" t="s">
        <v>11</v>
      </c>
      <c r="G158" s="29"/>
      <c r="H158" s="298" t="s">
        <v>1825</v>
      </c>
      <c r="I158" s="302"/>
      <c r="J158" s="613"/>
      <c r="K158" s="306"/>
      <c r="L158" s="228"/>
    </row>
    <row r="159" spans="1:12" s="305" customFormat="1" ht="16.5" customHeight="1">
      <c r="A159" s="48">
        <v>153</v>
      </c>
      <c r="B159" s="287" t="s">
        <v>25</v>
      </c>
      <c r="C159" s="316" t="s">
        <v>494</v>
      </c>
      <c r="D159" s="299" t="s">
        <v>2025</v>
      </c>
      <c r="E159" s="301" t="s">
        <v>2024</v>
      </c>
      <c r="F159" s="43" t="s">
        <v>10</v>
      </c>
      <c r="G159" s="29"/>
      <c r="H159" s="298" t="s">
        <v>1826</v>
      </c>
      <c r="I159" s="302"/>
      <c r="J159" s="614" t="s">
        <v>1892</v>
      </c>
      <c r="K159" s="306"/>
      <c r="L159" s="228"/>
    </row>
    <row r="160" spans="1:12" s="305" customFormat="1" ht="16.5" customHeight="1">
      <c r="A160" s="48">
        <v>154</v>
      </c>
      <c r="B160" s="287" t="s">
        <v>25</v>
      </c>
      <c r="C160" s="316" t="s">
        <v>494</v>
      </c>
      <c r="D160" s="299" t="s">
        <v>2026</v>
      </c>
      <c r="E160" s="301" t="s">
        <v>2028</v>
      </c>
      <c r="F160" s="43" t="s">
        <v>10</v>
      </c>
      <c r="G160" s="29"/>
      <c r="H160" s="298" t="s">
        <v>1827</v>
      </c>
      <c r="I160" s="302"/>
      <c r="J160" s="615"/>
      <c r="K160" s="306"/>
      <c r="L160" s="228"/>
    </row>
    <row r="161" spans="1:12" s="305" customFormat="1" ht="16.5" customHeight="1">
      <c r="A161" s="48">
        <v>155</v>
      </c>
      <c r="B161" s="287" t="s">
        <v>25</v>
      </c>
      <c r="C161" s="316" t="s">
        <v>494</v>
      </c>
      <c r="D161" s="299" t="s">
        <v>1828</v>
      </c>
      <c r="E161" s="301"/>
      <c r="F161" s="44" t="s">
        <v>11</v>
      </c>
      <c r="G161" s="29"/>
      <c r="H161" s="298" t="s">
        <v>1829</v>
      </c>
      <c r="I161" s="302"/>
      <c r="J161" s="615"/>
      <c r="K161" s="306"/>
      <c r="L161" s="228"/>
    </row>
    <row r="162" spans="1:12" s="305" customFormat="1" ht="16.5" customHeight="1">
      <c r="A162" s="48">
        <v>156</v>
      </c>
      <c r="B162" s="287" t="s">
        <v>25</v>
      </c>
      <c r="C162" s="316" t="s">
        <v>494</v>
      </c>
      <c r="D162" s="299" t="s">
        <v>1830</v>
      </c>
      <c r="E162" s="301"/>
      <c r="F162" s="44" t="s">
        <v>11</v>
      </c>
      <c r="G162" s="29"/>
      <c r="H162" s="298" t="s">
        <v>1831</v>
      </c>
      <c r="I162" s="302"/>
      <c r="J162" s="615"/>
      <c r="K162" s="306"/>
      <c r="L162" s="228"/>
    </row>
    <row r="163" spans="1:12" s="305" customFormat="1" ht="16.5" customHeight="1">
      <c r="A163" s="48">
        <v>157</v>
      </c>
      <c r="B163" s="287" t="s">
        <v>25</v>
      </c>
      <c r="C163" s="316" t="s">
        <v>494</v>
      </c>
      <c r="D163" s="299" t="s">
        <v>1832</v>
      </c>
      <c r="E163" s="301"/>
      <c r="F163" s="44" t="s">
        <v>11</v>
      </c>
      <c r="G163" s="29"/>
      <c r="H163" s="298" t="s">
        <v>1833</v>
      </c>
      <c r="I163" s="302"/>
      <c r="J163" s="616"/>
      <c r="K163" s="306"/>
      <c r="L163" s="228"/>
    </row>
    <row r="164" spans="1:12" s="305" customFormat="1" ht="16.5" customHeight="1">
      <c r="A164" s="48">
        <v>158</v>
      </c>
      <c r="B164" s="287" t="s">
        <v>25</v>
      </c>
      <c r="C164" s="316" t="s">
        <v>494</v>
      </c>
      <c r="D164" s="299" t="s">
        <v>1834</v>
      </c>
      <c r="E164" s="298"/>
      <c r="F164" s="44" t="s">
        <v>11</v>
      </c>
      <c r="G164" s="29"/>
      <c r="H164" s="298" t="s">
        <v>1835</v>
      </c>
      <c r="I164" s="302"/>
      <c r="J164" s="614" t="s">
        <v>1891</v>
      </c>
      <c r="K164" s="306"/>
      <c r="L164" s="228"/>
    </row>
    <row r="165" spans="1:12" s="305" customFormat="1" ht="16.5" customHeight="1">
      <c r="A165" s="48">
        <v>159</v>
      </c>
      <c r="B165" s="287" t="s">
        <v>25</v>
      </c>
      <c r="C165" s="316" t="s">
        <v>494</v>
      </c>
      <c r="D165" s="299" t="s">
        <v>1836</v>
      </c>
      <c r="E165" s="298"/>
      <c r="F165" s="44" t="s">
        <v>11</v>
      </c>
      <c r="G165" s="29"/>
      <c r="H165" s="298" t="s">
        <v>1837</v>
      </c>
      <c r="I165" s="302"/>
      <c r="J165" s="615"/>
      <c r="K165" s="306"/>
      <c r="L165" s="228"/>
    </row>
    <row r="166" spans="1:12" s="305" customFormat="1" ht="16.5" customHeight="1">
      <c r="A166" s="48">
        <v>160</v>
      </c>
      <c r="B166" s="287" t="s">
        <v>25</v>
      </c>
      <c r="C166" s="316" t="s">
        <v>494</v>
      </c>
      <c r="D166" s="299" t="s">
        <v>1838</v>
      </c>
      <c r="E166" s="298"/>
      <c r="F166" s="44" t="s">
        <v>11</v>
      </c>
      <c r="G166" s="29"/>
      <c r="H166" s="298" t="s">
        <v>1839</v>
      </c>
      <c r="I166" s="302"/>
      <c r="J166" s="615"/>
      <c r="K166" s="306"/>
      <c r="L166" s="228"/>
    </row>
    <row r="167" spans="1:12" s="305" customFormat="1" ht="16.5" customHeight="1">
      <c r="A167" s="48">
        <v>161</v>
      </c>
      <c r="B167" s="287" t="s">
        <v>25</v>
      </c>
      <c r="C167" s="316" t="s">
        <v>494</v>
      </c>
      <c r="D167" s="299" t="s">
        <v>1840</v>
      </c>
      <c r="E167" s="298"/>
      <c r="F167" s="44" t="s">
        <v>11</v>
      </c>
      <c r="G167" s="29"/>
      <c r="H167" s="298" t="s">
        <v>1841</v>
      </c>
      <c r="I167" s="302"/>
      <c r="J167" s="615"/>
      <c r="K167" s="306"/>
      <c r="L167" s="228"/>
    </row>
    <row r="168" spans="1:12" s="305" customFormat="1" ht="16.5" customHeight="1">
      <c r="A168" s="48">
        <v>162</v>
      </c>
      <c r="B168" s="287" t="s">
        <v>25</v>
      </c>
      <c r="C168" s="316" t="s">
        <v>494</v>
      </c>
      <c r="D168" s="299" t="s">
        <v>1842</v>
      </c>
      <c r="E168" s="298"/>
      <c r="F168" s="44" t="s">
        <v>11</v>
      </c>
      <c r="G168" s="29"/>
      <c r="H168" s="298" t="s">
        <v>1843</v>
      </c>
      <c r="I168" s="302"/>
      <c r="J168" s="615"/>
      <c r="K168" s="306"/>
      <c r="L168" s="228"/>
    </row>
    <row r="169" spans="1:12" s="305" customFormat="1" ht="16.5" customHeight="1">
      <c r="A169" s="48">
        <v>163</v>
      </c>
      <c r="B169" s="287" t="s">
        <v>25</v>
      </c>
      <c r="C169" s="316" t="s">
        <v>494</v>
      </c>
      <c r="D169" s="299" t="s">
        <v>1844</v>
      </c>
      <c r="E169" s="298"/>
      <c r="F169" s="44" t="s">
        <v>11</v>
      </c>
      <c r="G169" s="29"/>
      <c r="H169" s="298" t="s">
        <v>1845</v>
      </c>
      <c r="I169" s="302"/>
      <c r="J169" s="615"/>
      <c r="K169" s="306"/>
      <c r="L169" s="228"/>
    </row>
    <row r="170" spans="1:12" s="305" customFormat="1" ht="16.5" customHeight="1">
      <c r="A170" s="48">
        <v>164</v>
      </c>
      <c r="B170" s="287" t="s">
        <v>25</v>
      </c>
      <c r="C170" s="316" t="s">
        <v>494</v>
      </c>
      <c r="D170" s="299" t="s">
        <v>1846</v>
      </c>
      <c r="E170" s="298"/>
      <c r="F170" s="44" t="s">
        <v>11</v>
      </c>
      <c r="G170" s="29"/>
      <c r="H170" s="298" t="s">
        <v>1847</v>
      </c>
      <c r="I170" s="302"/>
      <c r="J170" s="615"/>
      <c r="K170" s="306"/>
      <c r="L170" s="228"/>
    </row>
    <row r="171" spans="1:12" s="305" customFormat="1" ht="16.5" customHeight="1">
      <c r="A171" s="48">
        <v>165</v>
      </c>
      <c r="B171" s="287" t="s">
        <v>25</v>
      </c>
      <c r="C171" s="316" t="s">
        <v>494</v>
      </c>
      <c r="D171" s="299" t="s">
        <v>1848</v>
      </c>
      <c r="E171" s="298"/>
      <c r="F171" s="44" t="s">
        <v>11</v>
      </c>
      <c r="G171" s="29"/>
      <c r="H171" s="298" t="s">
        <v>1849</v>
      </c>
      <c r="I171" s="302"/>
      <c r="J171" s="615"/>
      <c r="K171" s="306"/>
      <c r="L171" s="228"/>
    </row>
    <row r="172" spans="1:12" s="305" customFormat="1" ht="16.5" customHeight="1">
      <c r="A172" s="48">
        <v>166</v>
      </c>
      <c r="B172" s="287" t="s">
        <v>25</v>
      </c>
      <c r="C172" s="316" t="s">
        <v>494</v>
      </c>
      <c r="D172" s="299" t="s">
        <v>1850</v>
      </c>
      <c r="E172" s="298"/>
      <c r="F172" s="44" t="s">
        <v>11</v>
      </c>
      <c r="G172" s="29"/>
      <c r="H172" s="298" t="s">
        <v>1851</v>
      </c>
      <c r="I172" s="302"/>
      <c r="J172" s="615"/>
      <c r="K172" s="306"/>
      <c r="L172" s="228"/>
    </row>
    <row r="173" spans="1:12" s="305" customFormat="1" ht="16.5" customHeight="1">
      <c r="A173" s="48">
        <v>167</v>
      </c>
      <c r="B173" s="287" t="s">
        <v>25</v>
      </c>
      <c r="C173" s="316" t="s">
        <v>494</v>
      </c>
      <c r="D173" s="299" t="s">
        <v>1852</v>
      </c>
      <c r="E173" s="298"/>
      <c r="F173" s="44" t="s">
        <v>11</v>
      </c>
      <c r="G173" s="29"/>
      <c r="H173" s="298" t="s">
        <v>1853</v>
      </c>
      <c r="I173" s="302"/>
      <c r="J173" s="615"/>
      <c r="K173" s="300"/>
      <c r="L173" s="228"/>
    </row>
    <row r="174" spans="1:12" s="305" customFormat="1" ht="16.5" customHeight="1">
      <c r="A174" s="48">
        <v>168</v>
      </c>
      <c r="B174" s="287" t="s">
        <v>25</v>
      </c>
      <c r="C174" s="316" t="s">
        <v>494</v>
      </c>
      <c r="D174" s="299" t="s">
        <v>1854</v>
      </c>
      <c r="E174" s="298"/>
      <c r="F174" s="44" t="s">
        <v>11</v>
      </c>
      <c r="G174" s="29"/>
      <c r="H174" s="298" t="s">
        <v>1855</v>
      </c>
      <c r="I174" s="302"/>
      <c r="J174" s="615"/>
      <c r="K174" s="300"/>
      <c r="L174" s="228"/>
    </row>
    <row r="175" spans="1:12" s="305" customFormat="1" ht="16.5" customHeight="1">
      <c r="A175" s="48">
        <v>169</v>
      </c>
      <c r="B175" s="287" t="s">
        <v>25</v>
      </c>
      <c r="C175" s="316" t="s">
        <v>494</v>
      </c>
      <c r="D175" s="299" t="s">
        <v>1856</v>
      </c>
      <c r="E175" s="298"/>
      <c r="F175" s="44" t="s">
        <v>11</v>
      </c>
      <c r="G175" s="29"/>
      <c r="H175" s="298" t="s">
        <v>1857</v>
      </c>
      <c r="I175" s="302"/>
      <c r="J175" s="616"/>
      <c r="K175" s="300"/>
      <c r="L175" s="228"/>
    </row>
    <row r="176" spans="1:12" ht="16.5" customHeight="1">
      <c r="A176" s="48">
        <v>170</v>
      </c>
      <c r="B176" s="32" t="s">
        <v>25</v>
      </c>
      <c r="C176" s="31" t="s">
        <v>496</v>
      </c>
      <c r="D176" s="63" t="s">
        <v>497</v>
      </c>
      <c r="E176" s="157" t="s">
        <v>498</v>
      </c>
      <c r="F176" s="44" t="s">
        <v>11</v>
      </c>
      <c r="G176" s="29"/>
      <c r="H176" s="67"/>
      <c r="I176" s="88" t="s">
        <v>499</v>
      </c>
      <c r="J176" s="315" t="s">
        <v>1906</v>
      </c>
      <c r="K176" s="591" t="s">
        <v>1926</v>
      </c>
    </row>
    <row r="177" spans="1:11" ht="16.5" customHeight="1">
      <c r="A177" s="48">
        <v>171</v>
      </c>
      <c r="B177" s="32" t="s">
        <v>25</v>
      </c>
      <c r="C177" s="31" t="s">
        <v>496</v>
      </c>
      <c r="D177" s="63" t="s">
        <v>500</v>
      </c>
      <c r="E177" s="157" t="s">
        <v>501</v>
      </c>
      <c r="F177" s="44" t="s">
        <v>11</v>
      </c>
      <c r="G177" s="29"/>
      <c r="H177" s="67"/>
      <c r="I177" s="88" t="s">
        <v>502</v>
      </c>
      <c r="J177" s="28"/>
      <c r="K177" s="606"/>
    </row>
    <row r="178" spans="1:11" ht="16.5" customHeight="1">
      <c r="A178" s="48">
        <v>172</v>
      </c>
      <c r="B178" s="32" t="s">
        <v>25</v>
      </c>
      <c r="C178" s="31" t="s">
        <v>496</v>
      </c>
      <c r="D178" s="63" t="s">
        <v>503</v>
      </c>
      <c r="E178" s="157" t="s">
        <v>501</v>
      </c>
      <c r="F178" s="44" t="s">
        <v>11</v>
      </c>
      <c r="G178" s="29"/>
      <c r="H178" s="67"/>
      <c r="I178" s="88" t="s">
        <v>504</v>
      </c>
      <c r="J178" s="28"/>
      <c r="K178" s="606"/>
    </row>
    <row r="179" spans="1:11" ht="16.5" customHeight="1">
      <c r="A179" s="48">
        <v>173</v>
      </c>
      <c r="B179" s="32" t="s">
        <v>25</v>
      </c>
      <c r="C179" s="31" t="s">
        <v>496</v>
      </c>
      <c r="D179" s="63" t="s">
        <v>505</v>
      </c>
      <c r="E179" s="158"/>
      <c r="F179" s="44" t="s">
        <v>11</v>
      </c>
      <c r="G179" s="29"/>
      <c r="H179" s="67"/>
      <c r="I179" s="91"/>
      <c r="J179" s="28"/>
      <c r="K179" s="606"/>
    </row>
    <row r="180" spans="1:11" ht="16.5" customHeight="1">
      <c r="A180" s="48">
        <v>174</v>
      </c>
      <c r="B180" s="32" t="s">
        <v>25</v>
      </c>
      <c r="C180" s="31" t="s">
        <v>496</v>
      </c>
      <c r="D180" s="63" t="s">
        <v>506</v>
      </c>
      <c r="E180" s="158"/>
      <c r="F180" s="44" t="s">
        <v>11</v>
      </c>
      <c r="G180" s="29"/>
      <c r="H180" s="67"/>
      <c r="I180" s="91"/>
      <c r="J180" s="28"/>
      <c r="K180" s="606"/>
    </row>
    <row r="181" spans="1:11" ht="16.5" customHeight="1">
      <c r="A181" s="48">
        <v>175</v>
      </c>
      <c r="B181" s="32" t="s">
        <v>25</v>
      </c>
      <c r="C181" s="31" t="s">
        <v>496</v>
      </c>
      <c r="D181" s="63" t="s">
        <v>507</v>
      </c>
      <c r="E181" s="158"/>
      <c r="F181" s="44" t="s">
        <v>11</v>
      </c>
      <c r="G181" s="29"/>
      <c r="H181" s="67"/>
      <c r="I181" s="91"/>
      <c r="J181" s="28"/>
      <c r="K181" s="592"/>
    </row>
    <row r="182" spans="1:11" ht="16.5" customHeight="1">
      <c r="A182" s="48">
        <v>176</v>
      </c>
      <c r="B182" s="32" t="s">
        <v>25</v>
      </c>
      <c r="C182" s="31" t="s">
        <v>508</v>
      </c>
      <c r="D182" s="292" t="s">
        <v>1361</v>
      </c>
      <c r="E182" s="158"/>
      <c r="F182" s="49" t="s">
        <v>12</v>
      </c>
      <c r="G182" s="29"/>
      <c r="H182" s="67"/>
      <c r="I182" s="91"/>
      <c r="J182" s="288" t="s">
        <v>1859</v>
      </c>
      <c r="K182" s="591" t="s">
        <v>1583</v>
      </c>
    </row>
    <row r="183" spans="1:11" ht="16.5" customHeight="1">
      <c r="A183" s="48">
        <v>177</v>
      </c>
      <c r="B183" s="32" t="s">
        <v>25</v>
      </c>
      <c r="C183" s="31" t="s">
        <v>508</v>
      </c>
      <c r="D183" s="292" t="s">
        <v>509</v>
      </c>
      <c r="E183" s="157" t="s">
        <v>510</v>
      </c>
      <c r="F183" s="49" t="s">
        <v>12</v>
      </c>
      <c r="G183" s="29"/>
      <c r="H183" s="67"/>
      <c r="I183" s="91"/>
      <c r="J183" s="288" t="s">
        <v>1858</v>
      </c>
      <c r="K183" s="606"/>
    </row>
    <row r="184" spans="1:11" ht="16.5" customHeight="1">
      <c r="A184" s="48">
        <v>178</v>
      </c>
      <c r="B184" s="32" t="s">
        <v>25</v>
      </c>
      <c r="C184" s="31" t="s">
        <v>508</v>
      </c>
      <c r="D184" s="292" t="s">
        <v>1362</v>
      </c>
      <c r="E184" s="157" t="s">
        <v>511</v>
      </c>
      <c r="F184" s="49" t="s">
        <v>12</v>
      </c>
      <c r="G184" s="29"/>
      <c r="H184" s="67"/>
      <c r="I184" s="91"/>
      <c r="J184" s="28"/>
      <c r="K184" s="606"/>
    </row>
    <row r="185" spans="1:11" ht="16.5" customHeight="1">
      <c r="A185" s="48">
        <v>179</v>
      </c>
      <c r="B185" s="32" t="s">
        <v>25</v>
      </c>
      <c r="C185" s="31" t="s">
        <v>508</v>
      </c>
      <c r="D185" s="292" t="s">
        <v>1363</v>
      </c>
      <c r="E185" s="157" t="s">
        <v>512</v>
      </c>
      <c r="F185" s="49" t="s">
        <v>12</v>
      </c>
      <c r="G185" s="29"/>
      <c r="H185" s="67"/>
      <c r="I185" s="91"/>
      <c r="J185" s="28"/>
      <c r="K185" s="606"/>
    </row>
    <row r="186" spans="1:11" ht="16.5" customHeight="1">
      <c r="A186" s="48">
        <v>180</v>
      </c>
      <c r="B186" s="32" t="s">
        <v>25</v>
      </c>
      <c r="C186" s="31" t="s">
        <v>508</v>
      </c>
      <c r="D186" s="292" t="s">
        <v>513</v>
      </c>
      <c r="E186" s="157" t="s">
        <v>514</v>
      </c>
      <c r="F186" s="49" t="s">
        <v>12</v>
      </c>
      <c r="G186" s="29"/>
      <c r="H186" s="67"/>
      <c r="I186" s="91"/>
      <c r="J186" s="28"/>
      <c r="K186" s="606"/>
    </row>
    <row r="187" spans="1:11" ht="16.5" customHeight="1">
      <c r="A187" s="48">
        <v>181</v>
      </c>
      <c r="B187" s="32" t="s">
        <v>25</v>
      </c>
      <c r="C187" s="31" t="s">
        <v>508</v>
      </c>
      <c r="D187" s="292" t="s">
        <v>515</v>
      </c>
      <c r="E187" s="157" t="s">
        <v>516</v>
      </c>
      <c r="F187" s="49" t="s">
        <v>12</v>
      </c>
      <c r="G187" s="29"/>
      <c r="H187" s="67"/>
      <c r="I187" s="91"/>
      <c r="J187" s="28"/>
      <c r="K187" s="606"/>
    </row>
    <row r="188" spans="1:11" ht="16.5" customHeight="1">
      <c r="A188" s="48">
        <v>182</v>
      </c>
      <c r="B188" s="32" t="s">
        <v>25</v>
      </c>
      <c r="C188" s="31" t="s">
        <v>508</v>
      </c>
      <c r="D188" s="292" t="s">
        <v>1364</v>
      </c>
      <c r="E188" s="157" t="s">
        <v>511</v>
      </c>
      <c r="F188" s="49" t="s">
        <v>12</v>
      </c>
      <c r="G188" s="29"/>
      <c r="H188" s="67"/>
      <c r="I188" s="91"/>
      <c r="J188" s="28"/>
      <c r="K188" s="606"/>
    </row>
    <row r="189" spans="1:11" ht="16.5" customHeight="1">
      <c r="A189" s="48">
        <v>183</v>
      </c>
      <c r="B189" s="32" t="s">
        <v>25</v>
      </c>
      <c r="C189" s="31" t="s">
        <v>508</v>
      </c>
      <c r="D189" s="292" t="s">
        <v>1365</v>
      </c>
      <c r="E189" s="157" t="s">
        <v>517</v>
      </c>
      <c r="F189" s="49" t="s">
        <v>12</v>
      </c>
      <c r="G189" s="29"/>
      <c r="H189" s="67"/>
      <c r="I189" s="91"/>
      <c r="J189" s="28"/>
      <c r="K189" s="606"/>
    </row>
    <row r="190" spans="1:11" ht="16.5" customHeight="1">
      <c r="A190" s="48">
        <v>184</v>
      </c>
      <c r="B190" s="32" t="s">
        <v>25</v>
      </c>
      <c r="C190" s="31" t="s">
        <v>508</v>
      </c>
      <c r="D190" s="292" t="s">
        <v>1366</v>
      </c>
      <c r="E190" s="157" t="s">
        <v>518</v>
      </c>
      <c r="F190" s="49" t="s">
        <v>12</v>
      </c>
      <c r="G190" s="29"/>
      <c r="H190" s="67"/>
      <c r="I190" s="93"/>
      <c r="J190" s="26"/>
      <c r="K190" s="606"/>
    </row>
    <row r="191" spans="1:11" ht="16.5" customHeight="1">
      <c r="A191" s="48">
        <v>185</v>
      </c>
      <c r="B191" s="32" t="s">
        <v>25</v>
      </c>
      <c r="C191" s="31" t="s">
        <v>508</v>
      </c>
      <c r="D191" s="292" t="s">
        <v>1367</v>
      </c>
      <c r="E191" s="157" t="s">
        <v>510</v>
      </c>
      <c r="F191" s="49" t="s">
        <v>12</v>
      </c>
      <c r="G191" s="29"/>
      <c r="H191" s="67"/>
      <c r="I191" s="91"/>
      <c r="J191" s="26"/>
      <c r="K191" s="606"/>
    </row>
    <row r="192" spans="1:11" ht="16.5" customHeight="1">
      <c r="A192" s="48">
        <v>186</v>
      </c>
      <c r="B192" s="32" t="s">
        <v>25</v>
      </c>
      <c r="C192" s="31" t="s">
        <v>508</v>
      </c>
      <c r="D192" s="292" t="s">
        <v>1368</v>
      </c>
      <c r="E192" s="157" t="s">
        <v>511</v>
      </c>
      <c r="F192" s="49" t="s">
        <v>12</v>
      </c>
      <c r="G192" s="29"/>
      <c r="H192" s="67"/>
      <c r="I192" s="93"/>
      <c r="J192" s="28"/>
      <c r="K192" s="606"/>
    </row>
    <row r="193" spans="1:11" ht="16.5" customHeight="1">
      <c r="A193" s="48">
        <v>187</v>
      </c>
      <c r="B193" s="32" t="s">
        <v>25</v>
      </c>
      <c r="C193" s="31" t="s">
        <v>508</v>
      </c>
      <c r="D193" s="292" t="s">
        <v>1369</v>
      </c>
      <c r="E193" s="157" t="s">
        <v>512</v>
      </c>
      <c r="F193" s="49" t="s">
        <v>12</v>
      </c>
      <c r="G193" s="29"/>
      <c r="H193" s="67"/>
      <c r="I193" s="93"/>
      <c r="J193" s="28"/>
      <c r="K193" s="606"/>
    </row>
    <row r="194" spans="1:11" ht="16.5" customHeight="1">
      <c r="A194" s="48">
        <v>188</v>
      </c>
      <c r="B194" s="32" t="s">
        <v>25</v>
      </c>
      <c r="C194" s="31" t="s">
        <v>508</v>
      </c>
      <c r="D194" s="292" t="s">
        <v>519</v>
      </c>
      <c r="E194" s="157" t="s">
        <v>514</v>
      </c>
      <c r="F194" s="49" t="s">
        <v>12</v>
      </c>
      <c r="G194" s="29"/>
      <c r="H194" s="67"/>
      <c r="I194" s="93"/>
      <c r="J194" s="28"/>
      <c r="K194" s="606"/>
    </row>
    <row r="195" spans="1:11" ht="16.5" customHeight="1">
      <c r="A195" s="48">
        <v>189</v>
      </c>
      <c r="B195" s="32" t="s">
        <v>25</v>
      </c>
      <c r="C195" s="31" t="s">
        <v>508</v>
      </c>
      <c r="D195" s="292" t="s">
        <v>1370</v>
      </c>
      <c r="E195" s="157" t="s">
        <v>516</v>
      </c>
      <c r="F195" s="49" t="s">
        <v>12</v>
      </c>
      <c r="G195" s="29"/>
      <c r="H195" s="67"/>
      <c r="I195" s="93"/>
      <c r="J195" s="28"/>
      <c r="K195" s="606"/>
    </row>
    <row r="196" spans="1:11" ht="16.5" customHeight="1">
      <c r="A196" s="48">
        <v>190</v>
      </c>
      <c r="B196" s="32" t="s">
        <v>25</v>
      </c>
      <c r="C196" s="31" t="s">
        <v>508</v>
      </c>
      <c r="D196" s="292" t="s">
        <v>1371</v>
      </c>
      <c r="E196" s="157" t="s">
        <v>511</v>
      </c>
      <c r="F196" s="49" t="s">
        <v>12</v>
      </c>
      <c r="G196" s="29"/>
      <c r="H196" s="67"/>
      <c r="I196" s="93"/>
      <c r="J196" s="28"/>
      <c r="K196" s="606"/>
    </row>
    <row r="197" spans="1:11" ht="16.5" customHeight="1">
      <c r="A197" s="48">
        <v>191</v>
      </c>
      <c r="B197" s="32" t="s">
        <v>25</v>
      </c>
      <c r="C197" s="31" t="s">
        <v>508</v>
      </c>
      <c r="D197" s="292" t="s">
        <v>1372</v>
      </c>
      <c r="E197" s="157" t="s">
        <v>517</v>
      </c>
      <c r="F197" s="49" t="s">
        <v>12</v>
      </c>
      <c r="G197" s="29"/>
      <c r="H197" s="67"/>
      <c r="I197" s="93"/>
      <c r="J197" s="28"/>
      <c r="K197" s="606"/>
    </row>
    <row r="198" spans="1:11" ht="16.5" customHeight="1">
      <c r="A198" s="48">
        <v>192</v>
      </c>
      <c r="B198" s="32" t="s">
        <v>25</v>
      </c>
      <c r="C198" s="31" t="s">
        <v>508</v>
      </c>
      <c r="D198" s="292" t="s">
        <v>520</v>
      </c>
      <c r="E198" s="157" t="s">
        <v>518</v>
      </c>
      <c r="F198" s="49" t="s">
        <v>12</v>
      </c>
      <c r="G198" s="29"/>
      <c r="H198" s="67"/>
      <c r="I198" s="93"/>
      <c r="J198" s="28"/>
      <c r="K198" s="606"/>
    </row>
    <row r="199" spans="1:11" ht="16.5" customHeight="1">
      <c r="A199" s="48">
        <v>193</v>
      </c>
      <c r="B199" s="32" t="s">
        <v>25</v>
      </c>
      <c r="C199" s="31" t="s">
        <v>508</v>
      </c>
      <c r="D199" s="292" t="s">
        <v>1373</v>
      </c>
      <c r="E199" s="157" t="s">
        <v>510</v>
      </c>
      <c r="F199" s="49" t="s">
        <v>12</v>
      </c>
      <c r="G199" s="29"/>
      <c r="H199" s="67"/>
      <c r="I199" s="91"/>
      <c r="J199" s="26"/>
      <c r="K199" s="606"/>
    </row>
    <row r="200" spans="1:11" ht="16.5" customHeight="1">
      <c r="A200" s="48">
        <v>194</v>
      </c>
      <c r="B200" s="32" t="s">
        <v>25</v>
      </c>
      <c r="C200" s="31" t="s">
        <v>508</v>
      </c>
      <c r="D200" s="292" t="s">
        <v>1374</v>
      </c>
      <c r="E200" s="157" t="s">
        <v>511</v>
      </c>
      <c r="F200" s="49" t="s">
        <v>12</v>
      </c>
      <c r="G200" s="29"/>
      <c r="H200" s="67"/>
      <c r="I200" s="93"/>
      <c r="J200" s="28"/>
      <c r="K200" s="606"/>
    </row>
    <row r="201" spans="1:11" ht="16.5" customHeight="1">
      <c r="A201" s="48">
        <v>195</v>
      </c>
      <c r="B201" s="32" t="s">
        <v>25</v>
      </c>
      <c r="C201" s="31" t="s">
        <v>508</v>
      </c>
      <c r="D201" s="292" t="s">
        <v>1375</v>
      </c>
      <c r="E201" s="157" t="s">
        <v>512</v>
      </c>
      <c r="F201" s="49" t="s">
        <v>12</v>
      </c>
      <c r="G201" s="29"/>
      <c r="H201" s="67"/>
      <c r="I201" s="93"/>
      <c r="J201" s="28"/>
      <c r="K201" s="606"/>
    </row>
    <row r="202" spans="1:11" ht="16.5" customHeight="1">
      <c r="A202" s="48">
        <v>196</v>
      </c>
      <c r="B202" s="32" t="s">
        <v>25</v>
      </c>
      <c r="C202" s="31" t="s">
        <v>508</v>
      </c>
      <c r="D202" s="292" t="s">
        <v>1376</v>
      </c>
      <c r="E202" s="157" t="s">
        <v>514</v>
      </c>
      <c r="F202" s="49" t="s">
        <v>12</v>
      </c>
      <c r="G202" s="29"/>
      <c r="H202" s="67"/>
      <c r="I202" s="93"/>
      <c r="J202" s="28"/>
      <c r="K202" s="606"/>
    </row>
    <row r="203" spans="1:11" ht="16.5" customHeight="1">
      <c r="A203" s="48">
        <v>197</v>
      </c>
      <c r="B203" s="32" t="s">
        <v>25</v>
      </c>
      <c r="C203" s="31" t="s">
        <v>508</v>
      </c>
      <c r="D203" s="292" t="s">
        <v>1377</v>
      </c>
      <c r="E203" s="157" t="s">
        <v>516</v>
      </c>
      <c r="F203" s="49" t="s">
        <v>12</v>
      </c>
      <c r="G203" s="29"/>
      <c r="H203" s="67"/>
      <c r="I203" s="93"/>
      <c r="J203" s="28"/>
      <c r="K203" s="606"/>
    </row>
    <row r="204" spans="1:11" ht="16.5" customHeight="1">
      <c r="A204" s="48">
        <v>198</v>
      </c>
      <c r="B204" s="32" t="s">
        <v>25</v>
      </c>
      <c r="C204" s="31" t="s">
        <v>508</v>
      </c>
      <c r="D204" s="292" t="s">
        <v>1378</v>
      </c>
      <c r="E204" s="157" t="s">
        <v>511</v>
      </c>
      <c r="F204" s="49" t="s">
        <v>12</v>
      </c>
      <c r="G204" s="29"/>
      <c r="H204" s="67"/>
      <c r="I204" s="93"/>
      <c r="J204" s="28"/>
      <c r="K204" s="606"/>
    </row>
    <row r="205" spans="1:11" ht="16.5" customHeight="1">
      <c r="A205" s="48">
        <v>199</v>
      </c>
      <c r="B205" s="32" t="s">
        <v>25</v>
      </c>
      <c r="C205" s="31" t="s">
        <v>508</v>
      </c>
      <c r="D205" s="292" t="s">
        <v>1379</v>
      </c>
      <c r="E205" s="157" t="s">
        <v>517</v>
      </c>
      <c r="F205" s="49" t="s">
        <v>12</v>
      </c>
      <c r="G205" s="29"/>
      <c r="H205" s="67"/>
      <c r="I205" s="93"/>
      <c r="J205" s="28"/>
      <c r="K205" s="606"/>
    </row>
    <row r="206" spans="1:11" ht="16.5" customHeight="1">
      <c r="A206" s="48">
        <v>200</v>
      </c>
      <c r="B206" s="32" t="s">
        <v>25</v>
      </c>
      <c r="C206" s="31" t="s">
        <v>508</v>
      </c>
      <c r="D206" s="292" t="s">
        <v>1380</v>
      </c>
      <c r="E206" s="157" t="s">
        <v>518</v>
      </c>
      <c r="F206" s="49" t="s">
        <v>12</v>
      </c>
      <c r="G206" s="29"/>
      <c r="H206" s="67"/>
      <c r="I206" s="93"/>
      <c r="J206" s="28"/>
      <c r="K206" s="606"/>
    </row>
    <row r="207" spans="1:11" ht="16.5" customHeight="1">
      <c r="A207" s="48">
        <v>201</v>
      </c>
      <c r="B207" s="32" t="s">
        <v>25</v>
      </c>
      <c r="C207" s="31" t="s">
        <v>508</v>
      </c>
      <c r="D207" s="292" t="s">
        <v>1381</v>
      </c>
      <c r="E207" s="157" t="s">
        <v>510</v>
      </c>
      <c r="F207" s="49" t="s">
        <v>12</v>
      </c>
      <c r="G207" s="29"/>
      <c r="H207" s="67"/>
      <c r="I207" s="91"/>
      <c r="J207" s="26"/>
      <c r="K207" s="606"/>
    </row>
    <row r="208" spans="1:11" ht="16.5" customHeight="1">
      <c r="A208" s="48">
        <v>202</v>
      </c>
      <c r="B208" s="32" t="s">
        <v>25</v>
      </c>
      <c r="C208" s="31" t="s">
        <v>508</v>
      </c>
      <c r="D208" s="292" t="s">
        <v>1382</v>
      </c>
      <c r="E208" s="157" t="s">
        <v>511</v>
      </c>
      <c r="F208" s="49" t="s">
        <v>12</v>
      </c>
      <c r="G208" s="29"/>
      <c r="H208" s="67"/>
      <c r="I208" s="93"/>
      <c r="J208" s="28"/>
      <c r="K208" s="606"/>
    </row>
    <row r="209" spans="1:11" ht="16.5" customHeight="1">
      <c r="A209" s="48">
        <v>203</v>
      </c>
      <c r="B209" s="32" t="s">
        <v>25</v>
      </c>
      <c r="C209" s="31" t="s">
        <v>508</v>
      </c>
      <c r="D209" s="292" t="s">
        <v>1383</v>
      </c>
      <c r="E209" s="157" t="s">
        <v>512</v>
      </c>
      <c r="F209" s="49" t="s">
        <v>12</v>
      </c>
      <c r="G209" s="29"/>
      <c r="H209" s="67"/>
      <c r="I209" s="93"/>
      <c r="J209" s="28"/>
      <c r="K209" s="606"/>
    </row>
    <row r="210" spans="1:11" ht="16.5" customHeight="1">
      <c r="A210" s="48">
        <v>204</v>
      </c>
      <c r="B210" s="32" t="s">
        <v>25</v>
      </c>
      <c r="C210" s="31" t="s">
        <v>508</v>
      </c>
      <c r="D210" s="292" t="s">
        <v>1384</v>
      </c>
      <c r="E210" s="157" t="s">
        <v>514</v>
      </c>
      <c r="F210" s="49" t="s">
        <v>12</v>
      </c>
      <c r="G210" s="29"/>
      <c r="H210" s="67"/>
      <c r="I210" s="93"/>
      <c r="J210" s="28"/>
      <c r="K210" s="606"/>
    </row>
    <row r="211" spans="1:11" ht="16.5" customHeight="1">
      <c r="A211" s="48">
        <v>205</v>
      </c>
      <c r="B211" s="32" t="s">
        <v>25</v>
      </c>
      <c r="C211" s="31" t="s">
        <v>508</v>
      </c>
      <c r="D211" s="292" t="s">
        <v>1385</v>
      </c>
      <c r="E211" s="157" t="s">
        <v>516</v>
      </c>
      <c r="F211" s="49" t="s">
        <v>12</v>
      </c>
      <c r="G211" s="29"/>
      <c r="H211" s="67"/>
      <c r="I211" s="93"/>
      <c r="J211" s="28"/>
      <c r="K211" s="606"/>
    </row>
    <row r="212" spans="1:11" ht="16.5" customHeight="1">
      <c r="A212" s="48">
        <v>206</v>
      </c>
      <c r="B212" s="32" t="s">
        <v>25</v>
      </c>
      <c r="C212" s="31" t="s">
        <v>508</v>
      </c>
      <c r="D212" s="292" t="s">
        <v>1386</v>
      </c>
      <c r="E212" s="157" t="s">
        <v>511</v>
      </c>
      <c r="F212" s="49" t="s">
        <v>12</v>
      </c>
      <c r="G212" s="29"/>
      <c r="H212" s="67"/>
      <c r="I212" s="93"/>
      <c r="J212" s="28"/>
      <c r="K212" s="606"/>
    </row>
    <row r="213" spans="1:11" ht="16.5" customHeight="1">
      <c r="A213" s="48">
        <v>207</v>
      </c>
      <c r="B213" s="32" t="s">
        <v>25</v>
      </c>
      <c r="C213" s="31" t="s">
        <v>508</v>
      </c>
      <c r="D213" s="292" t="s">
        <v>1387</v>
      </c>
      <c r="E213" s="157" t="s">
        <v>517</v>
      </c>
      <c r="F213" s="49" t="s">
        <v>12</v>
      </c>
      <c r="G213" s="29"/>
      <c r="H213" s="67"/>
      <c r="I213" s="93"/>
      <c r="J213" s="28"/>
      <c r="K213" s="606"/>
    </row>
    <row r="214" spans="1:11" ht="16.5" customHeight="1">
      <c r="A214" s="48">
        <v>208</v>
      </c>
      <c r="B214" s="32" t="s">
        <v>25</v>
      </c>
      <c r="C214" s="31" t="s">
        <v>508</v>
      </c>
      <c r="D214" s="292" t="s">
        <v>1388</v>
      </c>
      <c r="E214" s="157" t="s">
        <v>518</v>
      </c>
      <c r="F214" s="49" t="s">
        <v>12</v>
      </c>
      <c r="G214" s="29"/>
      <c r="H214" s="67"/>
      <c r="I214" s="93"/>
      <c r="J214" s="28"/>
      <c r="K214" s="606"/>
    </row>
    <row r="215" spans="1:11" ht="16.5" customHeight="1">
      <c r="A215" s="48">
        <v>209</v>
      </c>
      <c r="B215" s="32" t="s">
        <v>25</v>
      </c>
      <c r="C215" s="31" t="s">
        <v>508</v>
      </c>
      <c r="D215" s="292" t="s">
        <v>1389</v>
      </c>
      <c r="E215" s="157" t="s">
        <v>510</v>
      </c>
      <c r="F215" s="49" t="s">
        <v>12</v>
      </c>
      <c r="G215" s="29"/>
      <c r="H215" s="67"/>
      <c r="I215" s="93"/>
      <c r="J215" s="28"/>
      <c r="K215" s="606"/>
    </row>
    <row r="216" spans="1:11" ht="16.5" customHeight="1">
      <c r="A216" s="48">
        <v>210</v>
      </c>
      <c r="B216" s="32" t="s">
        <v>25</v>
      </c>
      <c r="C216" s="31" t="s">
        <v>508</v>
      </c>
      <c r="D216" s="292" t="s">
        <v>1390</v>
      </c>
      <c r="E216" s="157" t="s">
        <v>511</v>
      </c>
      <c r="F216" s="49" t="s">
        <v>12</v>
      </c>
      <c r="G216" s="29"/>
      <c r="H216" s="67"/>
      <c r="I216" s="93"/>
      <c r="J216" s="28"/>
      <c r="K216" s="606"/>
    </row>
    <row r="217" spans="1:11" ht="16.5" customHeight="1">
      <c r="A217" s="48">
        <v>211</v>
      </c>
      <c r="B217" s="32" t="s">
        <v>25</v>
      </c>
      <c r="C217" s="31" t="s">
        <v>508</v>
      </c>
      <c r="D217" s="292" t="s">
        <v>1391</v>
      </c>
      <c r="E217" s="157" t="s">
        <v>512</v>
      </c>
      <c r="F217" s="49" t="s">
        <v>12</v>
      </c>
      <c r="G217" s="29"/>
      <c r="H217" s="67"/>
      <c r="I217" s="93"/>
      <c r="J217" s="28"/>
      <c r="K217" s="606"/>
    </row>
    <row r="218" spans="1:11" ht="16.5" customHeight="1">
      <c r="A218" s="48">
        <v>212</v>
      </c>
      <c r="B218" s="32" t="s">
        <v>25</v>
      </c>
      <c r="C218" s="31" t="s">
        <v>508</v>
      </c>
      <c r="D218" s="292" t="s">
        <v>1392</v>
      </c>
      <c r="E218" s="157" t="s">
        <v>514</v>
      </c>
      <c r="F218" s="49" t="s">
        <v>12</v>
      </c>
      <c r="G218" s="29"/>
      <c r="H218" s="67"/>
      <c r="I218" s="93"/>
      <c r="J218" s="28"/>
      <c r="K218" s="606"/>
    </row>
    <row r="219" spans="1:11" ht="16.5" customHeight="1">
      <c r="A219" s="48">
        <v>213</v>
      </c>
      <c r="B219" s="32" t="s">
        <v>25</v>
      </c>
      <c r="C219" s="31" t="s">
        <v>508</v>
      </c>
      <c r="D219" s="292" t="s">
        <v>1393</v>
      </c>
      <c r="E219" s="157" t="s">
        <v>516</v>
      </c>
      <c r="F219" s="49" t="s">
        <v>12</v>
      </c>
      <c r="G219" s="29"/>
      <c r="H219" s="67"/>
      <c r="I219" s="93"/>
      <c r="J219" s="28"/>
      <c r="K219" s="606"/>
    </row>
    <row r="220" spans="1:11" ht="16.5" customHeight="1">
      <c r="A220" s="48">
        <v>214</v>
      </c>
      <c r="B220" s="32" t="s">
        <v>25</v>
      </c>
      <c r="C220" s="31" t="s">
        <v>508</v>
      </c>
      <c r="D220" s="292" t="s">
        <v>1394</v>
      </c>
      <c r="E220" s="157" t="s">
        <v>511</v>
      </c>
      <c r="F220" s="49" t="s">
        <v>12</v>
      </c>
      <c r="G220" s="29"/>
      <c r="H220" s="67"/>
      <c r="I220" s="93"/>
      <c r="J220" s="28"/>
      <c r="K220" s="606"/>
    </row>
    <row r="221" spans="1:11" ht="16.5" customHeight="1">
      <c r="A221" s="48">
        <v>215</v>
      </c>
      <c r="B221" s="32" t="s">
        <v>25</v>
      </c>
      <c r="C221" s="31" t="s">
        <v>508</v>
      </c>
      <c r="D221" s="292" t="s">
        <v>1395</v>
      </c>
      <c r="E221" s="157" t="s">
        <v>517</v>
      </c>
      <c r="F221" s="49" t="s">
        <v>12</v>
      </c>
      <c r="G221" s="29"/>
      <c r="H221" s="67"/>
      <c r="I221" s="93"/>
      <c r="J221" s="28"/>
      <c r="K221" s="606"/>
    </row>
    <row r="222" spans="1:11" ht="16.5" customHeight="1">
      <c r="A222" s="48">
        <v>216</v>
      </c>
      <c r="B222" s="32" t="s">
        <v>25</v>
      </c>
      <c r="C222" s="31" t="s">
        <v>508</v>
      </c>
      <c r="D222" s="292" t="s">
        <v>1396</v>
      </c>
      <c r="E222" s="157" t="s">
        <v>518</v>
      </c>
      <c r="F222" s="49" t="s">
        <v>12</v>
      </c>
      <c r="G222" s="29"/>
      <c r="H222" s="67"/>
      <c r="I222" s="93"/>
      <c r="J222" s="28"/>
      <c r="K222" s="606"/>
    </row>
    <row r="223" spans="1:11" ht="16.5" customHeight="1">
      <c r="A223" s="48">
        <v>217</v>
      </c>
      <c r="B223" s="32" t="s">
        <v>25</v>
      </c>
      <c r="C223" s="31" t="s">
        <v>508</v>
      </c>
      <c r="D223" s="292" t="s">
        <v>1397</v>
      </c>
      <c r="E223" s="157" t="s">
        <v>510</v>
      </c>
      <c r="F223" s="49" t="s">
        <v>12</v>
      </c>
      <c r="G223" s="29"/>
      <c r="H223" s="67"/>
      <c r="I223" s="93"/>
      <c r="J223" s="28"/>
      <c r="K223" s="606"/>
    </row>
    <row r="224" spans="1:11" ht="16.5" customHeight="1">
      <c r="A224" s="48">
        <v>218</v>
      </c>
      <c r="B224" s="32" t="s">
        <v>25</v>
      </c>
      <c r="C224" s="31" t="s">
        <v>508</v>
      </c>
      <c r="D224" s="292" t="s">
        <v>1398</v>
      </c>
      <c r="E224" s="157" t="s">
        <v>511</v>
      </c>
      <c r="F224" s="49" t="s">
        <v>12</v>
      </c>
      <c r="G224" s="29"/>
      <c r="H224" s="67"/>
      <c r="I224" s="93"/>
      <c r="J224" s="28"/>
      <c r="K224" s="606"/>
    </row>
    <row r="225" spans="1:11" ht="16.5" customHeight="1">
      <c r="A225" s="48">
        <v>219</v>
      </c>
      <c r="B225" s="32" t="s">
        <v>25</v>
      </c>
      <c r="C225" s="31" t="s">
        <v>508</v>
      </c>
      <c r="D225" s="292" t="s">
        <v>1399</v>
      </c>
      <c r="E225" s="157" t="s">
        <v>512</v>
      </c>
      <c r="F225" s="49" t="s">
        <v>12</v>
      </c>
      <c r="G225" s="29"/>
      <c r="H225" s="67"/>
      <c r="I225" s="93"/>
      <c r="J225" s="28"/>
      <c r="K225" s="606"/>
    </row>
    <row r="226" spans="1:11" ht="16.5" customHeight="1">
      <c r="A226" s="48">
        <v>220</v>
      </c>
      <c r="B226" s="32" t="s">
        <v>25</v>
      </c>
      <c r="C226" s="31" t="s">
        <v>508</v>
      </c>
      <c r="D226" s="292" t="s">
        <v>1400</v>
      </c>
      <c r="E226" s="157" t="s">
        <v>514</v>
      </c>
      <c r="F226" s="49" t="s">
        <v>12</v>
      </c>
      <c r="G226" s="29"/>
      <c r="H226" s="67"/>
      <c r="I226" s="93"/>
      <c r="J226" s="28"/>
      <c r="K226" s="606"/>
    </row>
    <row r="227" spans="1:11" ht="16.5" customHeight="1">
      <c r="A227" s="48">
        <v>221</v>
      </c>
      <c r="B227" s="32" t="s">
        <v>25</v>
      </c>
      <c r="C227" s="31" t="s">
        <v>508</v>
      </c>
      <c r="D227" s="292" t="s">
        <v>1401</v>
      </c>
      <c r="E227" s="157" t="s">
        <v>516</v>
      </c>
      <c r="F227" s="49" t="s">
        <v>12</v>
      </c>
      <c r="G227" s="29"/>
      <c r="H227" s="67"/>
      <c r="I227" s="93"/>
      <c r="J227" s="28"/>
      <c r="K227" s="606"/>
    </row>
    <row r="228" spans="1:11" ht="16.5" customHeight="1">
      <c r="A228" s="48">
        <v>222</v>
      </c>
      <c r="B228" s="32" t="s">
        <v>25</v>
      </c>
      <c r="C228" s="31" t="s">
        <v>508</v>
      </c>
      <c r="D228" s="292" t="s">
        <v>1402</v>
      </c>
      <c r="E228" s="157" t="s">
        <v>511</v>
      </c>
      <c r="F228" s="49" t="s">
        <v>12</v>
      </c>
      <c r="G228" s="29"/>
      <c r="H228" s="67"/>
      <c r="I228" s="93"/>
      <c r="J228" s="28"/>
      <c r="K228" s="606"/>
    </row>
    <row r="229" spans="1:11" ht="16.5" customHeight="1">
      <c r="A229" s="48">
        <v>223</v>
      </c>
      <c r="B229" s="32" t="s">
        <v>25</v>
      </c>
      <c r="C229" s="31" t="s">
        <v>508</v>
      </c>
      <c r="D229" s="292" t="s">
        <v>1403</v>
      </c>
      <c r="E229" s="157" t="s">
        <v>517</v>
      </c>
      <c r="F229" s="49" t="s">
        <v>12</v>
      </c>
      <c r="G229" s="29"/>
      <c r="H229" s="67"/>
      <c r="I229" s="93"/>
      <c r="J229" s="28"/>
      <c r="K229" s="606"/>
    </row>
    <row r="230" spans="1:11" ht="16.5" customHeight="1">
      <c r="A230" s="48">
        <v>224</v>
      </c>
      <c r="B230" s="32" t="s">
        <v>25</v>
      </c>
      <c r="C230" s="31" t="s">
        <v>508</v>
      </c>
      <c r="D230" s="292" t="s">
        <v>1404</v>
      </c>
      <c r="E230" s="157" t="s">
        <v>518</v>
      </c>
      <c r="F230" s="49" t="s">
        <v>12</v>
      </c>
      <c r="G230" s="29"/>
      <c r="H230" s="67"/>
      <c r="I230" s="93"/>
      <c r="J230" s="28"/>
      <c r="K230" s="606"/>
    </row>
    <row r="231" spans="1:11" ht="16.5" customHeight="1">
      <c r="A231" s="48">
        <v>225</v>
      </c>
      <c r="B231" s="32" t="s">
        <v>25</v>
      </c>
      <c r="C231" s="31" t="s">
        <v>508</v>
      </c>
      <c r="D231" s="292" t="s">
        <v>1405</v>
      </c>
      <c r="E231" s="157" t="s">
        <v>510</v>
      </c>
      <c r="F231" s="49" t="s">
        <v>12</v>
      </c>
      <c r="G231" s="29"/>
      <c r="H231" s="67"/>
      <c r="I231" s="93"/>
      <c r="J231" s="28"/>
      <c r="K231" s="606"/>
    </row>
    <row r="232" spans="1:11" ht="16.5" customHeight="1">
      <c r="A232" s="48">
        <v>226</v>
      </c>
      <c r="B232" s="32" t="s">
        <v>25</v>
      </c>
      <c r="C232" s="31" t="s">
        <v>508</v>
      </c>
      <c r="D232" s="292" t="s">
        <v>1406</v>
      </c>
      <c r="E232" s="157" t="s">
        <v>511</v>
      </c>
      <c r="F232" s="49" t="s">
        <v>12</v>
      </c>
      <c r="G232" s="29"/>
      <c r="H232" s="67"/>
      <c r="I232" s="93"/>
      <c r="J232" s="28"/>
      <c r="K232" s="606"/>
    </row>
    <row r="233" spans="1:11" ht="16.5" customHeight="1">
      <c r="A233" s="48">
        <v>227</v>
      </c>
      <c r="B233" s="32" t="s">
        <v>25</v>
      </c>
      <c r="C233" s="31" t="s">
        <v>508</v>
      </c>
      <c r="D233" s="292" t="s">
        <v>1407</v>
      </c>
      <c r="E233" s="157" t="s">
        <v>512</v>
      </c>
      <c r="F233" s="49" t="s">
        <v>12</v>
      </c>
      <c r="G233" s="29"/>
      <c r="H233" s="67"/>
      <c r="I233" s="93"/>
      <c r="J233" s="28"/>
      <c r="K233" s="606"/>
    </row>
    <row r="234" spans="1:11" ht="16.5" customHeight="1">
      <c r="A234" s="48">
        <v>228</v>
      </c>
      <c r="B234" s="32" t="s">
        <v>25</v>
      </c>
      <c r="C234" s="31" t="s">
        <v>508</v>
      </c>
      <c r="D234" s="292" t="s">
        <v>1408</v>
      </c>
      <c r="E234" s="157" t="s">
        <v>514</v>
      </c>
      <c r="F234" s="49" t="s">
        <v>12</v>
      </c>
      <c r="G234" s="29"/>
      <c r="H234" s="67"/>
      <c r="I234" s="93"/>
      <c r="J234" s="28"/>
      <c r="K234" s="606"/>
    </row>
    <row r="235" spans="1:11" ht="16.5" customHeight="1">
      <c r="A235" s="48">
        <v>229</v>
      </c>
      <c r="B235" s="32" t="s">
        <v>25</v>
      </c>
      <c r="C235" s="31" t="s">
        <v>508</v>
      </c>
      <c r="D235" s="292" t="s">
        <v>1409</v>
      </c>
      <c r="E235" s="157" t="s">
        <v>516</v>
      </c>
      <c r="F235" s="49" t="s">
        <v>12</v>
      </c>
      <c r="G235" s="29"/>
      <c r="H235" s="67"/>
      <c r="I235" s="93"/>
      <c r="J235" s="28"/>
      <c r="K235" s="606"/>
    </row>
    <row r="236" spans="1:11" ht="16.5" customHeight="1">
      <c r="A236" s="48">
        <v>230</v>
      </c>
      <c r="B236" s="32" t="s">
        <v>25</v>
      </c>
      <c r="C236" s="31" t="s">
        <v>508</v>
      </c>
      <c r="D236" s="292" t="s">
        <v>1410</v>
      </c>
      <c r="E236" s="157" t="s">
        <v>511</v>
      </c>
      <c r="F236" s="49" t="s">
        <v>12</v>
      </c>
      <c r="G236" s="29"/>
      <c r="H236" s="67"/>
      <c r="I236" s="93"/>
      <c r="J236" s="28"/>
      <c r="K236" s="606"/>
    </row>
    <row r="237" spans="1:11" ht="16.5" customHeight="1">
      <c r="A237" s="48">
        <v>231</v>
      </c>
      <c r="B237" s="32" t="s">
        <v>25</v>
      </c>
      <c r="C237" s="31" t="s">
        <v>508</v>
      </c>
      <c r="D237" s="292" t="s">
        <v>1411</v>
      </c>
      <c r="E237" s="157" t="s">
        <v>517</v>
      </c>
      <c r="F237" s="49" t="s">
        <v>12</v>
      </c>
      <c r="G237" s="29"/>
      <c r="H237" s="67"/>
      <c r="I237" s="93"/>
      <c r="J237" s="28"/>
      <c r="K237" s="606"/>
    </row>
    <row r="238" spans="1:11" ht="16.5" customHeight="1">
      <c r="A238" s="48">
        <v>232</v>
      </c>
      <c r="B238" s="32" t="s">
        <v>25</v>
      </c>
      <c r="C238" s="31" t="s">
        <v>508</v>
      </c>
      <c r="D238" s="292" t="s">
        <v>1412</v>
      </c>
      <c r="E238" s="157" t="s">
        <v>518</v>
      </c>
      <c r="F238" s="49" t="s">
        <v>12</v>
      </c>
      <c r="G238" s="29"/>
      <c r="H238" s="67"/>
      <c r="I238" s="93"/>
      <c r="J238" s="28"/>
      <c r="K238" s="606"/>
    </row>
    <row r="239" spans="1:11" ht="16.5" customHeight="1">
      <c r="A239" s="48">
        <v>233</v>
      </c>
      <c r="B239" s="32" t="s">
        <v>25</v>
      </c>
      <c r="C239" s="31" t="s">
        <v>508</v>
      </c>
      <c r="D239" s="292" t="s">
        <v>1413</v>
      </c>
      <c r="E239" s="157" t="s">
        <v>510</v>
      </c>
      <c r="F239" s="49" t="s">
        <v>12</v>
      </c>
      <c r="G239" s="29"/>
      <c r="H239" s="67"/>
      <c r="I239" s="93"/>
      <c r="J239" s="28"/>
      <c r="K239" s="606"/>
    </row>
    <row r="240" spans="1:11" ht="16.5" customHeight="1">
      <c r="A240" s="48">
        <v>234</v>
      </c>
      <c r="B240" s="32" t="s">
        <v>25</v>
      </c>
      <c r="C240" s="31" t="s">
        <v>508</v>
      </c>
      <c r="D240" s="292" t="s">
        <v>1414</v>
      </c>
      <c r="E240" s="157" t="s">
        <v>511</v>
      </c>
      <c r="F240" s="49" t="s">
        <v>12</v>
      </c>
      <c r="G240" s="29"/>
      <c r="H240" s="67"/>
      <c r="I240" s="93"/>
      <c r="J240" s="28"/>
      <c r="K240" s="606"/>
    </row>
    <row r="241" spans="1:11" ht="16.5" customHeight="1">
      <c r="A241" s="48">
        <v>235</v>
      </c>
      <c r="B241" s="32" t="s">
        <v>25</v>
      </c>
      <c r="C241" s="31" t="s">
        <v>508</v>
      </c>
      <c r="D241" s="292" t="s">
        <v>1415</v>
      </c>
      <c r="E241" s="157" t="s">
        <v>512</v>
      </c>
      <c r="F241" s="49" t="s">
        <v>12</v>
      </c>
      <c r="G241" s="29"/>
      <c r="H241" s="67"/>
      <c r="I241" s="93"/>
      <c r="J241" s="28"/>
      <c r="K241" s="606"/>
    </row>
    <row r="242" spans="1:11" ht="16.5" customHeight="1">
      <c r="A242" s="48">
        <v>236</v>
      </c>
      <c r="B242" s="32" t="s">
        <v>25</v>
      </c>
      <c r="C242" s="31" t="s">
        <v>508</v>
      </c>
      <c r="D242" s="292" t="s">
        <v>1416</v>
      </c>
      <c r="E242" s="157" t="s">
        <v>514</v>
      </c>
      <c r="F242" s="49" t="s">
        <v>12</v>
      </c>
      <c r="G242" s="29"/>
      <c r="H242" s="67"/>
      <c r="I242" s="93"/>
      <c r="J242" s="28"/>
      <c r="K242" s="606"/>
    </row>
    <row r="243" spans="1:11" ht="16.5" customHeight="1">
      <c r="A243" s="48">
        <v>237</v>
      </c>
      <c r="B243" s="32" t="s">
        <v>25</v>
      </c>
      <c r="C243" s="31" t="s">
        <v>508</v>
      </c>
      <c r="D243" s="292" t="s">
        <v>1417</v>
      </c>
      <c r="E243" s="157" t="s">
        <v>516</v>
      </c>
      <c r="F243" s="49" t="s">
        <v>12</v>
      </c>
      <c r="G243" s="29"/>
      <c r="H243" s="67"/>
      <c r="I243" s="93"/>
      <c r="J243" s="28"/>
      <c r="K243" s="606"/>
    </row>
    <row r="244" spans="1:11" ht="16.5" customHeight="1">
      <c r="A244" s="48">
        <v>238</v>
      </c>
      <c r="B244" s="32" t="s">
        <v>25</v>
      </c>
      <c r="C244" s="31" t="s">
        <v>508</v>
      </c>
      <c r="D244" s="292" t="s">
        <v>1418</v>
      </c>
      <c r="E244" s="157" t="s">
        <v>511</v>
      </c>
      <c r="F244" s="49" t="s">
        <v>12</v>
      </c>
      <c r="G244" s="29"/>
      <c r="H244" s="67"/>
      <c r="I244" s="93"/>
      <c r="J244" s="28"/>
      <c r="K244" s="606"/>
    </row>
    <row r="245" spans="1:11" ht="16.5" customHeight="1">
      <c r="A245" s="48">
        <v>239</v>
      </c>
      <c r="B245" s="32" t="s">
        <v>25</v>
      </c>
      <c r="C245" s="31" t="s">
        <v>508</v>
      </c>
      <c r="D245" s="292" t="s">
        <v>1419</v>
      </c>
      <c r="E245" s="157" t="s">
        <v>517</v>
      </c>
      <c r="F245" s="49" t="s">
        <v>12</v>
      </c>
      <c r="G245" s="29"/>
      <c r="H245" s="67"/>
      <c r="I245" s="93"/>
      <c r="J245" s="28"/>
      <c r="K245" s="606"/>
    </row>
    <row r="246" spans="1:11" ht="16.5" customHeight="1">
      <c r="A246" s="48">
        <v>240</v>
      </c>
      <c r="B246" s="32" t="s">
        <v>25</v>
      </c>
      <c r="C246" s="31" t="s">
        <v>508</v>
      </c>
      <c r="D246" s="292" t="s">
        <v>1420</v>
      </c>
      <c r="E246" s="157" t="s">
        <v>518</v>
      </c>
      <c r="F246" s="49" t="s">
        <v>12</v>
      </c>
      <c r="G246" s="29"/>
      <c r="H246" s="67"/>
      <c r="I246" s="93"/>
      <c r="J246" s="28"/>
      <c r="K246" s="592"/>
    </row>
    <row r="247" spans="1:11" ht="16.5" customHeight="1">
      <c r="A247" s="48">
        <v>241</v>
      </c>
      <c r="B247" s="32" t="s">
        <v>25</v>
      </c>
      <c r="C247" s="31" t="s">
        <v>521</v>
      </c>
      <c r="D247" s="63" t="s">
        <v>1421</v>
      </c>
      <c r="E247" s="158"/>
      <c r="F247" s="49" t="s">
        <v>12</v>
      </c>
      <c r="G247" s="29"/>
      <c r="H247" s="67"/>
      <c r="I247" s="93"/>
      <c r="J247" s="90" t="s">
        <v>1422</v>
      </c>
      <c r="K247" s="125" t="s">
        <v>1752</v>
      </c>
    </row>
    <row r="248" spans="1:11" ht="16.5" customHeight="1">
      <c r="A248" s="48">
        <v>242</v>
      </c>
      <c r="B248" s="32" t="s">
        <v>25</v>
      </c>
      <c r="C248" s="31" t="s">
        <v>522</v>
      </c>
      <c r="D248" s="63" t="s">
        <v>523</v>
      </c>
      <c r="E248" s="157" t="s">
        <v>524</v>
      </c>
      <c r="F248" s="49" t="s">
        <v>12</v>
      </c>
      <c r="G248" s="29"/>
      <c r="H248" s="67"/>
      <c r="I248" s="93"/>
      <c r="J248" s="28"/>
      <c r="K248" s="599"/>
    </row>
    <row r="249" spans="1:11" ht="16.5" customHeight="1">
      <c r="A249" s="48">
        <v>243</v>
      </c>
      <c r="B249" s="32" t="s">
        <v>25</v>
      </c>
      <c r="C249" s="31" t="s">
        <v>522</v>
      </c>
      <c r="D249" s="63" t="s">
        <v>525</v>
      </c>
      <c r="E249" s="157" t="s">
        <v>524</v>
      </c>
      <c r="F249" s="49" t="s">
        <v>12</v>
      </c>
      <c r="G249" s="29"/>
      <c r="H249" s="67"/>
      <c r="I249" s="93"/>
      <c r="J249" s="28"/>
      <c r="K249" s="599"/>
    </row>
    <row r="250" spans="1:11" ht="16.5" customHeight="1">
      <c r="A250" s="48">
        <v>244</v>
      </c>
      <c r="B250" s="32" t="s">
        <v>25</v>
      </c>
      <c r="C250" s="31" t="s">
        <v>522</v>
      </c>
      <c r="D250" s="63" t="s">
        <v>526</v>
      </c>
      <c r="E250" s="157" t="s">
        <v>524</v>
      </c>
      <c r="F250" s="49" t="s">
        <v>12</v>
      </c>
      <c r="G250" s="29"/>
      <c r="H250" s="67"/>
      <c r="I250" s="93"/>
      <c r="J250" s="28"/>
      <c r="K250" s="599"/>
    </row>
    <row r="251" spans="1:11" ht="16.5" customHeight="1">
      <c r="A251" s="48">
        <v>245</v>
      </c>
      <c r="B251" s="32" t="s">
        <v>25</v>
      </c>
      <c r="C251" s="31" t="s">
        <v>522</v>
      </c>
      <c r="D251" s="63" t="s">
        <v>527</v>
      </c>
      <c r="E251" s="157" t="s">
        <v>524</v>
      </c>
      <c r="F251" s="49" t="s">
        <v>12</v>
      </c>
      <c r="G251" s="29"/>
      <c r="H251" s="67"/>
      <c r="I251" s="93"/>
      <c r="J251" s="28"/>
      <c r="K251" s="599"/>
    </row>
    <row r="252" spans="1:11" ht="16.5" customHeight="1">
      <c r="A252" s="48">
        <v>246</v>
      </c>
      <c r="B252" s="32" t="s">
        <v>25</v>
      </c>
      <c r="C252" s="31" t="s">
        <v>522</v>
      </c>
      <c r="D252" s="63" t="s">
        <v>528</v>
      </c>
      <c r="E252" s="158"/>
      <c r="F252" s="49" t="s">
        <v>12</v>
      </c>
      <c r="G252" s="29"/>
      <c r="H252" s="67"/>
      <c r="I252" s="93"/>
      <c r="J252" s="28"/>
      <c r="K252" s="123"/>
    </row>
    <row r="253" spans="1:11" ht="16.5" customHeight="1">
      <c r="A253" s="48">
        <v>247</v>
      </c>
      <c r="B253" s="32" t="s">
        <v>25</v>
      </c>
      <c r="C253" s="31" t="s">
        <v>522</v>
      </c>
      <c r="D253" s="63" t="s">
        <v>529</v>
      </c>
      <c r="E253" s="158"/>
      <c r="F253" s="49" t="s">
        <v>12</v>
      </c>
      <c r="G253" s="29"/>
      <c r="H253" s="67"/>
      <c r="I253" s="93"/>
      <c r="J253" s="28"/>
      <c r="K253" s="123"/>
    </row>
    <row r="254" spans="1:11" ht="16.5" customHeight="1">
      <c r="A254" s="48">
        <v>248</v>
      </c>
      <c r="B254" s="32" t="s">
        <v>25</v>
      </c>
      <c r="C254" s="31" t="s">
        <v>522</v>
      </c>
      <c r="D254" s="63" t="s">
        <v>530</v>
      </c>
      <c r="E254" s="158"/>
      <c r="F254" s="49" t="s">
        <v>12</v>
      </c>
      <c r="G254" s="29"/>
      <c r="H254" s="67"/>
      <c r="I254" s="93"/>
      <c r="J254" s="28"/>
      <c r="K254" s="123"/>
    </row>
    <row r="255" spans="1:11" ht="16.5" customHeight="1">
      <c r="A255" s="48">
        <v>249</v>
      </c>
      <c r="B255" s="32" t="s">
        <v>25</v>
      </c>
      <c r="C255" s="31" t="s">
        <v>522</v>
      </c>
      <c r="D255" s="63" t="s">
        <v>531</v>
      </c>
      <c r="E255" s="158"/>
      <c r="F255" s="49" t="s">
        <v>12</v>
      </c>
      <c r="G255" s="29"/>
      <c r="H255" s="29"/>
      <c r="I255" s="93"/>
      <c r="J255" s="28"/>
      <c r="K255" s="123"/>
    </row>
    <row r="256" spans="1:11" ht="16.5" customHeight="1">
      <c r="A256" s="48">
        <v>250</v>
      </c>
      <c r="B256" s="32" t="s">
        <v>25</v>
      </c>
      <c r="C256" s="31" t="s">
        <v>532</v>
      </c>
      <c r="D256" s="63" t="s">
        <v>1423</v>
      </c>
      <c r="E256" s="157" t="s">
        <v>533</v>
      </c>
      <c r="F256" s="49" t="s">
        <v>12</v>
      </c>
      <c r="G256" s="29"/>
      <c r="H256" s="67"/>
      <c r="I256" s="90" t="s">
        <v>534</v>
      </c>
      <c r="J256" s="27" t="s">
        <v>535</v>
      </c>
      <c r="K256" s="124"/>
    </row>
    <row r="257" spans="1:11" ht="16.5" customHeight="1">
      <c r="A257" s="48">
        <v>251</v>
      </c>
      <c r="B257" s="32" t="s">
        <v>25</v>
      </c>
      <c r="C257" s="31" t="s">
        <v>532</v>
      </c>
      <c r="D257" s="63" t="s">
        <v>536</v>
      </c>
      <c r="E257" s="158"/>
      <c r="F257" s="49" t="s">
        <v>12</v>
      </c>
      <c r="G257" s="29"/>
      <c r="H257" s="67"/>
      <c r="I257" s="93"/>
      <c r="J257" s="28"/>
      <c r="K257" s="124"/>
    </row>
    <row r="258" spans="1:11" ht="16.5" customHeight="1">
      <c r="A258" s="48">
        <v>252</v>
      </c>
      <c r="B258" s="32" t="s">
        <v>25</v>
      </c>
      <c r="C258" s="31" t="s">
        <v>532</v>
      </c>
      <c r="D258" s="63" t="s">
        <v>537</v>
      </c>
      <c r="E258" s="158"/>
      <c r="F258" s="49" t="s">
        <v>12</v>
      </c>
      <c r="G258" s="29"/>
      <c r="H258" s="67"/>
      <c r="I258" s="93"/>
      <c r="J258" s="28"/>
      <c r="K258" s="124"/>
    </row>
    <row r="259" spans="1:11" ht="16.5" customHeight="1">
      <c r="A259" s="48">
        <v>253</v>
      </c>
      <c r="B259" s="32" t="s">
        <v>25</v>
      </c>
      <c r="C259" s="31" t="s">
        <v>532</v>
      </c>
      <c r="D259" s="63" t="s">
        <v>538</v>
      </c>
      <c r="E259" s="158"/>
      <c r="F259" s="49" t="s">
        <v>12</v>
      </c>
      <c r="G259" s="29"/>
      <c r="H259" s="67"/>
      <c r="I259" s="93"/>
      <c r="J259" s="28"/>
      <c r="K259" s="124"/>
    </row>
    <row r="260" spans="1:11" ht="16.5" customHeight="1">
      <c r="A260" s="48">
        <v>254</v>
      </c>
      <c r="B260" s="32" t="s">
        <v>25</v>
      </c>
      <c r="C260" s="31" t="s">
        <v>532</v>
      </c>
      <c r="D260" s="63" t="s">
        <v>539</v>
      </c>
      <c r="E260" s="158"/>
      <c r="F260" s="49" t="s">
        <v>12</v>
      </c>
      <c r="G260" s="29"/>
      <c r="H260" s="67"/>
      <c r="I260" s="93"/>
      <c r="J260" s="28"/>
      <c r="K260" s="124"/>
    </row>
    <row r="261" spans="1:11" ht="17.45" customHeight="1">
      <c r="A261" s="48">
        <v>255</v>
      </c>
      <c r="B261" s="32" t="s">
        <v>25</v>
      </c>
      <c r="C261" s="31" t="s">
        <v>532</v>
      </c>
      <c r="D261" s="63" t="s">
        <v>540</v>
      </c>
      <c r="E261" s="158"/>
      <c r="F261" s="49" t="s">
        <v>12</v>
      </c>
      <c r="G261" s="29"/>
      <c r="H261" s="67"/>
      <c r="I261" s="93"/>
      <c r="J261" s="28"/>
      <c r="K261" s="124"/>
    </row>
    <row r="262" spans="1:11" ht="17.45" customHeight="1">
      <c r="A262" s="48">
        <v>256</v>
      </c>
      <c r="B262" s="32" t="s">
        <v>25</v>
      </c>
      <c r="C262" s="31" t="s">
        <v>532</v>
      </c>
      <c r="D262" s="63" t="s">
        <v>541</v>
      </c>
      <c r="E262" s="158"/>
      <c r="F262" s="49" t="s">
        <v>12</v>
      </c>
      <c r="G262" s="29"/>
      <c r="H262" s="67"/>
      <c r="I262" s="93"/>
      <c r="J262" s="28"/>
      <c r="K262" s="124"/>
    </row>
    <row r="263" spans="1:11" ht="16.5" customHeight="1">
      <c r="A263" s="48">
        <v>257</v>
      </c>
      <c r="B263" s="32" t="s">
        <v>25</v>
      </c>
      <c r="C263" s="31" t="s">
        <v>532</v>
      </c>
      <c r="D263" s="63" t="s">
        <v>542</v>
      </c>
      <c r="E263" s="158"/>
      <c r="F263" s="49" t="s">
        <v>12</v>
      </c>
      <c r="G263" s="29"/>
      <c r="H263" s="67"/>
      <c r="I263" s="93"/>
      <c r="J263" s="28"/>
      <c r="K263" s="124"/>
    </row>
    <row r="264" spans="1:11" ht="16.5" customHeight="1">
      <c r="A264" s="48">
        <v>258</v>
      </c>
      <c r="B264" s="32" t="s">
        <v>25</v>
      </c>
      <c r="C264" s="31" t="s">
        <v>532</v>
      </c>
      <c r="D264" s="63" t="s">
        <v>543</v>
      </c>
      <c r="E264" s="158"/>
      <c r="F264" s="49" t="s">
        <v>12</v>
      </c>
      <c r="G264" s="29"/>
      <c r="H264" s="67"/>
      <c r="I264" s="93"/>
      <c r="J264" s="28"/>
      <c r="K264" s="124"/>
    </row>
    <row r="265" spans="1:11" ht="16.5" customHeight="1">
      <c r="A265" s="48">
        <v>259</v>
      </c>
      <c r="B265" s="32" t="s">
        <v>25</v>
      </c>
      <c r="C265" s="31" t="s">
        <v>532</v>
      </c>
      <c r="D265" s="63" t="s">
        <v>544</v>
      </c>
      <c r="E265" s="158"/>
      <c r="F265" s="49" t="s">
        <v>12</v>
      </c>
      <c r="G265" s="29"/>
      <c r="H265" s="67"/>
      <c r="I265" s="93"/>
      <c r="J265" s="28"/>
      <c r="K265" s="124"/>
    </row>
    <row r="266" spans="1:11" ht="16.5" customHeight="1">
      <c r="A266" s="48">
        <v>260</v>
      </c>
      <c r="B266" s="32" t="s">
        <v>25</v>
      </c>
      <c r="C266" s="31" t="s">
        <v>532</v>
      </c>
      <c r="D266" s="63" t="s">
        <v>545</v>
      </c>
      <c r="E266" s="158"/>
      <c r="F266" s="49" t="s">
        <v>12</v>
      </c>
      <c r="G266" s="29"/>
      <c r="H266" s="67"/>
      <c r="I266" s="93"/>
      <c r="J266" s="28"/>
      <c r="K266" s="124"/>
    </row>
    <row r="267" spans="1:11" ht="16.5" customHeight="1">
      <c r="A267" s="48">
        <v>261</v>
      </c>
      <c r="B267" s="32" t="s">
        <v>25</v>
      </c>
      <c r="C267" s="31" t="s">
        <v>532</v>
      </c>
      <c r="D267" s="63" t="s">
        <v>546</v>
      </c>
      <c r="E267" s="158"/>
      <c r="F267" s="49" t="s">
        <v>12</v>
      </c>
      <c r="G267" s="29"/>
      <c r="H267" s="67"/>
      <c r="I267" s="93"/>
      <c r="J267" s="28"/>
      <c r="K267" s="124"/>
    </row>
    <row r="268" spans="1:11" ht="16.5" customHeight="1">
      <c r="A268" s="48">
        <v>262</v>
      </c>
      <c r="B268" s="32" t="s">
        <v>25</v>
      </c>
      <c r="C268" s="31" t="s">
        <v>532</v>
      </c>
      <c r="D268" s="63" t="s">
        <v>547</v>
      </c>
      <c r="E268" s="158"/>
      <c r="F268" s="49" t="s">
        <v>12</v>
      </c>
      <c r="G268" s="29"/>
      <c r="H268" s="67"/>
      <c r="I268" s="93"/>
      <c r="J268" s="28"/>
      <c r="K268" s="124"/>
    </row>
    <row r="269" spans="1:11" ht="16.5" customHeight="1">
      <c r="A269" s="48">
        <v>263</v>
      </c>
      <c r="B269" s="32" t="s">
        <v>25</v>
      </c>
      <c r="C269" s="31" t="s">
        <v>532</v>
      </c>
      <c r="D269" s="63" t="s">
        <v>548</v>
      </c>
      <c r="E269" s="158"/>
      <c r="F269" s="49" t="s">
        <v>12</v>
      </c>
      <c r="G269" s="29"/>
      <c r="H269" s="67"/>
      <c r="I269" s="93"/>
      <c r="J269" s="28"/>
      <c r="K269" s="124"/>
    </row>
    <row r="270" spans="1:11" ht="16.5" customHeight="1">
      <c r="A270" s="48">
        <v>264</v>
      </c>
      <c r="B270" s="32" t="s">
        <v>25</v>
      </c>
      <c r="C270" s="31" t="s">
        <v>532</v>
      </c>
      <c r="D270" s="63" t="s">
        <v>549</v>
      </c>
      <c r="E270" s="158"/>
      <c r="F270" s="49" t="s">
        <v>12</v>
      </c>
      <c r="G270" s="29"/>
      <c r="H270" s="67"/>
      <c r="I270" s="93"/>
      <c r="J270" s="28"/>
      <c r="K270" s="124"/>
    </row>
    <row r="271" spans="1:11" ht="16.5" customHeight="1">
      <c r="A271" s="48">
        <v>265</v>
      </c>
      <c r="B271" s="32" t="s">
        <v>25</v>
      </c>
      <c r="C271" s="31" t="s">
        <v>532</v>
      </c>
      <c r="D271" s="63" t="s">
        <v>550</v>
      </c>
      <c r="E271" s="158"/>
      <c r="F271" s="49" t="s">
        <v>12</v>
      </c>
      <c r="G271" s="29"/>
      <c r="H271" s="67"/>
      <c r="I271" s="93"/>
      <c r="J271" s="28"/>
      <c r="K271" s="124"/>
    </row>
    <row r="272" spans="1:11" ht="16.5" customHeight="1">
      <c r="A272" s="48">
        <v>266</v>
      </c>
      <c r="B272" s="32" t="s">
        <v>25</v>
      </c>
      <c r="C272" s="31" t="s">
        <v>532</v>
      </c>
      <c r="D272" s="63" t="s">
        <v>551</v>
      </c>
      <c r="E272" s="158"/>
      <c r="F272" s="49" t="s">
        <v>12</v>
      </c>
      <c r="G272" s="29"/>
      <c r="H272" s="67"/>
      <c r="I272" s="93"/>
      <c r="J272" s="28"/>
      <c r="K272" s="124"/>
    </row>
    <row r="273" spans="1:11" ht="16.5" customHeight="1">
      <c r="A273" s="48">
        <v>267</v>
      </c>
      <c r="B273" s="32" t="s">
        <v>25</v>
      </c>
      <c r="C273" s="31" t="s">
        <v>532</v>
      </c>
      <c r="D273" s="63" t="s">
        <v>552</v>
      </c>
      <c r="E273" s="158"/>
      <c r="F273" s="49" t="s">
        <v>12</v>
      </c>
      <c r="G273" s="29"/>
      <c r="H273" s="67"/>
      <c r="I273" s="93"/>
      <c r="J273" s="28"/>
      <c r="K273" s="124"/>
    </row>
    <row r="274" spans="1:11" ht="16.5" customHeight="1">
      <c r="A274" s="48">
        <v>268</v>
      </c>
      <c r="B274" s="32" t="s">
        <v>25</v>
      </c>
      <c r="C274" s="31" t="s">
        <v>532</v>
      </c>
      <c r="D274" s="63" t="s">
        <v>553</v>
      </c>
      <c r="E274" s="158"/>
      <c r="F274" s="49" t="s">
        <v>12</v>
      </c>
      <c r="G274" s="29"/>
      <c r="H274" s="67"/>
      <c r="I274" s="93"/>
      <c r="J274" s="28"/>
      <c r="K274" s="124"/>
    </row>
    <row r="275" spans="1:11" ht="16.5" customHeight="1">
      <c r="A275" s="48">
        <v>269</v>
      </c>
      <c r="B275" s="32" t="s">
        <v>25</v>
      </c>
      <c r="C275" s="31" t="s">
        <v>532</v>
      </c>
      <c r="D275" s="63" t="s">
        <v>554</v>
      </c>
      <c r="E275" s="158"/>
      <c r="F275" s="49" t="s">
        <v>12</v>
      </c>
      <c r="G275" s="29"/>
      <c r="H275" s="67"/>
      <c r="I275" s="93"/>
      <c r="J275" s="28"/>
      <c r="K275" s="124"/>
    </row>
    <row r="276" spans="1:11" ht="16.5" customHeight="1">
      <c r="A276" s="48">
        <v>270</v>
      </c>
      <c r="B276" s="32" t="s">
        <v>25</v>
      </c>
      <c r="C276" s="31" t="s">
        <v>532</v>
      </c>
      <c r="D276" s="63" t="s">
        <v>555</v>
      </c>
      <c r="E276" s="158"/>
      <c r="F276" s="49" t="s">
        <v>12</v>
      </c>
      <c r="G276" s="29"/>
      <c r="H276" s="67"/>
      <c r="I276" s="93"/>
      <c r="J276" s="28"/>
      <c r="K276" s="124"/>
    </row>
    <row r="277" spans="1:11" ht="16.5" customHeight="1">
      <c r="A277" s="48">
        <v>271</v>
      </c>
      <c r="B277" s="32" t="s">
        <v>25</v>
      </c>
      <c r="C277" s="31" t="s">
        <v>532</v>
      </c>
      <c r="D277" s="63" t="s">
        <v>556</v>
      </c>
      <c r="E277" s="158"/>
      <c r="F277" s="49" t="s">
        <v>12</v>
      </c>
      <c r="G277" s="29"/>
      <c r="H277" s="67"/>
      <c r="I277" s="93"/>
      <c r="J277" s="28"/>
      <c r="K277" s="124"/>
    </row>
    <row r="278" spans="1:11" ht="16.5" customHeight="1">
      <c r="A278" s="48">
        <v>272</v>
      </c>
      <c r="B278" s="32" t="s">
        <v>25</v>
      </c>
      <c r="C278" s="31" t="s">
        <v>532</v>
      </c>
      <c r="D278" s="63" t="s">
        <v>557</v>
      </c>
      <c r="E278" s="157" t="s">
        <v>533</v>
      </c>
      <c r="F278" s="49" t="s">
        <v>12</v>
      </c>
      <c r="G278" s="29"/>
      <c r="H278" s="67"/>
      <c r="I278" s="91"/>
      <c r="J278" s="28"/>
      <c r="K278" s="124"/>
    </row>
    <row r="279" spans="1:11" ht="16.5" customHeight="1">
      <c r="A279" s="48">
        <v>273</v>
      </c>
      <c r="B279" s="32" t="s">
        <v>25</v>
      </c>
      <c r="C279" s="31" t="s">
        <v>532</v>
      </c>
      <c r="D279" s="63" t="s">
        <v>558</v>
      </c>
      <c r="E279" s="158"/>
      <c r="F279" s="49" t="s">
        <v>12</v>
      </c>
      <c r="G279" s="29"/>
      <c r="H279" s="67"/>
      <c r="I279" s="93"/>
      <c r="J279" s="28"/>
      <c r="K279" s="124"/>
    </row>
    <row r="280" spans="1:11" ht="16.5" customHeight="1">
      <c r="A280" s="48">
        <v>274</v>
      </c>
      <c r="B280" s="32" t="s">
        <v>25</v>
      </c>
      <c r="C280" s="31" t="s">
        <v>532</v>
      </c>
      <c r="D280" s="63" t="s">
        <v>559</v>
      </c>
      <c r="E280" s="158"/>
      <c r="F280" s="49" t="s">
        <v>12</v>
      </c>
      <c r="G280" s="29"/>
      <c r="H280" s="67"/>
      <c r="I280" s="93"/>
      <c r="J280" s="28"/>
      <c r="K280" s="124"/>
    </row>
    <row r="281" spans="1:11" ht="16.5" customHeight="1">
      <c r="A281" s="48">
        <v>275</v>
      </c>
      <c r="B281" s="32" t="s">
        <v>25</v>
      </c>
      <c r="C281" s="31" t="s">
        <v>532</v>
      </c>
      <c r="D281" s="63" t="s">
        <v>560</v>
      </c>
      <c r="E281" s="158"/>
      <c r="F281" s="49" t="s">
        <v>12</v>
      </c>
      <c r="G281" s="29"/>
      <c r="H281" s="67"/>
      <c r="I281" s="93"/>
      <c r="J281" s="28"/>
      <c r="K281" s="124"/>
    </row>
    <row r="282" spans="1:11" ht="16.5" customHeight="1">
      <c r="A282" s="48">
        <v>276</v>
      </c>
      <c r="B282" s="32" t="s">
        <v>25</v>
      </c>
      <c r="C282" s="31" t="s">
        <v>532</v>
      </c>
      <c r="D282" s="63" t="s">
        <v>561</v>
      </c>
      <c r="E282" s="158"/>
      <c r="F282" s="49" t="s">
        <v>12</v>
      </c>
      <c r="G282" s="29"/>
      <c r="H282" s="67"/>
      <c r="I282" s="93"/>
      <c r="J282" s="28"/>
      <c r="K282" s="124"/>
    </row>
    <row r="283" spans="1:11" ht="16.5" customHeight="1">
      <c r="A283" s="48">
        <v>277</v>
      </c>
      <c r="B283" s="32" t="s">
        <v>25</v>
      </c>
      <c r="C283" s="31" t="s">
        <v>532</v>
      </c>
      <c r="D283" s="63" t="s">
        <v>562</v>
      </c>
      <c r="E283" s="158"/>
      <c r="F283" s="49" t="s">
        <v>12</v>
      </c>
      <c r="G283" s="29"/>
      <c r="H283" s="67"/>
      <c r="I283" s="93"/>
      <c r="J283" s="28"/>
      <c r="K283" s="124"/>
    </row>
    <row r="284" spans="1:11" ht="16.5" customHeight="1">
      <c r="A284" s="48">
        <v>278</v>
      </c>
      <c r="B284" s="32" t="s">
        <v>25</v>
      </c>
      <c r="C284" s="31" t="s">
        <v>532</v>
      </c>
      <c r="D284" s="63" t="s">
        <v>563</v>
      </c>
      <c r="E284" s="158"/>
      <c r="F284" s="49" t="s">
        <v>12</v>
      </c>
      <c r="G284" s="29"/>
      <c r="H284" s="67"/>
      <c r="I284" s="93"/>
      <c r="J284" s="28"/>
      <c r="K284" s="124"/>
    </row>
    <row r="285" spans="1:11" ht="16.5" customHeight="1">
      <c r="A285" s="48">
        <v>279</v>
      </c>
      <c r="B285" s="32" t="s">
        <v>25</v>
      </c>
      <c r="C285" s="31" t="s">
        <v>532</v>
      </c>
      <c r="D285" s="63" t="s">
        <v>564</v>
      </c>
      <c r="E285" s="158"/>
      <c r="F285" s="49" t="s">
        <v>12</v>
      </c>
      <c r="G285" s="29"/>
      <c r="H285" s="67"/>
      <c r="I285" s="93"/>
      <c r="J285" s="28"/>
      <c r="K285" s="124"/>
    </row>
    <row r="286" spans="1:11" ht="16.5" customHeight="1">
      <c r="A286" s="48">
        <v>280</v>
      </c>
      <c r="B286" s="32" t="s">
        <v>25</v>
      </c>
      <c r="C286" s="31" t="s">
        <v>532</v>
      </c>
      <c r="D286" s="63" t="s">
        <v>565</v>
      </c>
      <c r="E286" s="158"/>
      <c r="F286" s="49" t="s">
        <v>12</v>
      </c>
      <c r="G286" s="29"/>
      <c r="H286" s="67"/>
      <c r="I286" s="93"/>
      <c r="J286" s="28"/>
      <c r="K286" s="124"/>
    </row>
    <row r="287" spans="1:11" ht="16.5" customHeight="1">
      <c r="A287" s="48">
        <v>281</v>
      </c>
      <c r="B287" s="32" t="s">
        <v>25</v>
      </c>
      <c r="C287" s="31" t="s">
        <v>532</v>
      </c>
      <c r="D287" s="63" t="s">
        <v>566</v>
      </c>
      <c r="E287" s="158"/>
      <c r="F287" s="49" t="s">
        <v>12</v>
      </c>
      <c r="G287" s="29"/>
      <c r="H287" s="67"/>
      <c r="I287" s="93"/>
      <c r="J287" s="28"/>
      <c r="K287" s="124"/>
    </row>
    <row r="288" spans="1:11" ht="16.5" customHeight="1">
      <c r="A288" s="48">
        <v>282</v>
      </c>
      <c r="B288" s="32" t="s">
        <v>25</v>
      </c>
      <c r="C288" s="31" t="s">
        <v>532</v>
      </c>
      <c r="D288" s="63" t="s">
        <v>567</v>
      </c>
      <c r="E288" s="158"/>
      <c r="F288" s="49" t="s">
        <v>12</v>
      </c>
      <c r="G288" s="29"/>
      <c r="H288" s="67"/>
      <c r="I288" s="93"/>
      <c r="J288" s="28"/>
      <c r="K288" s="124"/>
    </row>
    <row r="289" spans="1:11" ht="16.5" customHeight="1">
      <c r="A289" s="48">
        <v>283</v>
      </c>
      <c r="B289" s="32" t="s">
        <v>25</v>
      </c>
      <c r="C289" s="31" t="s">
        <v>532</v>
      </c>
      <c r="D289" s="63" t="s">
        <v>568</v>
      </c>
      <c r="E289" s="158"/>
      <c r="F289" s="49" t="s">
        <v>12</v>
      </c>
      <c r="G289" s="29"/>
      <c r="H289" s="67"/>
      <c r="I289" s="93"/>
      <c r="J289" s="28"/>
      <c r="K289" s="124"/>
    </row>
    <row r="290" spans="1:11" ht="16.5" customHeight="1">
      <c r="A290" s="48">
        <v>284</v>
      </c>
      <c r="B290" s="32" t="s">
        <v>25</v>
      </c>
      <c r="C290" s="31" t="s">
        <v>532</v>
      </c>
      <c r="D290" s="63" t="s">
        <v>569</v>
      </c>
      <c r="E290" s="158"/>
      <c r="F290" s="49" t="s">
        <v>12</v>
      </c>
      <c r="G290" s="29"/>
      <c r="H290" s="67"/>
      <c r="I290" s="93"/>
      <c r="J290" s="28"/>
      <c r="K290" s="124"/>
    </row>
    <row r="291" spans="1:11" ht="16.5" customHeight="1">
      <c r="A291" s="48">
        <v>285</v>
      </c>
      <c r="B291" s="32" t="s">
        <v>25</v>
      </c>
      <c r="C291" s="31" t="s">
        <v>532</v>
      </c>
      <c r="D291" s="63" t="s">
        <v>570</v>
      </c>
      <c r="E291" s="158"/>
      <c r="F291" s="49" t="s">
        <v>12</v>
      </c>
      <c r="G291" s="29"/>
      <c r="H291" s="67"/>
      <c r="I291" s="93"/>
      <c r="J291" s="28"/>
      <c r="K291" s="124"/>
    </row>
    <row r="292" spans="1:11" ht="16.5" customHeight="1">
      <c r="A292" s="48">
        <v>286</v>
      </c>
      <c r="B292" s="32" t="s">
        <v>25</v>
      </c>
      <c r="C292" s="31" t="s">
        <v>532</v>
      </c>
      <c r="D292" s="63" t="s">
        <v>571</v>
      </c>
      <c r="E292" s="158"/>
      <c r="F292" s="49" t="s">
        <v>12</v>
      </c>
      <c r="G292" s="29"/>
      <c r="H292" s="67"/>
      <c r="I292" s="93"/>
      <c r="J292" s="28"/>
      <c r="K292" s="124"/>
    </row>
    <row r="293" spans="1:11" ht="16.5" customHeight="1">
      <c r="A293" s="48">
        <v>287</v>
      </c>
      <c r="B293" s="32" t="s">
        <v>25</v>
      </c>
      <c r="C293" s="31" t="s">
        <v>532</v>
      </c>
      <c r="D293" s="63" t="s">
        <v>572</v>
      </c>
      <c r="E293" s="158"/>
      <c r="F293" s="49" t="s">
        <v>12</v>
      </c>
      <c r="G293" s="29"/>
      <c r="H293" s="67"/>
      <c r="I293" s="93"/>
      <c r="J293" s="28"/>
      <c r="K293" s="124"/>
    </row>
    <row r="294" spans="1:11" ht="16.5" customHeight="1">
      <c r="A294" s="48">
        <v>288</v>
      </c>
      <c r="B294" s="32" t="s">
        <v>25</v>
      </c>
      <c r="C294" s="31" t="s">
        <v>532</v>
      </c>
      <c r="D294" s="63" t="s">
        <v>573</v>
      </c>
      <c r="E294" s="158"/>
      <c r="F294" s="49" t="s">
        <v>12</v>
      </c>
      <c r="G294" s="29"/>
      <c r="H294" s="67"/>
      <c r="I294" s="93"/>
      <c r="J294" s="28"/>
      <c r="K294" s="124"/>
    </row>
    <row r="295" spans="1:11" ht="16.5" customHeight="1">
      <c r="A295" s="48">
        <v>289</v>
      </c>
      <c r="B295" s="32" t="s">
        <v>25</v>
      </c>
      <c r="C295" s="31" t="s">
        <v>532</v>
      </c>
      <c r="D295" s="63" t="s">
        <v>574</v>
      </c>
      <c r="E295" s="158"/>
      <c r="F295" s="49" t="s">
        <v>12</v>
      </c>
      <c r="G295" s="29"/>
      <c r="H295" s="67"/>
      <c r="I295" s="93"/>
      <c r="J295" s="28"/>
      <c r="K295" s="124"/>
    </row>
    <row r="296" spans="1:11" ht="16.5" customHeight="1">
      <c r="A296" s="48">
        <v>290</v>
      </c>
      <c r="B296" s="32" t="s">
        <v>25</v>
      </c>
      <c r="C296" s="31" t="s">
        <v>532</v>
      </c>
      <c r="D296" s="63" t="s">
        <v>575</v>
      </c>
      <c r="E296" s="158"/>
      <c r="F296" s="49" t="s">
        <v>12</v>
      </c>
      <c r="G296" s="29"/>
      <c r="H296" s="67"/>
      <c r="I296" s="93"/>
      <c r="J296" s="28"/>
      <c r="K296" s="124"/>
    </row>
    <row r="297" spans="1:11" ht="16.5" customHeight="1">
      <c r="A297" s="48">
        <v>291</v>
      </c>
      <c r="B297" s="32" t="s">
        <v>25</v>
      </c>
      <c r="C297" s="31" t="s">
        <v>532</v>
      </c>
      <c r="D297" s="63" t="s">
        <v>576</v>
      </c>
      <c r="E297" s="158"/>
      <c r="F297" s="49" t="s">
        <v>12</v>
      </c>
      <c r="G297" s="29"/>
      <c r="H297" s="67"/>
      <c r="I297" s="93"/>
      <c r="J297" s="28"/>
      <c r="K297" s="124"/>
    </row>
    <row r="298" spans="1:11" ht="16.5" customHeight="1">
      <c r="A298" s="48">
        <v>292</v>
      </c>
      <c r="B298" s="32" t="s">
        <v>25</v>
      </c>
      <c r="C298" s="31" t="s">
        <v>532</v>
      </c>
      <c r="D298" s="63" t="s">
        <v>577</v>
      </c>
      <c r="E298" s="158"/>
      <c r="F298" s="49" t="s">
        <v>12</v>
      </c>
      <c r="G298" s="29"/>
      <c r="H298" s="67"/>
      <c r="I298" s="93"/>
      <c r="J298" s="28"/>
      <c r="K298" s="124"/>
    </row>
    <row r="299" spans="1:11" ht="16.5" customHeight="1">
      <c r="A299" s="48">
        <v>293</v>
      </c>
      <c r="B299" s="32" t="s">
        <v>25</v>
      </c>
      <c r="C299" s="31" t="s">
        <v>532</v>
      </c>
      <c r="D299" s="63" t="s">
        <v>578</v>
      </c>
      <c r="E299" s="158"/>
      <c r="F299" s="49" t="s">
        <v>12</v>
      </c>
      <c r="G299" s="29"/>
      <c r="H299" s="67"/>
      <c r="I299" s="93"/>
      <c r="J299" s="28"/>
      <c r="K299" s="124"/>
    </row>
    <row r="300" spans="1:11" ht="16.5" customHeight="1">
      <c r="A300" s="48">
        <v>294</v>
      </c>
      <c r="B300" s="32" t="s">
        <v>25</v>
      </c>
      <c r="C300" s="31" t="s">
        <v>532</v>
      </c>
      <c r="D300" s="63" t="s">
        <v>1424</v>
      </c>
      <c r="E300" s="157" t="s">
        <v>533</v>
      </c>
      <c r="F300" s="49" t="s">
        <v>12</v>
      </c>
      <c r="G300" s="29"/>
      <c r="H300" s="67"/>
      <c r="I300" s="90" t="s">
        <v>579</v>
      </c>
      <c r="J300" s="27" t="s">
        <v>580</v>
      </c>
      <c r="K300" s="124"/>
    </row>
    <row r="301" spans="1:11" ht="16.5" customHeight="1">
      <c r="A301" s="48">
        <v>295</v>
      </c>
      <c r="B301" s="32" t="s">
        <v>25</v>
      </c>
      <c r="C301" s="31" t="s">
        <v>532</v>
      </c>
      <c r="D301" s="63" t="s">
        <v>1425</v>
      </c>
      <c r="E301" s="158"/>
      <c r="F301" s="49" t="s">
        <v>12</v>
      </c>
      <c r="G301" s="29"/>
      <c r="H301" s="67"/>
      <c r="I301" s="93"/>
      <c r="J301" s="28"/>
      <c r="K301" s="124"/>
    </row>
    <row r="302" spans="1:11" ht="16.5" customHeight="1">
      <c r="A302" s="48">
        <v>296</v>
      </c>
      <c r="B302" s="32" t="s">
        <v>25</v>
      </c>
      <c r="C302" s="31" t="s">
        <v>532</v>
      </c>
      <c r="D302" s="63" t="s">
        <v>1426</v>
      </c>
      <c r="E302" s="158"/>
      <c r="F302" s="49" t="s">
        <v>12</v>
      </c>
      <c r="G302" s="29"/>
      <c r="H302" s="67"/>
      <c r="I302" s="93"/>
      <c r="J302" s="28"/>
      <c r="K302" s="124"/>
    </row>
    <row r="303" spans="1:11" ht="16.5" customHeight="1">
      <c r="A303" s="48">
        <v>297</v>
      </c>
      <c r="B303" s="32" t="s">
        <v>25</v>
      </c>
      <c r="C303" s="31" t="s">
        <v>532</v>
      </c>
      <c r="D303" s="63" t="s">
        <v>1427</v>
      </c>
      <c r="E303" s="158"/>
      <c r="F303" s="49" t="s">
        <v>12</v>
      </c>
      <c r="G303" s="29"/>
      <c r="H303" s="67"/>
      <c r="I303" s="93"/>
      <c r="J303" s="28"/>
      <c r="K303" s="124"/>
    </row>
    <row r="304" spans="1:11" ht="16.5" customHeight="1">
      <c r="A304" s="48">
        <v>298</v>
      </c>
      <c r="B304" s="32" t="s">
        <v>25</v>
      </c>
      <c r="C304" s="31" t="s">
        <v>532</v>
      </c>
      <c r="D304" s="63" t="s">
        <v>1428</v>
      </c>
      <c r="E304" s="158"/>
      <c r="F304" s="49" t="s">
        <v>12</v>
      </c>
      <c r="G304" s="29"/>
      <c r="H304" s="67"/>
      <c r="I304" s="93"/>
      <c r="J304" s="28"/>
      <c r="K304" s="124"/>
    </row>
    <row r="305" spans="1:11" ht="16.5" customHeight="1">
      <c r="A305" s="48">
        <v>299</v>
      </c>
      <c r="B305" s="32" t="s">
        <v>25</v>
      </c>
      <c r="C305" s="31" t="s">
        <v>532</v>
      </c>
      <c r="D305" s="63" t="s">
        <v>1429</v>
      </c>
      <c r="E305" s="158"/>
      <c r="F305" s="49" t="s">
        <v>12</v>
      </c>
      <c r="G305" s="29"/>
      <c r="H305" s="67"/>
      <c r="I305" s="93"/>
      <c r="J305" s="28"/>
      <c r="K305" s="124"/>
    </row>
    <row r="306" spans="1:11" ht="16.5" customHeight="1">
      <c r="A306" s="48">
        <v>300</v>
      </c>
      <c r="B306" s="32" t="s">
        <v>25</v>
      </c>
      <c r="C306" s="31" t="s">
        <v>532</v>
      </c>
      <c r="D306" s="63" t="s">
        <v>1430</v>
      </c>
      <c r="E306" s="158"/>
      <c r="F306" s="49" t="s">
        <v>12</v>
      </c>
      <c r="G306" s="29"/>
      <c r="H306" s="67"/>
      <c r="I306" s="93"/>
      <c r="J306" s="28"/>
      <c r="K306" s="124"/>
    </row>
    <row r="307" spans="1:11" ht="16.5" customHeight="1">
      <c r="A307" s="48">
        <v>301</v>
      </c>
      <c r="B307" s="32" t="s">
        <v>25</v>
      </c>
      <c r="C307" s="31" t="s">
        <v>532</v>
      </c>
      <c r="D307" s="63" t="s">
        <v>1431</v>
      </c>
      <c r="E307" s="158"/>
      <c r="F307" s="49" t="s">
        <v>12</v>
      </c>
      <c r="G307" s="29"/>
      <c r="H307" s="67"/>
      <c r="I307" s="93"/>
      <c r="J307" s="28"/>
      <c r="K307" s="124"/>
    </row>
    <row r="308" spans="1:11" ht="16.5" customHeight="1">
      <c r="A308" s="48">
        <v>302</v>
      </c>
      <c r="B308" s="32" t="s">
        <v>25</v>
      </c>
      <c r="C308" s="31" t="s">
        <v>532</v>
      </c>
      <c r="D308" s="63" t="s">
        <v>1432</v>
      </c>
      <c r="E308" s="158"/>
      <c r="F308" s="49" t="s">
        <v>12</v>
      </c>
      <c r="G308" s="29"/>
      <c r="H308" s="67"/>
      <c r="I308" s="93"/>
      <c r="J308" s="28"/>
      <c r="K308" s="124"/>
    </row>
    <row r="309" spans="1:11" ht="16.5" customHeight="1">
      <c r="A309" s="48">
        <v>303</v>
      </c>
      <c r="B309" s="32" t="s">
        <v>25</v>
      </c>
      <c r="C309" s="31" t="s">
        <v>532</v>
      </c>
      <c r="D309" s="63" t="s">
        <v>1433</v>
      </c>
      <c r="E309" s="158"/>
      <c r="F309" s="49" t="s">
        <v>12</v>
      </c>
      <c r="G309" s="29"/>
      <c r="H309" s="67"/>
      <c r="I309" s="93"/>
      <c r="J309" s="28"/>
      <c r="K309" s="124"/>
    </row>
    <row r="310" spans="1:11" ht="16.5" customHeight="1">
      <c r="A310" s="48">
        <v>304</v>
      </c>
      <c r="B310" s="32" t="s">
        <v>25</v>
      </c>
      <c r="C310" s="31" t="s">
        <v>532</v>
      </c>
      <c r="D310" s="63" t="s">
        <v>1434</v>
      </c>
      <c r="E310" s="158"/>
      <c r="F310" s="49" t="s">
        <v>12</v>
      </c>
      <c r="G310" s="29"/>
      <c r="H310" s="67"/>
      <c r="I310" s="93"/>
      <c r="J310" s="28"/>
      <c r="K310" s="124"/>
    </row>
    <row r="311" spans="1:11" ht="16.5" customHeight="1">
      <c r="A311" s="48">
        <v>305</v>
      </c>
      <c r="B311" s="32" t="s">
        <v>25</v>
      </c>
      <c r="C311" s="31" t="s">
        <v>532</v>
      </c>
      <c r="D311" s="63" t="s">
        <v>1435</v>
      </c>
      <c r="E311" s="158"/>
      <c r="F311" s="49" t="s">
        <v>12</v>
      </c>
      <c r="G311" s="29"/>
      <c r="H311" s="67"/>
      <c r="I311" s="93"/>
      <c r="J311" s="28"/>
      <c r="K311" s="124"/>
    </row>
    <row r="312" spans="1:11" ht="16.5" customHeight="1">
      <c r="A312" s="48">
        <v>306</v>
      </c>
      <c r="B312" s="32" t="s">
        <v>25</v>
      </c>
      <c r="C312" s="31" t="s">
        <v>532</v>
      </c>
      <c r="D312" s="63" t="s">
        <v>1436</v>
      </c>
      <c r="E312" s="158"/>
      <c r="F312" s="49" t="s">
        <v>12</v>
      </c>
      <c r="G312" s="29"/>
      <c r="H312" s="67"/>
      <c r="I312" s="93"/>
      <c r="J312" s="28"/>
      <c r="K312" s="124"/>
    </row>
    <row r="313" spans="1:11" ht="16.5" customHeight="1">
      <c r="A313" s="48">
        <v>307</v>
      </c>
      <c r="B313" s="32" t="s">
        <v>25</v>
      </c>
      <c r="C313" s="31" t="s">
        <v>532</v>
      </c>
      <c r="D313" s="63" t="s">
        <v>1437</v>
      </c>
      <c r="E313" s="158"/>
      <c r="F313" s="49" t="s">
        <v>12</v>
      </c>
      <c r="G313" s="29"/>
      <c r="H313" s="67"/>
      <c r="I313" s="93"/>
      <c r="J313" s="28"/>
      <c r="K313" s="124"/>
    </row>
    <row r="314" spans="1:11" ht="16.5" customHeight="1">
      <c r="A314" s="48">
        <v>308</v>
      </c>
      <c r="B314" s="32" t="s">
        <v>25</v>
      </c>
      <c r="C314" s="31" t="s">
        <v>532</v>
      </c>
      <c r="D314" s="63" t="s">
        <v>581</v>
      </c>
      <c r="E314" s="158"/>
      <c r="F314" s="49" t="s">
        <v>12</v>
      </c>
      <c r="G314" s="29"/>
      <c r="H314" s="67"/>
      <c r="I314" s="93"/>
      <c r="J314" s="28"/>
      <c r="K314" s="124"/>
    </row>
    <row r="315" spans="1:11" ht="16.5" customHeight="1">
      <c r="A315" s="48">
        <v>309</v>
      </c>
      <c r="B315" s="32" t="s">
        <v>25</v>
      </c>
      <c r="C315" s="31" t="s">
        <v>532</v>
      </c>
      <c r="D315" s="63" t="s">
        <v>582</v>
      </c>
      <c r="E315" s="158"/>
      <c r="F315" s="49" t="s">
        <v>12</v>
      </c>
      <c r="G315" s="29"/>
      <c r="H315" s="67"/>
      <c r="I315" s="93"/>
      <c r="J315" s="28"/>
      <c r="K315" s="124"/>
    </row>
    <row r="316" spans="1:11" ht="16.5" customHeight="1">
      <c r="A316" s="48">
        <v>310</v>
      </c>
      <c r="B316" s="32" t="s">
        <v>25</v>
      </c>
      <c r="C316" s="31" t="s">
        <v>532</v>
      </c>
      <c r="D316" s="63" t="s">
        <v>583</v>
      </c>
      <c r="E316" s="158"/>
      <c r="F316" s="49" t="s">
        <v>12</v>
      </c>
      <c r="G316" s="29"/>
      <c r="H316" s="67"/>
      <c r="I316" s="93"/>
      <c r="J316" s="28"/>
      <c r="K316" s="124"/>
    </row>
    <row r="317" spans="1:11" ht="16.5" customHeight="1">
      <c r="A317" s="48">
        <v>311</v>
      </c>
      <c r="B317" s="32" t="s">
        <v>25</v>
      </c>
      <c r="C317" s="31" t="s">
        <v>532</v>
      </c>
      <c r="D317" s="63" t="s">
        <v>584</v>
      </c>
      <c r="E317" s="158"/>
      <c r="F317" s="49" t="s">
        <v>12</v>
      </c>
      <c r="G317" s="29"/>
      <c r="H317" s="67"/>
      <c r="I317" s="93"/>
      <c r="J317" s="28"/>
      <c r="K317" s="124"/>
    </row>
    <row r="318" spans="1:11" ht="16.5" customHeight="1">
      <c r="A318" s="48">
        <v>312</v>
      </c>
      <c r="B318" s="32" t="s">
        <v>25</v>
      </c>
      <c r="C318" s="31" t="s">
        <v>532</v>
      </c>
      <c r="D318" s="63" t="s">
        <v>585</v>
      </c>
      <c r="E318" s="158"/>
      <c r="F318" s="49" t="s">
        <v>12</v>
      </c>
      <c r="G318" s="29"/>
      <c r="H318" s="67"/>
      <c r="I318" s="93"/>
      <c r="J318" s="28"/>
      <c r="K318" s="124"/>
    </row>
    <row r="319" spans="1:11" ht="16.5" customHeight="1">
      <c r="A319" s="48">
        <v>313</v>
      </c>
      <c r="B319" s="32" t="s">
        <v>25</v>
      </c>
      <c r="C319" s="31" t="s">
        <v>532</v>
      </c>
      <c r="D319" s="63" t="s">
        <v>586</v>
      </c>
      <c r="E319" s="158"/>
      <c r="F319" s="49" t="s">
        <v>12</v>
      </c>
      <c r="G319" s="29"/>
      <c r="H319" s="67"/>
      <c r="I319" s="93"/>
      <c r="J319" s="28"/>
      <c r="K319" s="124"/>
    </row>
    <row r="320" spans="1:11" ht="16.5" customHeight="1">
      <c r="A320" s="48">
        <v>314</v>
      </c>
      <c r="B320" s="32" t="s">
        <v>25</v>
      </c>
      <c r="C320" s="31" t="s">
        <v>532</v>
      </c>
      <c r="D320" s="63" t="s">
        <v>587</v>
      </c>
      <c r="E320" s="158"/>
      <c r="F320" s="49" t="s">
        <v>12</v>
      </c>
      <c r="G320" s="29"/>
      <c r="H320" s="67"/>
      <c r="I320" s="93"/>
      <c r="J320" s="28"/>
      <c r="K320" s="124"/>
    </row>
    <row r="321" spans="1:11" ht="16.5" customHeight="1">
      <c r="A321" s="48">
        <v>315</v>
      </c>
      <c r="B321" s="32" t="s">
        <v>25</v>
      </c>
      <c r="C321" s="31" t="s">
        <v>532</v>
      </c>
      <c r="D321" s="63" t="s">
        <v>588</v>
      </c>
      <c r="E321" s="158"/>
      <c r="F321" s="49" t="s">
        <v>12</v>
      </c>
      <c r="G321" s="29"/>
      <c r="H321" s="67"/>
      <c r="I321" s="93"/>
      <c r="J321" s="28"/>
      <c r="K321" s="124"/>
    </row>
    <row r="322" spans="1:11" ht="16.5" customHeight="1">
      <c r="A322" s="48">
        <v>316</v>
      </c>
      <c r="B322" s="32" t="s">
        <v>25</v>
      </c>
      <c r="C322" s="31" t="s">
        <v>532</v>
      </c>
      <c r="D322" s="63" t="s">
        <v>1438</v>
      </c>
      <c r="E322" s="157" t="s">
        <v>589</v>
      </c>
      <c r="F322" s="49" t="s">
        <v>12</v>
      </c>
      <c r="G322" s="29"/>
      <c r="H322" s="67"/>
      <c r="I322" s="90" t="s">
        <v>590</v>
      </c>
      <c r="J322" s="156" t="s">
        <v>1577</v>
      </c>
      <c r="K322" s="124"/>
    </row>
    <row r="323" spans="1:11" ht="16.5" customHeight="1">
      <c r="A323" s="48">
        <v>317</v>
      </c>
      <c r="B323" s="32" t="s">
        <v>25</v>
      </c>
      <c r="C323" s="31" t="s">
        <v>532</v>
      </c>
      <c r="D323" s="63" t="s">
        <v>1439</v>
      </c>
      <c r="E323" s="158"/>
      <c r="F323" s="49" t="s">
        <v>12</v>
      </c>
      <c r="G323" s="29"/>
      <c r="H323" s="67"/>
      <c r="I323" s="91"/>
      <c r="J323" s="28"/>
      <c r="K323" s="124"/>
    </row>
    <row r="324" spans="1:11" ht="16.5" customHeight="1">
      <c r="A324" s="48">
        <v>318</v>
      </c>
      <c r="B324" s="32" t="s">
        <v>25</v>
      </c>
      <c r="C324" s="31" t="s">
        <v>532</v>
      </c>
      <c r="D324" s="63" t="s">
        <v>1440</v>
      </c>
      <c r="E324" s="158"/>
      <c r="F324" s="49" t="s">
        <v>12</v>
      </c>
      <c r="G324" s="29"/>
      <c r="H324" s="67"/>
      <c r="I324" s="93"/>
      <c r="J324" s="28"/>
      <c r="K324" s="124"/>
    </row>
    <row r="325" spans="1:11" ht="16.5" customHeight="1">
      <c r="A325" s="48">
        <v>319</v>
      </c>
      <c r="B325" s="32" t="s">
        <v>25</v>
      </c>
      <c r="C325" s="31" t="s">
        <v>532</v>
      </c>
      <c r="D325" s="63" t="s">
        <v>592</v>
      </c>
      <c r="E325" s="158"/>
      <c r="F325" s="49" t="s">
        <v>12</v>
      </c>
      <c r="G325" s="29"/>
      <c r="H325" s="67"/>
      <c r="I325" s="93"/>
      <c r="J325" s="28"/>
      <c r="K325" s="125" t="s">
        <v>593</v>
      </c>
    </row>
    <row r="326" spans="1:11" ht="16.5" customHeight="1">
      <c r="A326" s="48">
        <v>320</v>
      </c>
      <c r="B326" s="32" t="s">
        <v>25</v>
      </c>
      <c r="C326" s="31" t="s">
        <v>532</v>
      </c>
      <c r="D326" s="63" t="s">
        <v>1441</v>
      </c>
      <c r="E326" s="157" t="s">
        <v>589</v>
      </c>
      <c r="F326" s="49" t="s">
        <v>12</v>
      </c>
      <c r="G326" s="29"/>
      <c r="H326" s="67"/>
      <c r="I326" s="90" t="s">
        <v>594</v>
      </c>
      <c r="J326" s="27" t="s">
        <v>591</v>
      </c>
      <c r="K326" s="124"/>
    </row>
    <row r="327" spans="1:11" ht="16.5" customHeight="1">
      <c r="A327" s="48">
        <v>321</v>
      </c>
      <c r="B327" s="32" t="s">
        <v>25</v>
      </c>
      <c r="C327" s="31" t="s">
        <v>532</v>
      </c>
      <c r="D327" s="63" t="s">
        <v>1442</v>
      </c>
      <c r="E327" s="158"/>
      <c r="F327" s="49" t="s">
        <v>12</v>
      </c>
      <c r="G327" s="29"/>
      <c r="H327" s="67"/>
      <c r="I327" s="91"/>
      <c r="J327" s="28"/>
      <c r="K327" s="124"/>
    </row>
    <row r="328" spans="1:11" ht="16.5" customHeight="1">
      <c r="A328" s="48">
        <v>322</v>
      </c>
      <c r="B328" s="32" t="s">
        <v>25</v>
      </c>
      <c r="C328" s="31" t="s">
        <v>532</v>
      </c>
      <c r="D328" s="63" t="s">
        <v>1443</v>
      </c>
      <c r="E328" s="158"/>
      <c r="F328" s="49" t="s">
        <v>12</v>
      </c>
      <c r="G328" s="29"/>
      <c r="H328" s="67"/>
      <c r="I328" s="93"/>
      <c r="J328" s="28"/>
      <c r="K328" s="124"/>
    </row>
    <row r="329" spans="1:11" ht="16.5" customHeight="1">
      <c r="A329" s="48">
        <v>323</v>
      </c>
      <c r="B329" s="32" t="s">
        <v>25</v>
      </c>
      <c r="C329" s="31" t="s">
        <v>532</v>
      </c>
      <c r="D329" s="63" t="s">
        <v>1444</v>
      </c>
      <c r="E329" s="158"/>
      <c r="F329" s="49" t="s">
        <v>12</v>
      </c>
      <c r="G329" s="29"/>
      <c r="H329" s="67"/>
      <c r="I329" s="93"/>
      <c r="J329" s="28"/>
      <c r="K329" s="125" t="s">
        <v>593</v>
      </c>
    </row>
    <row r="330" spans="1:11" ht="16.5" customHeight="1">
      <c r="A330" s="48">
        <v>324</v>
      </c>
      <c r="B330" s="32" t="s">
        <v>25</v>
      </c>
      <c r="C330" s="31" t="s">
        <v>595</v>
      </c>
      <c r="D330" s="63" t="s">
        <v>596</v>
      </c>
      <c r="E330" s="157" t="s">
        <v>597</v>
      </c>
      <c r="F330" s="49" t="s">
        <v>12</v>
      </c>
      <c r="G330" s="29"/>
      <c r="H330" s="67"/>
      <c r="I330" s="90" t="s">
        <v>598</v>
      </c>
      <c r="J330" s="27" t="s">
        <v>599</v>
      </c>
      <c r="K330" s="590"/>
    </row>
    <row r="331" spans="1:11" ht="16.5" customHeight="1">
      <c r="A331" s="48">
        <v>325</v>
      </c>
      <c r="B331" s="32" t="s">
        <v>25</v>
      </c>
      <c r="C331" s="31" t="s">
        <v>595</v>
      </c>
      <c r="D331" s="63" t="s">
        <v>600</v>
      </c>
      <c r="E331" s="157" t="s">
        <v>597</v>
      </c>
      <c r="F331" s="49" t="s">
        <v>12</v>
      </c>
      <c r="G331" s="29"/>
      <c r="H331" s="67"/>
      <c r="I331" s="90" t="s">
        <v>598</v>
      </c>
      <c r="J331" s="27" t="s">
        <v>601</v>
      </c>
      <c r="K331" s="590"/>
    </row>
    <row r="332" spans="1:11" ht="16.5" customHeight="1">
      <c r="A332" s="48">
        <v>326</v>
      </c>
      <c r="B332" s="32" t="s">
        <v>25</v>
      </c>
      <c r="C332" s="31" t="s">
        <v>595</v>
      </c>
      <c r="D332" s="63" t="s">
        <v>602</v>
      </c>
      <c r="E332" s="157" t="s">
        <v>597</v>
      </c>
      <c r="F332" s="49" t="s">
        <v>12</v>
      </c>
      <c r="G332" s="29"/>
      <c r="H332" s="67"/>
      <c r="I332" s="90" t="s">
        <v>598</v>
      </c>
      <c r="J332" s="27" t="s">
        <v>603</v>
      </c>
      <c r="K332" s="590"/>
    </row>
    <row r="333" spans="1:11" ht="16.5" customHeight="1">
      <c r="A333" s="48">
        <v>327</v>
      </c>
      <c r="B333" s="32" t="s">
        <v>25</v>
      </c>
      <c r="C333" s="31" t="s">
        <v>595</v>
      </c>
      <c r="D333" s="63" t="s">
        <v>604</v>
      </c>
      <c r="E333" s="157" t="s">
        <v>597</v>
      </c>
      <c r="F333" s="49" t="s">
        <v>12</v>
      </c>
      <c r="G333" s="29"/>
      <c r="H333" s="67"/>
      <c r="I333" s="90" t="s">
        <v>598</v>
      </c>
      <c r="J333" s="27" t="s">
        <v>605</v>
      </c>
      <c r="K333" s="590"/>
    </row>
    <row r="334" spans="1:11" ht="16.5" customHeight="1">
      <c r="A334" s="48">
        <v>328</v>
      </c>
      <c r="B334" s="32" t="s">
        <v>25</v>
      </c>
      <c r="C334" s="31" t="s">
        <v>595</v>
      </c>
      <c r="D334" s="63" t="s">
        <v>1445</v>
      </c>
      <c r="E334" s="157" t="s">
        <v>597</v>
      </c>
      <c r="F334" s="49" t="s">
        <v>12</v>
      </c>
      <c r="G334" s="29"/>
      <c r="H334" s="67"/>
      <c r="I334" s="90" t="s">
        <v>598</v>
      </c>
      <c r="J334" s="27" t="s">
        <v>606</v>
      </c>
      <c r="K334" s="590"/>
    </row>
    <row r="335" spans="1:11" ht="16.5" customHeight="1">
      <c r="A335" s="48">
        <v>329</v>
      </c>
      <c r="B335" s="32" t="s">
        <v>25</v>
      </c>
      <c r="C335" s="31" t="s">
        <v>595</v>
      </c>
      <c r="D335" s="63" t="s">
        <v>1446</v>
      </c>
      <c r="E335" s="157" t="s">
        <v>597</v>
      </c>
      <c r="F335" s="49" t="s">
        <v>12</v>
      </c>
      <c r="G335" s="29"/>
      <c r="H335" s="67"/>
      <c r="I335" s="90" t="s">
        <v>598</v>
      </c>
      <c r="J335" s="27" t="s">
        <v>607</v>
      </c>
      <c r="K335" s="68"/>
    </row>
    <row r="336" spans="1:11" ht="16.5" customHeight="1">
      <c r="A336" s="48">
        <v>330</v>
      </c>
      <c r="B336" s="32" t="s">
        <v>25</v>
      </c>
      <c r="C336" s="31" t="s">
        <v>595</v>
      </c>
      <c r="D336" s="63" t="s">
        <v>608</v>
      </c>
      <c r="E336" s="157" t="s">
        <v>597</v>
      </c>
      <c r="F336" s="49" t="s">
        <v>12</v>
      </c>
      <c r="G336" s="29"/>
      <c r="H336" s="67"/>
      <c r="I336" s="90" t="s">
        <v>598</v>
      </c>
      <c r="J336" s="27" t="s">
        <v>1447</v>
      </c>
      <c r="K336" s="68"/>
    </row>
    <row r="337" spans="1:11" ht="16.5" customHeight="1">
      <c r="A337" s="48">
        <v>331</v>
      </c>
      <c r="B337" s="32" t="s">
        <v>25</v>
      </c>
      <c r="C337" s="31" t="s">
        <v>267</v>
      </c>
      <c r="D337" s="248" t="s">
        <v>1781</v>
      </c>
      <c r="E337" s="157" t="s">
        <v>609</v>
      </c>
      <c r="F337" s="44" t="s">
        <v>11</v>
      </c>
      <c r="G337" s="29"/>
      <c r="H337" s="67"/>
      <c r="I337" s="93"/>
      <c r="J337" s="27" t="s">
        <v>270</v>
      </c>
      <c r="K337" s="123"/>
    </row>
    <row r="338" spans="1:11" ht="16.5" customHeight="1">
      <c r="A338" s="48">
        <v>332</v>
      </c>
      <c r="B338" s="32" t="s">
        <v>25</v>
      </c>
      <c r="C338" s="31" t="s">
        <v>267</v>
      </c>
      <c r="D338" s="248" t="s">
        <v>1065</v>
      </c>
      <c r="E338" s="157" t="s">
        <v>610</v>
      </c>
      <c r="F338" s="44" t="s">
        <v>11</v>
      </c>
      <c r="G338" s="29"/>
      <c r="H338" s="67"/>
      <c r="I338" s="93"/>
      <c r="J338" s="27" t="s">
        <v>274</v>
      </c>
      <c r="K338" s="123"/>
    </row>
    <row r="339" spans="1:11" ht="16.5" customHeight="1">
      <c r="A339" s="48">
        <v>333</v>
      </c>
      <c r="B339" s="32" t="s">
        <v>25</v>
      </c>
      <c r="C339" s="31" t="s">
        <v>248</v>
      </c>
      <c r="D339" s="63" t="s">
        <v>611</v>
      </c>
      <c r="E339" s="158"/>
      <c r="F339" s="44" t="s">
        <v>11</v>
      </c>
      <c r="G339" s="29"/>
      <c r="H339" s="67"/>
      <c r="I339" s="93"/>
      <c r="J339" s="337" t="s">
        <v>1972</v>
      </c>
      <c r="K339" s="123"/>
    </row>
    <row r="340" spans="1:11" ht="16.5" customHeight="1">
      <c r="A340" s="48">
        <v>334</v>
      </c>
      <c r="B340" s="32" t="s">
        <v>25</v>
      </c>
      <c r="C340" s="31" t="s">
        <v>248</v>
      </c>
      <c r="D340" s="63" t="s">
        <v>249</v>
      </c>
      <c r="E340" s="158"/>
      <c r="F340" s="49" t="s">
        <v>12</v>
      </c>
      <c r="G340" s="29"/>
      <c r="H340" s="67"/>
      <c r="I340" s="93"/>
      <c r="J340" s="170" t="s">
        <v>1639</v>
      </c>
      <c r="K340" s="123"/>
    </row>
    <row r="341" spans="1:11" ht="16.5" customHeight="1" thickBot="1">
      <c r="A341" s="48">
        <v>335</v>
      </c>
      <c r="B341" s="109" t="s">
        <v>25</v>
      </c>
      <c r="C341" s="69" t="s">
        <v>33</v>
      </c>
      <c r="D341" s="129" t="s">
        <v>246</v>
      </c>
      <c r="E341" s="111"/>
      <c r="F341" s="44" t="s">
        <v>11</v>
      </c>
      <c r="G341" s="167"/>
      <c r="H341" s="130"/>
      <c r="I341" s="131" t="s">
        <v>612</v>
      </c>
      <c r="J341" s="70"/>
      <c r="K341" s="132"/>
    </row>
  </sheetData>
  <mergeCells count="21">
    <mergeCell ref="K176:K181"/>
    <mergeCell ref="K113:K145"/>
    <mergeCell ref="J147:J158"/>
    <mergeCell ref="J159:J163"/>
    <mergeCell ref="J164:J175"/>
    <mergeCell ref="K330:K334"/>
    <mergeCell ref="K111:K112"/>
    <mergeCell ref="C1:E8"/>
    <mergeCell ref="K248:K251"/>
    <mergeCell ref="H44:H45"/>
    <mergeCell ref="J32:J37"/>
    <mergeCell ref="K59:K60"/>
    <mergeCell ref="H48:H49"/>
    <mergeCell ref="K32:K37"/>
    <mergeCell ref="H50:H51"/>
    <mergeCell ref="H46:H47"/>
    <mergeCell ref="H56:H57"/>
    <mergeCell ref="H42:H43"/>
    <mergeCell ref="K182:K246"/>
    <mergeCell ref="K41:K43"/>
    <mergeCell ref="H52:H53"/>
  </mergeCells>
  <phoneticPr fontId="23"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29" sqref="C29"/>
    </sheetView>
  </sheetViews>
  <sheetFormatPr defaultColWidth="9" defaultRowHeight="16.5"/>
  <cols>
    <col min="1" max="1" width="5.375" style="359" customWidth="1"/>
    <col min="2" max="2" width="9.5" style="359" customWidth="1"/>
    <col min="3" max="3" width="59.375" style="359" customWidth="1"/>
    <col min="4" max="4" width="25.125" style="359" customWidth="1"/>
    <col min="5" max="5" width="13.625" style="359" customWidth="1"/>
    <col min="6" max="6" width="16" style="359" customWidth="1"/>
    <col min="7" max="7" width="23" style="359" customWidth="1"/>
    <col min="8" max="8" width="19.125" style="359" customWidth="1"/>
    <col min="9" max="9" width="33.5" style="358" customWidth="1"/>
    <col min="10" max="10" width="9" style="358" customWidth="1"/>
    <col min="11" max="256" width="9" style="359" customWidth="1"/>
    <col min="257" max="16384" width="9" style="408"/>
  </cols>
  <sheetData>
    <row r="1" spans="1:10" ht="21.75" customHeight="1">
      <c r="A1" s="351"/>
      <c r="B1" s="352"/>
      <c r="C1" s="620" t="s">
        <v>2043</v>
      </c>
      <c r="D1" s="621"/>
      <c r="E1" s="353"/>
      <c r="F1" s="354" t="s">
        <v>5</v>
      </c>
      <c r="G1" s="355"/>
      <c r="H1" s="356"/>
      <c r="I1" s="357"/>
    </row>
    <row r="2" spans="1:10" ht="20.25" customHeight="1">
      <c r="A2" s="351"/>
      <c r="B2" s="352"/>
      <c r="C2" s="622"/>
      <c r="D2" s="623"/>
      <c r="E2" s="360" t="s">
        <v>6</v>
      </c>
      <c r="F2" s="361">
        <f>COUNTIF(E10:E155,"Not POR")</f>
        <v>0</v>
      </c>
      <c r="G2" s="362"/>
      <c r="H2" s="363"/>
      <c r="I2" s="364"/>
    </row>
    <row r="3" spans="1:10" ht="19.5" customHeight="1">
      <c r="A3" s="351"/>
      <c r="B3" s="352"/>
      <c r="C3" s="622"/>
      <c r="D3" s="623"/>
      <c r="E3" s="365" t="s">
        <v>8</v>
      </c>
      <c r="F3" s="361">
        <f>COUNTIF(E10:E155,"CHN validation")</f>
        <v>0</v>
      </c>
      <c r="G3" s="362"/>
      <c r="H3" s="363"/>
      <c r="I3" s="364"/>
    </row>
    <row r="4" spans="1:10" ht="18.75" customHeight="1">
      <c r="A4" s="351"/>
      <c r="B4" s="352"/>
      <c r="C4" s="622"/>
      <c r="D4" s="623"/>
      <c r="E4" s="366" t="s">
        <v>9</v>
      </c>
      <c r="F4" s="361">
        <f>COUNTIF(E10:E155,"New Item")</f>
        <v>0</v>
      </c>
      <c r="G4" s="362"/>
      <c r="H4" s="363"/>
      <c r="I4" s="364"/>
    </row>
    <row r="5" spans="1:10" ht="19.5" customHeight="1">
      <c r="A5" s="367"/>
      <c r="B5" s="352"/>
      <c r="C5" s="622"/>
      <c r="D5" s="623"/>
      <c r="E5" s="368" t="s">
        <v>7</v>
      </c>
      <c r="F5" s="361">
        <f>COUNTIF(E10:E155,"Pending update")</f>
        <v>0</v>
      </c>
      <c r="G5" s="369"/>
      <c r="H5" s="370"/>
      <c r="I5" s="371"/>
    </row>
    <row r="6" spans="1:10" ht="18.75" customHeight="1">
      <c r="A6" s="351"/>
      <c r="B6" s="352"/>
      <c r="C6" s="622"/>
      <c r="D6" s="623"/>
      <c r="E6" s="372" t="s">
        <v>10</v>
      </c>
      <c r="F6" s="361">
        <f>COUNTIF(E10:E155,"Modified")</f>
        <v>0</v>
      </c>
      <c r="G6" s="362"/>
      <c r="H6" s="363"/>
      <c r="I6" s="364"/>
    </row>
    <row r="7" spans="1:10" ht="17.25" customHeight="1">
      <c r="A7" s="351"/>
      <c r="B7" s="352"/>
      <c r="C7" s="622"/>
      <c r="D7" s="623"/>
      <c r="E7" s="373" t="s">
        <v>11</v>
      </c>
      <c r="F7" s="361">
        <f>COUNTIF(E10:E155,"Ready")</f>
        <v>136</v>
      </c>
      <c r="G7" s="362"/>
      <c r="H7" s="363"/>
      <c r="I7" s="364"/>
    </row>
    <row r="8" spans="1:10" ht="18.75" customHeight="1" thickBot="1">
      <c r="A8" s="374"/>
      <c r="B8" s="375"/>
      <c r="C8" s="622"/>
      <c r="D8" s="624"/>
      <c r="E8" s="376" t="s">
        <v>12</v>
      </c>
      <c r="F8" s="361">
        <f>COUNTIF(E10:E155,"Not ready")</f>
        <v>10</v>
      </c>
      <c r="G8" s="377"/>
      <c r="H8" s="378"/>
      <c r="I8" s="379"/>
    </row>
    <row r="9" spans="1:10" ht="53.85" customHeight="1">
      <c r="A9" s="380" t="s">
        <v>13</v>
      </c>
      <c r="B9" s="381" t="s">
        <v>14</v>
      </c>
      <c r="C9" s="382" t="s">
        <v>614</v>
      </c>
      <c r="D9" s="383" t="s">
        <v>250</v>
      </c>
      <c r="E9" s="384" t="s">
        <v>19</v>
      </c>
      <c r="F9" s="384" t="s">
        <v>20</v>
      </c>
      <c r="G9" s="385" t="s">
        <v>615</v>
      </c>
      <c r="H9" s="385" t="s">
        <v>616</v>
      </c>
      <c r="I9" s="381" t="s">
        <v>2044</v>
      </c>
      <c r="J9" s="385" t="s">
        <v>2045</v>
      </c>
    </row>
    <row r="10" spans="1:10" ht="18" customHeight="1">
      <c r="A10" s="625">
        <v>1</v>
      </c>
      <c r="B10" s="386" t="s">
        <v>25</v>
      </c>
      <c r="C10" s="387" t="s">
        <v>2046</v>
      </c>
      <c r="D10" s="388"/>
      <c r="E10" s="389" t="s">
        <v>11</v>
      </c>
      <c r="F10" s="390"/>
      <c r="G10" s="391"/>
      <c r="H10" s="391"/>
      <c r="I10" s="392"/>
      <c r="J10" s="393"/>
    </row>
    <row r="11" spans="1:10" ht="18" customHeight="1">
      <c r="A11" s="626"/>
      <c r="B11" s="386" t="s">
        <v>25</v>
      </c>
      <c r="C11" s="394" t="s">
        <v>2047</v>
      </c>
      <c r="D11" s="388"/>
      <c r="E11" s="389" t="s">
        <v>11</v>
      </c>
      <c r="F11" s="390"/>
      <c r="G11" s="391"/>
      <c r="H11" s="391"/>
      <c r="I11" s="392"/>
      <c r="J11" s="393"/>
    </row>
    <row r="12" spans="1:10" ht="18" customHeight="1">
      <c r="A12" s="625">
        <v>2</v>
      </c>
      <c r="B12" s="386" t="s">
        <v>25</v>
      </c>
      <c r="C12" s="387" t="s">
        <v>2048</v>
      </c>
      <c r="D12" s="388"/>
      <c r="E12" s="389" t="s">
        <v>11</v>
      </c>
      <c r="F12" s="390"/>
      <c r="G12" s="391"/>
      <c r="H12" s="391"/>
      <c r="I12" s="392"/>
      <c r="J12" s="393"/>
    </row>
    <row r="13" spans="1:10" ht="18" customHeight="1">
      <c r="A13" s="626"/>
      <c r="B13" s="386" t="s">
        <v>25</v>
      </c>
      <c r="C13" s="394" t="s">
        <v>2047</v>
      </c>
      <c r="D13" s="395" t="s">
        <v>2049</v>
      </c>
      <c r="E13" s="389" t="s">
        <v>11</v>
      </c>
      <c r="F13" s="390"/>
      <c r="G13" s="391"/>
      <c r="H13" s="391"/>
      <c r="I13" s="392"/>
      <c r="J13" s="393"/>
    </row>
    <row r="14" spans="1:10" ht="18" customHeight="1">
      <c r="A14" s="625">
        <v>3</v>
      </c>
      <c r="B14" s="386" t="s">
        <v>25</v>
      </c>
      <c r="C14" s="387" t="s">
        <v>2050</v>
      </c>
      <c r="D14" s="395"/>
      <c r="E14" s="389" t="s">
        <v>11</v>
      </c>
      <c r="F14" s="396"/>
      <c r="G14" s="391"/>
      <c r="H14" s="391"/>
      <c r="I14" s="397"/>
      <c r="J14" s="393"/>
    </row>
    <row r="15" spans="1:10" ht="18" customHeight="1">
      <c r="A15" s="626"/>
      <c r="B15" s="386" t="s">
        <v>25</v>
      </c>
      <c r="C15" s="394" t="s">
        <v>2047</v>
      </c>
      <c r="D15" s="395" t="s">
        <v>2051</v>
      </c>
      <c r="E15" s="389" t="s">
        <v>11</v>
      </c>
      <c r="F15" s="396"/>
      <c r="G15" s="391"/>
      <c r="H15" s="391"/>
      <c r="I15" s="397"/>
      <c r="J15" s="393"/>
    </row>
    <row r="16" spans="1:10" ht="18" customHeight="1">
      <c r="A16" s="619">
        <v>4</v>
      </c>
      <c r="B16" s="386" t="s">
        <v>25</v>
      </c>
      <c r="C16" s="387" t="s">
        <v>2052</v>
      </c>
      <c r="D16" s="398"/>
      <c r="E16" s="389" t="s">
        <v>11</v>
      </c>
      <c r="F16" s="399"/>
      <c r="G16" s="400"/>
      <c r="H16" s="400"/>
      <c r="I16" s="401"/>
      <c r="J16" s="393"/>
    </row>
    <row r="17" spans="1:10" ht="18" customHeight="1">
      <c r="A17" s="619"/>
      <c r="B17" s="386" t="s">
        <v>25</v>
      </c>
      <c r="C17" s="394" t="s">
        <v>2047</v>
      </c>
      <c r="D17" s="402" t="s">
        <v>2053</v>
      </c>
      <c r="E17" s="389" t="s">
        <v>11</v>
      </c>
      <c r="F17" s="399"/>
      <c r="G17" s="400"/>
      <c r="H17" s="400"/>
      <c r="I17" s="401"/>
      <c r="J17" s="393"/>
    </row>
    <row r="18" spans="1:10" ht="18" customHeight="1">
      <c r="A18" s="619">
        <v>5</v>
      </c>
      <c r="B18" s="386" t="s">
        <v>25</v>
      </c>
      <c r="C18" s="387" t="s">
        <v>2054</v>
      </c>
      <c r="D18" s="403"/>
      <c r="E18" s="389" t="s">
        <v>11</v>
      </c>
      <c r="F18" s="399"/>
      <c r="G18" s="400"/>
      <c r="H18" s="400"/>
      <c r="I18" s="401"/>
      <c r="J18" s="393"/>
    </row>
    <row r="19" spans="1:10" ht="18" customHeight="1">
      <c r="A19" s="619"/>
      <c r="B19" s="386" t="s">
        <v>25</v>
      </c>
      <c r="C19" s="404" t="s">
        <v>2055</v>
      </c>
      <c r="D19" s="403"/>
      <c r="E19" s="389" t="s">
        <v>11</v>
      </c>
      <c r="F19" s="399"/>
      <c r="G19" s="400"/>
      <c r="H19" s="400"/>
      <c r="I19" s="401"/>
      <c r="J19" s="393"/>
    </row>
    <row r="20" spans="1:10" ht="18" customHeight="1">
      <c r="A20" s="619"/>
      <c r="B20" s="386" t="s">
        <v>25</v>
      </c>
      <c r="C20" s="394" t="s">
        <v>2056</v>
      </c>
      <c r="D20" s="403"/>
      <c r="E20" s="389" t="s">
        <v>11</v>
      </c>
      <c r="F20" s="399"/>
      <c r="G20" s="400"/>
      <c r="H20" s="400"/>
      <c r="I20" s="401"/>
      <c r="J20" s="393"/>
    </row>
    <row r="21" spans="1:10" ht="18" customHeight="1">
      <c r="A21" s="619"/>
      <c r="B21" s="386" t="s">
        <v>25</v>
      </c>
      <c r="C21" s="394" t="s">
        <v>2057</v>
      </c>
      <c r="D21" s="402" t="s">
        <v>2058</v>
      </c>
      <c r="E21" s="389" t="s">
        <v>11</v>
      </c>
      <c r="F21" s="399"/>
      <c r="G21" s="400"/>
      <c r="H21" s="400"/>
      <c r="I21" s="401"/>
      <c r="J21" s="393"/>
    </row>
    <row r="22" spans="1:10" ht="18" customHeight="1">
      <c r="A22" s="619"/>
      <c r="B22" s="386" t="s">
        <v>25</v>
      </c>
      <c r="C22" s="394" t="s">
        <v>2059</v>
      </c>
      <c r="D22" s="402" t="s">
        <v>2060</v>
      </c>
      <c r="E22" s="389" t="s">
        <v>11</v>
      </c>
      <c r="F22" s="399"/>
      <c r="G22" s="400"/>
      <c r="H22" s="400"/>
      <c r="I22" s="401"/>
      <c r="J22" s="393"/>
    </row>
    <row r="23" spans="1:10" ht="18" customHeight="1">
      <c r="A23" s="619"/>
      <c r="B23" s="386" t="s">
        <v>25</v>
      </c>
      <c r="C23" s="394" t="s">
        <v>2047</v>
      </c>
      <c r="D23" s="402" t="s">
        <v>2053</v>
      </c>
      <c r="E23" s="389" t="s">
        <v>11</v>
      </c>
      <c r="F23" s="399"/>
      <c r="G23" s="400"/>
      <c r="H23" s="400"/>
      <c r="I23" s="401"/>
      <c r="J23" s="393"/>
    </row>
    <row r="24" spans="1:10" ht="18" customHeight="1">
      <c r="A24" s="625">
        <v>6</v>
      </c>
      <c r="B24" s="386" t="s">
        <v>25</v>
      </c>
      <c r="C24" s="387" t="s">
        <v>2061</v>
      </c>
      <c r="D24" s="403"/>
      <c r="E24" s="389" t="s">
        <v>11</v>
      </c>
      <c r="F24" s="399"/>
      <c r="G24" s="400"/>
      <c r="H24" s="400"/>
      <c r="I24" s="401"/>
      <c r="J24" s="393"/>
    </row>
    <row r="25" spans="1:10" ht="18" customHeight="1">
      <c r="A25" s="627"/>
      <c r="B25" s="386" t="s">
        <v>25</v>
      </c>
      <c r="C25" s="394" t="s">
        <v>2062</v>
      </c>
      <c r="D25" s="403"/>
      <c r="E25" s="389" t="s">
        <v>11</v>
      </c>
      <c r="F25" s="399"/>
      <c r="G25" s="400"/>
      <c r="H25" s="400"/>
      <c r="I25" s="401"/>
      <c r="J25" s="393"/>
    </row>
    <row r="26" spans="1:10" ht="18" customHeight="1">
      <c r="A26" s="627"/>
      <c r="B26" s="386"/>
      <c r="C26" s="394" t="s">
        <v>2063</v>
      </c>
      <c r="D26" s="403"/>
      <c r="E26" s="389" t="s">
        <v>11</v>
      </c>
      <c r="F26" s="399"/>
      <c r="G26" s="400"/>
      <c r="H26" s="400"/>
      <c r="I26" s="401"/>
      <c r="J26" s="393"/>
    </row>
    <row r="27" spans="1:10" ht="18" customHeight="1">
      <c r="A27" s="627"/>
      <c r="B27" s="386" t="s">
        <v>25</v>
      </c>
      <c r="C27" s="394" t="s">
        <v>2064</v>
      </c>
      <c r="D27" s="402" t="s">
        <v>2058</v>
      </c>
      <c r="E27" s="389" t="s">
        <v>11</v>
      </c>
      <c r="F27" s="399"/>
      <c r="G27" s="400"/>
      <c r="H27" s="400"/>
      <c r="I27" s="401"/>
      <c r="J27" s="393"/>
    </row>
    <row r="28" spans="1:10" ht="18" customHeight="1">
      <c r="A28" s="627"/>
      <c r="B28" s="386" t="s">
        <v>25</v>
      </c>
      <c r="C28" s="394" t="s">
        <v>2065</v>
      </c>
      <c r="D28" s="402" t="s">
        <v>2066</v>
      </c>
      <c r="E28" s="389" t="s">
        <v>11</v>
      </c>
      <c r="F28" s="399"/>
      <c r="G28" s="400"/>
      <c r="H28" s="400"/>
      <c r="I28" s="401"/>
      <c r="J28" s="393"/>
    </row>
    <row r="29" spans="1:10" ht="18" customHeight="1">
      <c r="A29" s="626"/>
      <c r="B29" s="386" t="s">
        <v>25</v>
      </c>
      <c r="C29" s="394" t="s">
        <v>2047</v>
      </c>
      <c r="D29" s="398"/>
      <c r="E29" s="389" t="s">
        <v>11</v>
      </c>
      <c r="F29" s="396"/>
      <c r="G29" s="400"/>
      <c r="H29" s="400"/>
      <c r="I29" s="401"/>
      <c r="J29" s="393"/>
    </row>
    <row r="30" spans="1:10" ht="18" customHeight="1">
      <c r="A30" s="619">
        <v>7</v>
      </c>
      <c r="B30" s="386" t="s">
        <v>25</v>
      </c>
      <c r="C30" s="387" t="s">
        <v>2067</v>
      </c>
      <c r="D30" s="398"/>
      <c r="E30" s="389" t="s">
        <v>11</v>
      </c>
      <c r="F30" s="396"/>
      <c r="G30" s="400"/>
      <c r="H30" s="400"/>
      <c r="I30" s="401"/>
      <c r="J30" s="393"/>
    </row>
    <row r="31" spans="1:10" ht="18" customHeight="1">
      <c r="A31" s="619"/>
      <c r="B31" s="386" t="s">
        <v>25</v>
      </c>
      <c r="C31" s="394" t="s">
        <v>2047</v>
      </c>
      <c r="D31" s="398"/>
      <c r="E31" s="389" t="s">
        <v>11</v>
      </c>
      <c r="F31" s="396"/>
      <c r="G31" s="400"/>
      <c r="H31" s="400"/>
      <c r="I31" s="401"/>
      <c r="J31" s="393"/>
    </row>
    <row r="32" spans="1:10" ht="18" customHeight="1">
      <c r="A32" s="619">
        <v>8</v>
      </c>
      <c r="B32" s="386" t="s">
        <v>25</v>
      </c>
      <c r="C32" s="387" t="s">
        <v>2068</v>
      </c>
      <c r="D32" s="398"/>
      <c r="E32" s="389" t="s">
        <v>11</v>
      </c>
      <c r="F32" s="396"/>
      <c r="G32" s="400"/>
      <c r="H32" s="400"/>
      <c r="I32" s="401"/>
      <c r="J32" s="393"/>
    </row>
    <row r="33" spans="1:10" ht="18" customHeight="1">
      <c r="A33" s="619"/>
      <c r="B33" s="386" t="s">
        <v>25</v>
      </c>
      <c r="C33" s="394" t="s">
        <v>2047</v>
      </c>
      <c r="D33" s="398"/>
      <c r="E33" s="389" t="s">
        <v>11</v>
      </c>
      <c r="F33" s="396"/>
      <c r="G33" s="400"/>
      <c r="H33" s="400"/>
      <c r="I33" s="401"/>
      <c r="J33" s="393"/>
    </row>
    <row r="34" spans="1:10" ht="18" customHeight="1">
      <c r="A34" s="619">
        <f>A32+1</f>
        <v>9</v>
      </c>
      <c r="B34" s="386" t="s">
        <v>25</v>
      </c>
      <c r="C34" s="387" t="s">
        <v>2069</v>
      </c>
      <c r="D34" s="398"/>
      <c r="E34" s="389" t="s">
        <v>11</v>
      </c>
      <c r="F34" s="396"/>
      <c r="G34" s="400"/>
      <c r="H34" s="400"/>
      <c r="I34" s="401"/>
      <c r="J34" s="393"/>
    </row>
    <row r="35" spans="1:10" ht="18" customHeight="1">
      <c r="A35" s="619"/>
      <c r="B35" s="386" t="s">
        <v>25</v>
      </c>
      <c r="C35" s="394" t="s">
        <v>2070</v>
      </c>
      <c r="D35" s="402" t="s">
        <v>2071</v>
      </c>
      <c r="E35" s="389" t="s">
        <v>11</v>
      </c>
      <c r="F35" s="396"/>
      <c r="G35" s="400"/>
      <c r="H35" s="400"/>
      <c r="I35" s="401"/>
      <c r="J35" s="393"/>
    </row>
    <row r="36" spans="1:10" ht="18" customHeight="1">
      <c r="A36" s="619"/>
      <c r="B36" s="386" t="s">
        <v>25</v>
      </c>
      <c r="C36" s="394" t="s">
        <v>2047</v>
      </c>
      <c r="D36" s="402" t="s">
        <v>2053</v>
      </c>
      <c r="E36" s="389" t="s">
        <v>11</v>
      </c>
      <c r="F36" s="396"/>
      <c r="G36" s="400"/>
      <c r="H36" s="400"/>
      <c r="I36" s="401"/>
      <c r="J36" s="393"/>
    </row>
    <row r="37" spans="1:10" ht="18" customHeight="1">
      <c r="A37" s="619">
        <v>10</v>
      </c>
      <c r="B37" s="386" t="s">
        <v>25</v>
      </c>
      <c r="C37" s="387" t="s">
        <v>2072</v>
      </c>
      <c r="D37" s="398"/>
      <c r="E37" s="389" t="s">
        <v>11</v>
      </c>
      <c r="F37" s="396"/>
      <c r="G37" s="400"/>
      <c r="H37" s="400"/>
      <c r="I37" s="401"/>
      <c r="J37" s="393"/>
    </row>
    <row r="38" spans="1:10" ht="18" customHeight="1">
      <c r="A38" s="619"/>
      <c r="B38" s="386" t="s">
        <v>25</v>
      </c>
      <c r="C38" s="394" t="s">
        <v>2047</v>
      </c>
      <c r="D38" s="402" t="s">
        <v>2053</v>
      </c>
      <c r="E38" s="389" t="s">
        <v>11</v>
      </c>
      <c r="F38" s="396"/>
      <c r="G38" s="400"/>
      <c r="H38" s="400"/>
      <c r="I38" s="401"/>
      <c r="J38" s="393"/>
    </row>
    <row r="39" spans="1:10" ht="18" customHeight="1">
      <c r="A39" s="619">
        <v>11</v>
      </c>
      <c r="B39" s="386" t="s">
        <v>25</v>
      </c>
      <c r="C39" s="387" t="s">
        <v>2073</v>
      </c>
      <c r="D39" s="398"/>
      <c r="E39" s="389" t="s">
        <v>11</v>
      </c>
      <c r="F39" s="396"/>
      <c r="G39" s="400"/>
      <c r="H39" s="400"/>
      <c r="I39" s="401"/>
      <c r="J39" s="393"/>
    </row>
    <row r="40" spans="1:10" ht="18" customHeight="1">
      <c r="A40" s="619"/>
      <c r="B40" s="386" t="s">
        <v>25</v>
      </c>
      <c r="C40" s="394" t="s">
        <v>2070</v>
      </c>
      <c r="D40" s="402" t="s">
        <v>2074</v>
      </c>
      <c r="E40" s="389" t="s">
        <v>11</v>
      </c>
      <c r="F40" s="396"/>
      <c r="G40" s="400"/>
      <c r="H40" s="400"/>
      <c r="I40" s="401"/>
      <c r="J40" s="393"/>
    </row>
    <row r="41" spans="1:10" ht="18" customHeight="1">
      <c r="A41" s="619"/>
      <c r="B41" s="386" t="s">
        <v>25</v>
      </c>
      <c r="C41" s="394" t="s">
        <v>2047</v>
      </c>
      <c r="D41" s="402" t="s">
        <v>2053</v>
      </c>
      <c r="E41" s="389" t="s">
        <v>11</v>
      </c>
      <c r="F41" s="396"/>
      <c r="G41" s="400"/>
      <c r="H41" s="400"/>
      <c r="I41" s="401"/>
      <c r="J41" s="393"/>
    </row>
    <row r="42" spans="1:10" ht="18" customHeight="1">
      <c r="A42" s="619">
        <v>12</v>
      </c>
      <c r="B42" s="386" t="s">
        <v>25</v>
      </c>
      <c r="C42" s="387" t="s">
        <v>2075</v>
      </c>
      <c r="D42" s="398"/>
      <c r="E42" s="376" t="s">
        <v>12</v>
      </c>
      <c r="F42" s="396"/>
      <c r="G42" s="400"/>
      <c r="H42" s="400"/>
      <c r="I42" s="401"/>
      <c r="J42" s="393"/>
    </row>
    <row r="43" spans="1:10" ht="18" customHeight="1">
      <c r="A43" s="619"/>
      <c r="B43" s="386" t="s">
        <v>25</v>
      </c>
      <c r="C43" s="394" t="s">
        <v>2047</v>
      </c>
      <c r="D43" s="402" t="s">
        <v>2053</v>
      </c>
      <c r="E43" s="376" t="s">
        <v>12</v>
      </c>
      <c r="F43" s="396"/>
      <c r="G43" s="400"/>
      <c r="H43" s="400"/>
      <c r="I43" s="401"/>
      <c r="J43" s="393"/>
    </row>
    <row r="44" spans="1:10" ht="18" customHeight="1">
      <c r="A44" s="619">
        <v>13</v>
      </c>
      <c r="B44" s="386" t="s">
        <v>25</v>
      </c>
      <c r="C44" s="387" t="s">
        <v>2076</v>
      </c>
      <c r="D44" s="398"/>
      <c r="E44" s="376" t="s">
        <v>12</v>
      </c>
      <c r="F44" s="396"/>
      <c r="G44" s="400"/>
      <c r="H44" s="400"/>
      <c r="I44" s="401"/>
      <c r="J44" s="393"/>
    </row>
    <row r="45" spans="1:10" ht="18" customHeight="1">
      <c r="A45" s="619"/>
      <c r="B45" s="386" t="s">
        <v>25</v>
      </c>
      <c r="C45" s="394" t="s">
        <v>2070</v>
      </c>
      <c r="D45" s="402" t="s">
        <v>2077</v>
      </c>
      <c r="E45" s="376" t="s">
        <v>12</v>
      </c>
      <c r="F45" s="396"/>
      <c r="G45" s="400"/>
      <c r="H45" s="400"/>
      <c r="I45" s="401"/>
      <c r="J45" s="393"/>
    </row>
    <row r="46" spans="1:10" ht="18" customHeight="1">
      <c r="A46" s="619"/>
      <c r="B46" s="386" t="s">
        <v>25</v>
      </c>
      <c r="C46" s="394" t="s">
        <v>2047</v>
      </c>
      <c r="D46" s="402" t="s">
        <v>2053</v>
      </c>
      <c r="E46" s="376" t="s">
        <v>12</v>
      </c>
      <c r="F46" s="396"/>
      <c r="G46" s="400"/>
      <c r="H46" s="400"/>
      <c r="I46" s="401"/>
      <c r="J46" s="393"/>
    </row>
    <row r="47" spans="1:10" ht="18" customHeight="1">
      <c r="A47" s="619">
        <v>14</v>
      </c>
      <c r="B47" s="386" t="s">
        <v>25</v>
      </c>
      <c r="C47" s="387" t="s">
        <v>2078</v>
      </c>
      <c r="D47" s="398"/>
      <c r="E47" s="389" t="s">
        <v>11</v>
      </c>
      <c r="F47" s="396"/>
      <c r="G47" s="400"/>
      <c r="H47" s="400"/>
      <c r="I47" s="401"/>
      <c r="J47" s="393"/>
    </row>
    <row r="48" spans="1:10" ht="18" customHeight="1">
      <c r="A48" s="619"/>
      <c r="B48" s="386" t="s">
        <v>25</v>
      </c>
      <c r="C48" s="394" t="s">
        <v>2047</v>
      </c>
      <c r="D48" s="402" t="s">
        <v>2053</v>
      </c>
      <c r="E48" s="389" t="s">
        <v>11</v>
      </c>
      <c r="F48" s="396"/>
      <c r="G48" s="400"/>
      <c r="H48" s="400"/>
      <c r="I48" s="401"/>
      <c r="J48" s="393"/>
    </row>
    <row r="49" spans="1:10" ht="18" customHeight="1">
      <c r="A49" s="619">
        <v>15</v>
      </c>
      <c r="B49" s="386" t="s">
        <v>25</v>
      </c>
      <c r="C49" s="387" t="s">
        <v>2079</v>
      </c>
      <c r="D49" s="398"/>
      <c r="E49" s="389" t="s">
        <v>11</v>
      </c>
      <c r="F49" s="396"/>
      <c r="G49" s="400"/>
      <c r="H49" s="400"/>
      <c r="I49" s="401"/>
      <c r="J49" s="393"/>
    </row>
    <row r="50" spans="1:10" ht="18" customHeight="1">
      <c r="A50" s="619"/>
      <c r="B50" s="386" t="s">
        <v>25</v>
      </c>
      <c r="C50" s="394" t="s">
        <v>2062</v>
      </c>
      <c r="D50" s="403"/>
      <c r="E50" s="389" t="s">
        <v>11</v>
      </c>
      <c r="F50" s="396"/>
      <c r="G50" s="400"/>
      <c r="H50" s="400"/>
      <c r="I50" s="401"/>
      <c r="J50" s="393"/>
    </row>
    <row r="51" spans="1:10" ht="18" customHeight="1">
      <c r="A51" s="619"/>
      <c r="B51" s="386" t="s">
        <v>25</v>
      </c>
      <c r="C51" s="394" t="s">
        <v>2080</v>
      </c>
      <c r="D51" s="403"/>
      <c r="E51" s="389" t="s">
        <v>11</v>
      </c>
      <c r="F51" s="396"/>
      <c r="G51" s="400"/>
      <c r="H51" s="400"/>
      <c r="I51" s="401"/>
      <c r="J51" s="393"/>
    </row>
    <row r="52" spans="1:10" ht="18" customHeight="1">
      <c r="A52" s="619"/>
      <c r="B52" s="386" t="s">
        <v>25</v>
      </c>
      <c r="C52" s="394" t="s">
        <v>2064</v>
      </c>
      <c r="D52" s="402" t="s">
        <v>2058</v>
      </c>
      <c r="E52" s="389" t="s">
        <v>11</v>
      </c>
      <c r="F52" s="396"/>
      <c r="G52" s="400"/>
      <c r="H52" s="400"/>
      <c r="I52" s="401"/>
      <c r="J52" s="393"/>
    </row>
    <row r="53" spans="1:10" ht="18" customHeight="1">
      <c r="A53" s="619"/>
      <c r="B53" s="386" t="s">
        <v>25</v>
      </c>
      <c r="C53" s="394" t="s">
        <v>2065</v>
      </c>
      <c r="D53" s="402" t="s">
        <v>2066</v>
      </c>
      <c r="E53" s="389" t="s">
        <v>11</v>
      </c>
      <c r="F53" s="396"/>
      <c r="G53" s="400"/>
      <c r="H53" s="400"/>
      <c r="I53" s="401"/>
      <c r="J53" s="393"/>
    </row>
    <row r="54" spans="1:10" ht="18" customHeight="1">
      <c r="A54" s="619"/>
      <c r="B54" s="386" t="s">
        <v>25</v>
      </c>
      <c r="C54" s="394" t="s">
        <v>2047</v>
      </c>
      <c r="D54" s="402" t="s">
        <v>2053</v>
      </c>
      <c r="E54" s="389" t="s">
        <v>11</v>
      </c>
      <c r="F54" s="396"/>
      <c r="G54" s="400"/>
      <c r="H54" s="400"/>
      <c r="I54" s="401"/>
      <c r="J54" s="393"/>
    </row>
    <row r="55" spans="1:10" ht="18" customHeight="1">
      <c r="A55" s="619">
        <v>16</v>
      </c>
      <c r="B55" s="386" t="s">
        <v>25</v>
      </c>
      <c r="C55" s="387" t="s">
        <v>2081</v>
      </c>
      <c r="D55" s="398"/>
      <c r="E55" s="389" t="s">
        <v>11</v>
      </c>
      <c r="F55" s="396"/>
      <c r="G55" s="400"/>
      <c r="H55" s="400"/>
      <c r="I55" s="401"/>
      <c r="J55" s="393"/>
    </row>
    <row r="56" spans="1:10" ht="18" customHeight="1">
      <c r="A56" s="619"/>
      <c r="B56" s="386" t="s">
        <v>25</v>
      </c>
      <c r="C56" s="394" t="s">
        <v>2047</v>
      </c>
      <c r="D56" s="402" t="s">
        <v>2053</v>
      </c>
      <c r="E56" s="389" t="s">
        <v>11</v>
      </c>
      <c r="F56" s="396"/>
      <c r="G56" s="400"/>
      <c r="H56" s="400"/>
      <c r="I56" s="401"/>
      <c r="J56" s="393"/>
    </row>
    <row r="57" spans="1:10" ht="18" customHeight="1">
      <c r="A57" s="619">
        <v>17</v>
      </c>
      <c r="B57" s="386" t="s">
        <v>25</v>
      </c>
      <c r="C57" s="387" t="s">
        <v>2082</v>
      </c>
      <c r="D57" s="398"/>
      <c r="E57" s="389" t="s">
        <v>11</v>
      </c>
      <c r="F57" s="396"/>
      <c r="G57" s="400"/>
      <c r="H57" s="400"/>
      <c r="I57" s="401"/>
      <c r="J57" s="393"/>
    </row>
    <row r="58" spans="1:10" ht="18" customHeight="1">
      <c r="A58" s="619"/>
      <c r="B58" s="386" t="s">
        <v>25</v>
      </c>
      <c r="C58" s="394" t="s">
        <v>2047</v>
      </c>
      <c r="D58" s="402" t="s">
        <v>2053</v>
      </c>
      <c r="E58" s="389" t="s">
        <v>11</v>
      </c>
      <c r="F58" s="396"/>
      <c r="G58" s="400"/>
      <c r="H58" s="400"/>
      <c r="I58" s="401"/>
      <c r="J58" s="393"/>
    </row>
    <row r="59" spans="1:10" ht="18" customHeight="1">
      <c r="A59" s="619">
        <v>18</v>
      </c>
      <c r="B59" s="386" t="s">
        <v>25</v>
      </c>
      <c r="C59" s="387" t="s">
        <v>2083</v>
      </c>
      <c r="D59" s="398"/>
      <c r="E59" s="389" t="s">
        <v>11</v>
      </c>
      <c r="F59" s="396"/>
      <c r="G59" s="400"/>
      <c r="H59" s="400"/>
      <c r="I59" s="401"/>
      <c r="J59" s="393"/>
    </row>
    <row r="60" spans="1:10" ht="18" customHeight="1">
      <c r="A60" s="619"/>
      <c r="B60" s="386" t="s">
        <v>25</v>
      </c>
      <c r="C60" s="394" t="s">
        <v>2070</v>
      </c>
      <c r="D60" s="402" t="s">
        <v>2071</v>
      </c>
      <c r="E60" s="389" t="s">
        <v>11</v>
      </c>
      <c r="F60" s="396"/>
      <c r="G60" s="400"/>
      <c r="H60" s="400"/>
      <c r="I60" s="401"/>
      <c r="J60" s="393"/>
    </row>
    <row r="61" spans="1:10" ht="18" customHeight="1">
      <c r="A61" s="619"/>
      <c r="B61" s="386" t="s">
        <v>25</v>
      </c>
      <c r="C61" s="394" t="s">
        <v>2047</v>
      </c>
      <c r="D61" s="402" t="s">
        <v>2053</v>
      </c>
      <c r="E61" s="389" t="s">
        <v>11</v>
      </c>
      <c r="F61" s="396"/>
      <c r="G61" s="400"/>
      <c r="H61" s="400"/>
      <c r="I61" s="401"/>
      <c r="J61" s="393"/>
    </row>
    <row r="62" spans="1:10" ht="18" customHeight="1">
      <c r="A62" s="619">
        <v>19</v>
      </c>
      <c r="B62" s="386" t="s">
        <v>25</v>
      </c>
      <c r="C62" s="387" t="s">
        <v>2084</v>
      </c>
      <c r="D62" s="398"/>
      <c r="E62" s="389" t="s">
        <v>11</v>
      </c>
      <c r="F62" s="396"/>
      <c r="G62" s="400"/>
      <c r="H62" s="400"/>
      <c r="I62" s="401"/>
      <c r="J62" s="393"/>
    </row>
    <row r="63" spans="1:10" ht="18" customHeight="1">
      <c r="A63" s="619"/>
      <c r="B63" s="386" t="s">
        <v>25</v>
      </c>
      <c r="C63" s="394" t="s">
        <v>2047</v>
      </c>
      <c r="D63" s="402" t="s">
        <v>2053</v>
      </c>
      <c r="E63" s="389" t="s">
        <v>11</v>
      </c>
      <c r="F63" s="396"/>
      <c r="G63" s="400"/>
      <c r="H63" s="400"/>
      <c r="I63" s="401"/>
      <c r="J63" s="393"/>
    </row>
    <row r="64" spans="1:10" ht="18" customHeight="1">
      <c r="A64" s="619">
        <v>20</v>
      </c>
      <c r="B64" s="386" t="s">
        <v>25</v>
      </c>
      <c r="C64" s="387" t="s">
        <v>2085</v>
      </c>
      <c r="D64" s="398"/>
      <c r="E64" s="389" t="s">
        <v>11</v>
      </c>
      <c r="F64" s="396"/>
      <c r="G64" s="400"/>
      <c r="H64" s="400"/>
      <c r="I64" s="401"/>
      <c r="J64" s="393"/>
    </row>
    <row r="65" spans="1:10" ht="18" customHeight="1">
      <c r="A65" s="619"/>
      <c r="B65" s="386" t="s">
        <v>25</v>
      </c>
      <c r="C65" s="394" t="s">
        <v>2070</v>
      </c>
      <c r="D65" s="402" t="s">
        <v>2074</v>
      </c>
      <c r="E65" s="389" t="s">
        <v>11</v>
      </c>
      <c r="F65" s="396"/>
      <c r="G65" s="400"/>
      <c r="H65" s="400"/>
      <c r="I65" s="401"/>
      <c r="J65" s="393"/>
    </row>
    <row r="66" spans="1:10" ht="18" customHeight="1">
      <c r="A66" s="619"/>
      <c r="B66" s="386" t="s">
        <v>25</v>
      </c>
      <c r="C66" s="394" t="s">
        <v>2047</v>
      </c>
      <c r="D66" s="402" t="s">
        <v>2053</v>
      </c>
      <c r="E66" s="389" t="s">
        <v>11</v>
      </c>
      <c r="F66" s="396"/>
      <c r="G66" s="400"/>
      <c r="H66" s="400"/>
      <c r="I66" s="401"/>
      <c r="J66" s="393"/>
    </row>
    <row r="67" spans="1:10" ht="18" customHeight="1">
      <c r="A67" s="619">
        <v>21</v>
      </c>
      <c r="B67" s="386" t="s">
        <v>25</v>
      </c>
      <c r="C67" s="387" t="s">
        <v>2086</v>
      </c>
      <c r="D67" s="398"/>
      <c r="E67" s="376" t="s">
        <v>12</v>
      </c>
      <c r="F67" s="396"/>
      <c r="G67" s="400"/>
      <c r="H67" s="400"/>
      <c r="I67" s="401"/>
      <c r="J67" s="393"/>
    </row>
    <row r="68" spans="1:10" ht="18" customHeight="1">
      <c r="A68" s="619"/>
      <c r="B68" s="386" t="s">
        <v>25</v>
      </c>
      <c r="C68" s="394" t="s">
        <v>2047</v>
      </c>
      <c r="D68" s="402" t="s">
        <v>2053</v>
      </c>
      <c r="E68" s="376" t="s">
        <v>12</v>
      </c>
      <c r="F68" s="396"/>
      <c r="G68" s="400"/>
      <c r="H68" s="400"/>
      <c r="I68" s="401"/>
      <c r="J68" s="393"/>
    </row>
    <row r="69" spans="1:10" ht="18" customHeight="1">
      <c r="A69" s="619">
        <v>22</v>
      </c>
      <c r="B69" s="386" t="s">
        <v>25</v>
      </c>
      <c r="C69" s="387" t="s">
        <v>2087</v>
      </c>
      <c r="D69" s="398"/>
      <c r="E69" s="376" t="s">
        <v>12</v>
      </c>
      <c r="F69" s="396"/>
      <c r="G69" s="400"/>
      <c r="H69" s="400"/>
      <c r="I69" s="401"/>
      <c r="J69" s="393"/>
    </row>
    <row r="70" spans="1:10" ht="18" customHeight="1">
      <c r="A70" s="619"/>
      <c r="B70" s="386" t="s">
        <v>25</v>
      </c>
      <c r="C70" s="394" t="s">
        <v>2070</v>
      </c>
      <c r="D70" s="402" t="s">
        <v>2077</v>
      </c>
      <c r="E70" s="376" t="s">
        <v>12</v>
      </c>
      <c r="F70" s="396"/>
      <c r="G70" s="400"/>
      <c r="H70" s="400"/>
      <c r="I70" s="401"/>
      <c r="J70" s="393"/>
    </row>
    <row r="71" spans="1:10" ht="18" customHeight="1">
      <c r="A71" s="619"/>
      <c r="B71" s="386" t="s">
        <v>25</v>
      </c>
      <c r="C71" s="394" t="s">
        <v>2047</v>
      </c>
      <c r="D71" s="402" t="s">
        <v>2053</v>
      </c>
      <c r="E71" s="376" t="s">
        <v>12</v>
      </c>
      <c r="F71" s="396"/>
      <c r="G71" s="400"/>
      <c r="H71" s="400"/>
      <c r="I71" s="401"/>
      <c r="J71" s="393"/>
    </row>
    <row r="72" spans="1:10" ht="18" customHeight="1">
      <c r="A72" s="617">
        <v>23</v>
      </c>
      <c r="B72" s="386" t="s">
        <v>25</v>
      </c>
      <c r="C72" s="387" t="s">
        <v>2088</v>
      </c>
      <c r="D72" s="398"/>
      <c r="E72" s="389" t="s">
        <v>11</v>
      </c>
      <c r="F72" s="396"/>
      <c r="G72" s="400"/>
      <c r="H72" s="400"/>
      <c r="I72" s="401"/>
      <c r="J72" s="393"/>
    </row>
    <row r="73" spans="1:10" ht="18" customHeight="1">
      <c r="A73" s="617"/>
      <c r="B73" s="386" t="s">
        <v>25</v>
      </c>
      <c r="C73" s="394" t="s">
        <v>2089</v>
      </c>
      <c r="D73" s="403" t="s">
        <v>2090</v>
      </c>
      <c r="E73" s="389" t="s">
        <v>11</v>
      </c>
      <c r="F73" s="396"/>
      <c r="G73" s="400"/>
      <c r="H73" s="400"/>
      <c r="I73" s="401"/>
      <c r="J73" s="393"/>
    </row>
    <row r="74" spans="1:10" ht="18" customHeight="1">
      <c r="A74" s="617"/>
      <c r="B74" s="386" t="s">
        <v>25</v>
      </c>
      <c r="C74" s="394" t="s">
        <v>2091</v>
      </c>
      <c r="D74" s="403">
        <v>1</v>
      </c>
      <c r="E74" s="389" t="s">
        <v>11</v>
      </c>
      <c r="F74" s="396"/>
      <c r="G74" s="400"/>
      <c r="H74" s="400"/>
      <c r="I74" s="401"/>
      <c r="J74" s="393"/>
    </row>
    <row r="75" spans="1:10" ht="18" customHeight="1">
      <c r="A75" s="617"/>
      <c r="B75" s="386" t="s">
        <v>25</v>
      </c>
      <c r="C75" s="394" t="s">
        <v>2092</v>
      </c>
      <c r="D75" s="403">
        <v>1</v>
      </c>
      <c r="E75" s="389" t="s">
        <v>11</v>
      </c>
      <c r="F75" s="396"/>
      <c r="G75" s="400"/>
      <c r="H75" s="400"/>
      <c r="I75" s="401"/>
      <c r="J75" s="393"/>
    </row>
    <row r="76" spans="1:10" ht="18" customHeight="1">
      <c r="A76" s="617"/>
      <c r="B76" s="386" t="s">
        <v>25</v>
      </c>
      <c r="C76" s="394" t="s">
        <v>2093</v>
      </c>
      <c r="D76" s="403">
        <v>1</v>
      </c>
      <c r="E76" s="389" t="s">
        <v>11</v>
      </c>
      <c r="F76" s="396"/>
      <c r="G76" s="400"/>
      <c r="H76" s="400"/>
      <c r="I76" s="401"/>
      <c r="J76" s="393"/>
    </row>
    <row r="77" spans="1:10" ht="18" customHeight="1">
      <c r="A77" s="617"/>
      <c r="B77" s="386" t="s">
        <v>25</v>
      </c>
      <c r="C77" s="394" t="s">
        <v>2047</v>
      </c>
      <c r="D77" s="402" t="s">
        <v>2094</v>
      </c>
      <c r="E77" s="389" t="s">
        <v>11</v>
      </c>
      <c r="F77" s="396"/>
      <c r="G77" s="400"/>
      <c r="H77" s="400"/>
      <c r="I77" s="401"/>
      <c r="J77" s="393"/>
    </row>
    <row r="78" spans="1:10" ht="18" customHeight="1">
      <c r="A78" s="617">
        <v>24</v>
      </c>
      <c r="B78" s="386" t="s">
        <v>25</v>
      </c>
      <c r="C78" s="387" t="s">
        <v>2095</v>
      </c>
      <c r="D78" s="403"/>
      <c r="E78" s="389" t="s">
        <v>11</v>
      </c>
      <c r="F78" s="396"/>
      <c r="G78" s="400"/>
      <c r="H78" s="400"/>
      <c r="I78" s="401"/>
      <c r="J78" s="393"/>
    </row>
    <row r="79" spans="1:10" ht="18" customHeight="1">
      <c r="A79" s="617"/>
      <c r="B79" s="386" t="s">
        <v>25</v>
      </c>
      <c r="C79" s="394" t="s">
        <v>2096</v>
      </c>
      <c r="D79" s="402" t="s">
        <v>2097</v>
      </c>
      <c r="E79" s="389" t="s">
        <v>11</v>
      </c>
      <c r="F79" s="396"/>
      <c r="G79" s="400"/>
      <c r="H79" s="400"/>
      <c r="I79" s="401"/>
      <c r="J79" s="393"/>
    </row>
    <row r="80" spans="1:10" ht="18" customHeight="1">
      <c r="A80" s="617"/>
      <c r="B80" s="386" t="s">
        <v>25</v>
      </c>
      <c r="C80" s="394" t="s">
        <v>2098</v>
      </c>
      <c r="D80" s="402" t="s">
        <v>2099</v>
      </c>
      <c r="E80" s="389" t="s">
        <v>11</v>
      </c>
      <c r="F80" s="396"/>
      <c r="G80" s="400"/>
      <c r="H80" s="400"/>
      <c r="I80" s="401"/>
      <c r="J80" s="393"/>
    </row>
    <row r="81" spans="1:10" ht="18" customHeight="1">
      <c r="A81" s="617"/>
      <c r="B81" s="386" t="s">
        <v>25</v>
      </c>
      <c r="C81" s="394" t="s">
        <v>2100</v>
      </c>
      <c r="D81" s="402" t="s">
        <v>2097</v>
      </c>
      <c r="E81" s="389" t="s">
        <v>11</v>
      </c>
      <c r="F81" s="396"/>
      <c r="G81" s="400"/>
      <c r="H81" s="400"/>
      <c r="I81" s="401"/>
      <c r="J81" s="393"/>
    </row>
    <row r="82" spans="1:10" ht="17.45" customHeight="1">
      <c r="A82" s="617"/>
      <c r="B82" s="386" t="s">
        <v>25</v>
      </c>
      <c r="C82" s="394" t="s">
        <v>2101</v>
      </c>
      <c r="D82" s="402" t="s">
        <v>2099</v>
      </c>
      <c r="E82" s="389" t="s">
        <v>11</v>
      </c>
      <c r="F82" s="405"/>
      <c r="G82" s="405"/>
      <c r="H82" s="405"/>
      <c r="I82" s="406"/>
      <c r="J82" s="393"/>
    </row>
    <row r="83" spans="1:10" ht="17.45" customHeight="1">
      <c r="A83" s="617"/>
      <c r="B83" s="386" t="s">
        <v>25</v>
      </c>
      <c r="C83" s="394" t="s">
        <v>2047</v>
      </c>
      <c r="D83" s="402" t="s">
        <v>2094</v>
      </c>
      <c r="E83" s="389" t="s">
        <v>11</v>
      </c>
      <c r="F83" s="405"/>
      <c r="G83" s="405"/>
      <c r="H83" s="405"/>
      <c r="I83" s="406"/>
      <c r="J83" s="393"/>
    </row>
    <row r="84" spans="1:10" ht="17.45" customHeight="1">
      <c r="A84" s="618">
        <v>25</v>
      </c>
      <c r="B84" s="386" t="s">
        <v>25</v>
      </c>
      <c r="C84" s="387" t="s">
        <v>2102</v>
      </c>
      <c r="D84" s="407"/>
      <c r="E84" s="389" t="s">
        <v>11</v>
      </c>
      <c r="F84" s="405"/>
      <c r="G84" s="405"/>
      <c r="H84" s="405"/>
      <c r="I84" s="406"/>
      <c r="J84" s="393"/>
    </row>
    <row r="85" spans="1:10" ht="17.45" customHeight="1">
      <c r="A85" s="618"/>
      <c r="B85" s="386" t="s">
        <v>25</v>
      </c>
      <c r="C85" s="394" t="s">
        <v>2103</v>
      </c>
      <c r="D85" s="407"/>
      <c r="E85" s="389" t="s">
        <v>11</v>
      </c>
      <c r="F85" s="405"/>
      <c r="G85" s="405"/>
      <c r="H85" s="405"/>
      <c r="I85" s="406"/>
      <c r="J85" s="393"/>
    </row>
    <row r="86" spans="1:10" ht="17.45" customHeight="1">
      <c r="A86" s="618"/>
      <c r="B86" s="386" t="s">
        <v>25</v>
      </c>
      <c r="C86" s="394" t="s">
        <v>2104</v>
      </c>
      <c r="D86" s="407"/>
      <c r="E86" s="389" t="s">
        <v>11</v>
      </c>
      <c r="F86" s="405"/>
      <c r="G86" s="405"/>
      <c r="H86" s="405"/>
      <c r="I86" s="406"/>
      <c r="J86" s="393"/>
    </row>
    <row r="87" spans="1:10" ht="17.45" customHeight="1">
      <c r="A87" s="618"/>
      <c r="B87" s="386" t="s">
        <v>25</v>
      </c>
      <c r="C87" s="394" t="s">
        <v>2105</v>
      </c>
      <c r="D87" s="407"/>
      <c r="E87" s="389" t="s">
        <v>11</v>
      </c>
      <c r="F87" s="405"/>
      <c r="G87" s="405"/>
      <c r="H87" s="405"/>
      <c r="I87" s="406"/>
      <c r="J87" s="393"/>
    </row>
    <row r="88" spans="1:10" ht="17.45" customHeight="1">
      <c r="A88" s="618"/>
      <c r="B88" s="386" t="s">
        <v>25</v>
      </c>
      <c r="C88" s="394" t="s">
        <v>2106</v>
      </c>
      <c r="D88" s="407"/>
      <c r="E88" s="389" t="s">
        <v>11</v>
      </c>
      <c r="F88" s="405"/>
      <c r="G88" s="405"/>
      <c r="H88" s="405"/>
      <c r="I88" s="406"/>
      <c r="J88" s="393"/>
    </row>
    <row r="89" spans="1:10" ht="17.45" customHeight="1">
      <c r="A89" s="618"/>
      <c r="B89" s="386" t="s">
        <v>25</v>
      </c>
      <c r="C89" s="394" t="s">
        <v>2107</v>
      </c>
      <c r="D89" s="407"/>
      <c r="E89" s="389" t="s">
        <v>11</v>
      </c>
      <c r="F89" s="405"/>
      <c r="G89" s="405"/>
      <c r="H89" s="405"/>
      <c r="I89" s="406"/>
      <c r="J89" s="393"/>
    </row>
    <row r="90" spans="1:10" ht="17.45" customHeight="1">
      <c r="A90" s="618"/>
      <c r="B90" s="386" t="s">
        <v>25</v>
      </c>
      <c r="C90" s="394" t="s">
        <v>2108</v>
      </c>
      <c r="D90" s="407"/>
      <c r="E90" s="389" t="s">
        <v>11</v>
      </c>
      <c r="F90" s="405"/>
      <c r="G90" s="405"/>
      <c r="H90" s="405"/>
      <c r="I90" s="406"/>
      <c r="J90" s="393"/>
    </row>
    <row r="91" spans="1:10" ht="17.45" customHeight="1">
      <c r="A91" s="618"/>
      <c r="B91" s="386" t="s">
        <v>25</v>
      </c>
      <c r="C91" s="394" t="s">
        <v>2109</v>
      </c>
      <c r="D91" s="407"/>
      <c r="E91" s="389" t="s">
        <v>11</v>
      </c>
      <c r="F91" s="405"/>
      <c r="G91" s="405"/>
      <c r="H91" s="405"/>
      <c r="I91" s="406"/>
      <c r="J91" s="393"/>
    </row>
    <row r="92" spans="1:10" ht="17.45" customHeight="1">
      <c r="A92" s="618"/>
      <c r="B92" s="386" t="s">
        <v>25</v>
      </c>
      <c r="C92" s="394" t="s">
        <v>2110</v>
      </c>
      <c r="D92" s="407"/>
      <c r="E92" s="389" t="s">
        <v>11</v>
      </c>
      <c r="F92" s="405"/>
      <c r="G92" s="405"/>
      <c r="H92" s="405"/>
      <c r="I92" s="406"/>
      <c r="J92" s="393"/>
    </row>
    <row r="93" spans="1:10" ht="17.45" customHeight="1">
      <c r="A93" s="618"/>
      <c r="B93" s="386" t="s">
        <v>25</v>
      </c>
      <c r="C93" s="394" t="s">
        <v>2111</v>
      </c>
      <c r="D93" s="407"/>
      <c r="E93" s="389" t="s">
        <v>11</v>
      </c>
      <c r="F93" s="405"/>
      <c r="G93" s="405"/>
      <c r="H93" s="405"/>
      <c r="I93" s="406"/>
      <c r="J93" s="393"/>
    </row>
    <row r="94" spans="1:10" ht="17.45" customHeight="1">
      <c r="A94" s="618"/>
      <c r="B94" s="386" t="s">
        <v>25</v>
      </c>
      <c r="C94" s="394" t="s">
        <v>2112</v>
      </c>
      <c r="D94" s="407"/>
      <c r="E94" s="389" t="s">
        <v>11</v>
      </c>
      <c r="F94" s="405"/>
      <c r="G94" s="405"/>
      <c r="H94" s="405"/>
      <c r="I94" s="406"/>
      <c r="J94" s="393"/>
    </row>
    <row r="95" spans="1:10" ht="17.45" customHeight="1">
      <c r="A95" s="618"/>
      <c r="B95" s="386" t="s">
        <v>25</v>
      </c>
      <c r="C95" s="394" t="s">
        <v>2113</v>
      </c>
      <c r="D95" s="407"/>
      <c r="E95" s="389" t="s">
        <v>11</v>
      </c>
      <c r="F95" s="405"/>
      <c r="G95" s="405"/>
      <c r="H95" s="405"/>
      <c r="I95" s="406"/>
      <c r="J95" s="393"/>
    </row>
    <row r="96" spans="1:10" ht="17.45" customHeight="1">
      <c r="A96" s="618"/>
      <c r="B96" s="386" t="s">
        <v>25</v>
      </c>
      <c r="C96" s="394" t="s">
        <v>2114</v>
      </c>
      <c r="D96" s="407"/>
      <c r="E96" s="389" t="s">
        <v>11</v>
      </c>
      <c r="F96" s="405"/>
      <c r="G96" s="405"/>
      <c r="H96" s="405"/>
      <c r="I96" s="406"/>
      <c r="J96" s="393"/>
    </row>
    <row r="97" spans="1:10" ht="17.45" customHeight="1">
      <c r="A97" s="618"/>
      <c r="B97" s="386" t="s">
        <v>25</v>
      </c>
      <c r="C97" s="394" t="s">
        <v>2115</v>
      </c>
      <c r="D97" s="407"/>
      <c r="E97" s="389" t="s">
        <v>11</v>
      </c>
      <c r="F97" s="405"/>
      <c r="G97" s="405"/>
      <c r="H97" s="405"/>
      <c r="I97" s="406"/>
      <c r="J97" s="393"/>
    </row>
    <row r="98" spans="1:10" ht="17.45" customHeight="1">
      <c r="A98" s="618"/>
      <c r="B98" s="386" t="s">
        <v>25</v>
      </c>
      <c r="C98" s="394" t="s">
        <v>2116</v>
      </c>
      <c r="D98" s="407"/>
      <c r="E98" s="389" t="s">
        <v>11</v>
      </c>
      <c r="F98" s="405"/>
      <c r="G98" s="405"/>
      <c r="H98" s="405"/>
      <c r="I98" s="406"/>
      <c r="J98" s="393"/>
    </row>
    <row r="99" spans="1:10" ht="17.45" customHeight="1">
      <c r="A99" s="618"/>
      <c r="B99" s="386" t="s">
        <v>25</v>
      </c>
      <c r="C99" s="394" t="s">
        <v>2117</v>
      </c>
      <c r="D99" s="407"/>
      <c r="E99" s="389" t="s">
        <v>11</v>
      </c>
      <c r="F99" s="405"/>
      <c r="G99" s="405"/>
      <c r="H99" s="405"/>
      <c r="I99" s="406"/>
      <c r="J99" s="393"/>
    </row>
    <row r="100" spans="1:10" ht="17.45" customHeight="1">
      <c r="A100" s="618"/>
      <c r="B100" s="386" t="s">
        <v>25</v>
      </c>
      <c r="C100" s="394" t="s">
        <v>2118</v>
      </c>
      <c r="D100" s="407"/>
      <c r="E100" s="389" t="s">
        <v>11</v>
      </c>
      <c r="F100" s="405"/>
      <c r="G100" s="405"/>
      <c r="H100" s="405"/>
      <c r="I100" s="406"/>
      <c r="J100" s="393"/>
    </row>
    <row r="101" spans="1:10" ht="17.45" customHeight="1">
      <c r="A101" s="618"/>
      <c r="B101" s="386" t="s">
        <v>25</v>
      </c>
      <c r="C101" s="394" t="s">
        <v>2119</v>
      </c>
      <c r="D101" s="407"/>
      <c r="E101" s="389" t="s">
        <v>11</v>
      </c>
      <c r="F101" s="405"/>
      <c r="G101" s="405"/>
      <c r="H101" s="405"/>
      <c r="I101" s="406"/>
      <c r="J101" s="393"/>
    </row>
    <row r="102" spans="1:10" ht="17.45" customHeight="1">
      <c r="A102" s="618"/>
      <c r="B102" s="386" t="s">
        <v>25</v>
      </c>
      <c r="C102" s="394" t="s">
        <v>2120</v>
      </c>
      <c r="D102" s="407"/>
      <c r="E102" s="389" t="s">
        <v>11</v>
      </c>
      <c r="F102" s="405"/>
      <c r="G102" s="405"/>
      <c r="H102" s="405"/>
      <c r="I102" s="406"/>
      <c r="J102" s="393"/>
    </row>
    <row r="103" spans="1:10" ht="17.45" customHeight="1">
      <c r="A103" s="618"/>
      <c r="B103" s="386" t="s">
        <v>25</v>
      </c>
      <c r="C103" s="394" t="s">
        <v>2121</v>
      </c>
      <c r="D103" s="407"/>
      <c r="E103" s="389" t="s">
        <v>11</v>
      </c>
      <c r="F103" s="405"/>
      <c r="G103" s="405"/>
      <c r="H103" s="405"/>
      <c r="I103" s="406"/>
      <c r="J103" s="393"/>
    </row>
    <row r="104" spans="1:10" ht="17.45" customHeight="1">
      <c r="A104" s="618"/>
      <c r="B104" s="386" t="s">
        <v>25</v>
      </c>
      <c r="C104" s="394" t="s">
        <v>2122</v>
      </c>
      <c r="D104" s="407"/>
      <c r="E104" s="389" t="s">
        <v>11</v>
      </c>
      <c r="F104" s="405"/>
      <c r="G104" s="405"/>
      <c r="H104" s="405"/>
      <c r="I104" s="406"/>
      <c r="J104" s="393"/>
    </row>
    <row r="105" spans="1:10" ht="17.45" customHeight="1">
      <c r="A105" s="618"/>
      <c r="B105" s="386" t="s">
        <v>25</v>
      </c>
      <c r="C105" s="394" t="s">
        <v>2123</v>
      </c>
      <c r="D105" s="407"/>
      <c r="E105" s="389" t="s">
        <v>11</v>
      </c>
      <c r="F105" s="405"/>
      <c r="G105" s="405"/>
      <c r="H105" s="405"/>
      <c r="I105" s="406"/>
      <c r="J105" s="393"/>
    </row>
    <row r="106" spans="1:10" ht="17.45" customHeight="1">
      <c r="A106" s="618"/>
      <c r="B106" s="386" t="s">
        <v>25</v>
      </c>
      <c r="C106" s="394" t="s">
        <v>2124</v>
      </c>
      <c r="D106" s="407"/>
      <c r="E106" s="389" t="s">
        <v>11</v>
      </c>
      <c r="F106" s="405"/>
      <c r="G106" s="405"/>
      <c r="H106" s="405"/>
      <c r="I106" s="406"/>
      <c r="J106" s="393"/>
    </row>
    <row r="107" spans="1:10" ht="17.45" customHeight="1">
      <c r="A107" s="618"/>
      <c r="B107" s="386" t="s">
        <v>25</v>
      </c>
      <c r="C107" s="394" t="s">
        <v>2125</v>
      </c>
      <c r="D107" s="407"/>
      <c r="E107" s="389" t="s">
        <v>11</v>
      </c>
      <c r="F107" s="405"/>
      <c r="G107" s="405"/>
      <c r="H107" s="405"/>
      <c r="I107" s="406"/>
      <c r="J107" s="393"/>
    </row>
    <row r="108" spans="1:10" ht="17.45" customHeight="1">
      <c r="A108" s="618"/>
      <c r="B108" s="386" t="s">
        <v>25</v>
      </c>
      <c r="C108" s="394" t="s">
        <v>2126</v>
      </c>
      <c r="D108" s="407"/>
      <c r="E108" s="389" t="s">
        <v>11</v>
      </c>
      <c r="F108" s="405"/>
      <c r="G108" s="405"/>
      <c r="H108" s="405"/>
      <c r="I108" s="406"/>
      <c r="J108" s="393"/>
    </row>
    <row r="109" spans="1:10" ht="17.45" customHeight="1">
      <c r="A109" s="618"/>
      <c r="B109" s="386" t="s">
        <v>25</v>
      </c>
      <c r="C109" s="394" t="s">
        <v>2127</v>
      </c>
      <c r="D109" s="407"/>
      <c r="E109" s="389" t="s">
        <v>11</v>
      </c>
      <c r="F109" s="405"/>
      <c r="G109" s="405"/>
      <c r="H109" s="405"/>
      <c r="I109" s="406"/>
      <c r="J109" s="393"/>
    </row>
    <row r="110" spans="1:10" ht="17.45" customHeight="1">
      <c r="A110" s="618"/>
      <c r="B110" s="386" t="s">
        <v>25</v>
      </c>
      <c r="C110" s="394" t="s">
        <v>2128</v>
      </c>
      <c r="D110" s="407"/>
      <c r="E110" s="389" t="s">
        <v>11</v>
      </c>
      <c r="F110" s="405"/>
      <c r="G110" s="405"/>
      <c r="H110" s="405"/>
      <c r="I110" s="406"/>
      <c r="J110" s="393"/>
    </row>
    <row r="111" spans="1:10" ht="17.45" customHeight="1">
      <c r="A111" s="618"/>
      <c r="B111" s="386" t="s">
        <v>25</v>
      </c>
      <c r="C111" s="394" t="s">
        <v>2129</v>
      </c>
      <c r="D111" s="407"/>
      <c r="E111" s="389" t="s">
        <v>11</v>
      </c>
      <c r="F111" s="405"/>
      <c r="G111" s="405"/>
      <c r="H111" s="405"/>
      <c r="I111" s="406"/>
      <c r="J111" s="393"/>
    </row>
    <row r="112" spans="1:10" ht="17.45" customHeight="1">
      <c r="A112" s="618"/>
      <c r="B112" s="386" t="s">
        <v>25</v>
      </c>
      <c r="C112" s="394" t="s">
        <v>2130</v>
      </c>
      <c r="D112" s="407"/>
      <c r="E112" s="389" t="s">
        <v>11</v>
      </c>
      <c r="F112" s="405"/>
      <c r="G112" s="405"/>
      <c r="H112" s="405"/>
      <c r="I112" s="406"/>
      <c r="J112" s="393"/>
    </row>
    <row r="113" spans="1:10" ht="17.45" customHeight="1">
      <c r="A113" s="618"/>
      <c r="B113" s="386" t="s">
        <v>25</v>
      </c>
      <c r="C113" s="394" t="s">
        <v>2131</v>
      </c>
      <c r="D113" s="407"/>
      <c r="E113" s="389" t="s">
        <v>11</v>
      </c>
      <c r="F113" s="405"/>
      <c r="G113" s="405"/>
      <c r="H113" s="405"/>
      <c r="I113" s="406"/>
      <c r="J113" s="393"/>
    </row>
    <row r="114" spans="1:10" ht="17.45" customHeight="1">
      <c r="A114" s="618"/>
      <c r="B114" s="386" t="s">
        <v>25</v>
      </c>
      <c r="C114" s="394" t="s">
        <v>2132</v>
      </c>
      <c r="D114" s="407"/>
      <c r="E114" s="389" t="s">
        <v>11</v>
      </c>
      <c r="F114" s="405"/>
      <c r="G114" s="405"/>
      <c r="H114" s="405"/>
      <c r="I114" s="406"/>
      <c r="J114" s="393"/>
    </row>
    <row r="115" spans="1:10" ht="17.45" customHeight="1">
      <c r="A115" s="618"/>
      <c r="B115" s="386" t="s">
        <v>25</v>
      </c>
      <c r="C115" s="394" t="s">
        <v>2047</v>
      </c>
      <c r="D115" s="402" t="s">
        <v>2094</v>
      </c>
      <c r="E115" s="389" t="s">
        <v>11</v>
      </c>
      <c r="F115" s="405"/>
      <c r="G115" s="405"/>
      <c r="H115" s="405"/>
      <c r="I115" s="406"/>
      <c r="J115" s="393"/>
    </row>
    <row r="116" spans="1:10" ht="17.45" customHeight="1">
      <c r="A116" s="618">
        <v>26</v>
      </c>
      <c r="B116" s="386" t="s">
        <v>25</v>
      </c>
      <c r="C116" s="387" t="s">
        <v>2133</v>
      </c>
      <c r="D116" s="407"/>
      <c r="E116" s="389" t="s">
        <v>11</v>
      </c>
      <c r="F116" s="405"/>
      <c r="G116" s="405"/>
      <c r="H116" s="405"/>
      <c r="I116" s="406"/>
      <c r="J116" s="393"/>
    </row>
    <row r="117" spans="1:10" ht="17.45" customHeight="1">
      <c r="A117" s="618"/>
      <c r="B117" s="386" t="s">
        <v>25</v>
      </c>
      <c r="C117" s="394" t="s">
        <v>2113</v>
      </c>
      <c r="D117" s="407"/>
      <c r="E117" s="389" t="s">
        <v>11</v>
      </c>
      <c r="F117" s="405"/>
      <c r="G117" s="405"/>
      <c r="H117" s="405"/>
      <c r="I117" s="406"/>
      <c r="J117" s="393"/>
    </row>
    <row r="118" spans="1:10" ht="17.45" customHeight="1">
      <c r="A118" s="618"/>
      <c r="B118" s="386" t="s">
        <v>25</v>
      </c>
      <c r="C118" s="394" t="s">
        <v>2111</v>
      </c>
      <c r="D118" s="407"/>
      <c r="E118" s="389" t="s">
        <v>11</v>
      </c>
      <c r="F118" s="405"/>
      <c r="G118" s="405"/>
      <c r="H118" s="405"/>
      <c r="I118" s="406"/>
      <c r="J118" s="393"/>
    </row>
    <row r="119" spans="1:10" ht="17.45" customHeight="1">
      <c r="A119" s="618"/>
      <c r="B119" s="386" t="s">
        <v>25</v>
      </c>
      <c r="C119" s="394" t="s">
        <v>2103</v>
      </c>
      <c r="D119" s="407"/>
      <c r="E119" s="389" t="s">
        <v>11</v>
      </c>
      <c r="F119" s="405"/>
      <c r="G119" s="405"/>
      <c r="H119" s="405"/>
      <c r="I119" s="406"/>
      <c r="J119" s="393"/>
    </row>
    <row r="120" spans="1:10" ht="17.45" customHeight="1">
      <c r="A120" s="618"/>
      <c r="B120" s="386" t="s">
        <v>25</v>
      </c>
      <c r="C120" s="394" t="s">
        <v>2122</v>
      </c>
      <c r="D120" s="407"/>
      <c r="E120" s="389" t="s">
        <v>11</v>
      </c>
      <c r="F120" s="405"/>
      <c r="G120" s="405"/>
      <c r="H120" s="405"/>
      <c r="I120" s="406"/>
      <c r="J120" s="393"/>
    </row>
    <row r="121" spans="1:10" ht="17.45" customHeight="1">
      <c r="A121" s="618"/>
      <c r="B121" s="386" t="s">
        <v>25</v>
      </c>
      <c r="C121" s="394" t="s">
        <v>2108</v>
      </c>
      <c r="D121" s="407"/>
      <c r="E121" s="389" t="s">
        <v>11</v>
      </c>
      <c r="F121" s="405"/>
      <c r="G121" s="405"/>
      <c r="H121" s="405"/>
      <c r="I121" s="406"/>
      <c r="J121" s="393"/>
    </row>
    <row r="122" spans="1:10" ht="17.45" customHeight="1">
      <c r="A122" s="618"/>
      <c r="B122" s="386" t="s">
        <v>25</v>
      </c>
      <c r="C122" s="394" t="s">
        <v>2114</v>
      </c>
      <c r="D122" s="407"/>
      <c r="E122" s="389" t="s">
        <v>11</v>
      </c>
      <c r="F122" s="405"/>
      <c r="G122" s="405"/>
      <c r="H122" s="405"/>
      <c r="I122" s="406"/>
      <c r="J122" s="393"/>
    </row>
    <row r="123" spans="1:10" ht="17.45" customHeight="1">
      <c r="A123" s="618"/>
      <c r="B123" s="386" t="s">
        <v>25</v>
      </c>
      <c r="C123" s="394" t="s">
        <v>2117</v>
      </c>
      <c r="D123" s="407"/>
      <c r="E123" s="389" t="s">
        <v>11</v>
      </c>
      <c r="F123" s="405"/>
      <c r="G123" s="405"/>
      <c r="H123" s="405"/>
      <c r="I123" s="406"/>
      <c r="J123" s="393"/>
    </row>
    <row r="124" spans="1:10" ht="17.45" customHeight="1">
      <c r="A124" s="618"/>
      <c r="B124" s="386" t="s">
        <v>25</v>
      </c>
      <c r="C124" s="394" t="s">
        <v>2124</v>
      </c>
      <c r="D124" s="407"/>
      <c r="E124" s="389" t="s">
        <v>11</v>
      </c>
      <c r="F124" s="405"/>
      <c r="G124" s="405"/>
      <c r="H124" s="405"/>
      <c r="I124" s="406"/>
      <c r="J124" s="393"/>
    </row>
    <row r="125" spans="1:10" ht="17.45" customHeight="1">
      <c r="A125" s="618"/>
      <c r="B125" s="386" t="s">
        <v>25</v>
      </c>
      <c r="C125" s="394" t="s">
        <v>2104</v>
      </c>
      <c r="D125" s="407"/>
      <c r="E125" s="389" t="s">
        <v>11</v>
      </c>
      <c r="F125" s="405"/>
      <c r="G125" s="405"/>
      <c r="H125" s="405"/>
      <c r="I125" s="406"/>
      <c r="J125" s="393"/>
    </row>
    <row r="126" spans="1:10" ht="17.45" customHeight="1">
      <c r="A126" s="618"/>
      <c r="B126" s="386" t="s">
        <v>25</v>
      </c>
      <c r="C126" s="394" t="s">
        <v>2110</v>
      </c>
      <c r="D126" s="407"/>
      <c r="E126" s="389" t="s">
        <v>11</v>
      </c>
      <c r="F126" s="405"/>
      <c r="G126" s="405"/>
      <c r="H126" s="405"/>
      <c r="I126" s="406"/>
      <c r="J126" s="393"/>
    </row>
    <row r="127" spans="1:10" ht="17.45" customHeight="1">
      <c r="A127" s="618"/>
      <c r="B127" s="386" t="s">
        <v>25</v>
      </c>
      <c r="C127" s="394" t="s">
        <v>2112</v>
      </c>
      <c r="D127" s="407"/>
      <c r="E127" s="389" t="s">
        <v>11</v>
      </c>
      <c r="F127" s="405"/>
      <c r="G127" s="405"/>
      <c r="H127" s="405"/>
      <c r="I127" s="406"/>
      <c r="J127" s="393"/>
    </row>
    <row r="128" spans="1:10" ht="17.45" customHeight="1">
      <c r="A128" s="618"/>
      <c r="B128" s="386" t="s">
        <v>25</v>
      </c>
      <c r="C128" s="394" t="s">
        <v>2109</v>
      </c>
      <c r="D128" s="407"/>
      <c r="E128" s="389" t="s">
        <v>11</v>
      </c>
      <c r="F128" s="405"/>
      <c r="G128" s="405"/>
      <c r="H128" s="405"/>
      <c r="I128" s="406"/>
      <c r="J128" s="393"/>
    </row>
    <row r="129" spans="1:10" ht="17.45" customHeight="1">
      <c r="A129" s="618"/>
      <c r="B129" s="386" t="s">
        <v>25</v>
      </c>
      <c r="C129" s="394" t="s">
        <v>2116</v>
      </c>
      <c r="D129" s="407"/>
      <c r="E129" s="389" t="s">
        <v>11</v>
      </c>
      <c r="F129" s="405"/>
      <c r="G129" s="405"/>
      <c r="H129" s="405"/>
      <c r="I129" s="406"/>
      <c r="J129" s="393"/>
    </row>
    <row r="130" spans="1:10" ht="17.45" customHeight="1">
      <c r="A130" s="618"/>
      <c r="B130" s="386" t="s">
        <v>25</v>
      </c>
      <c r="C130" s="394" t="s">
        <v>2132</v>
      </c>
      <c r="D130" s="407"/>
      <c r="E130" s="389" t="s">
        <v>11</v>
      </c>
      <c r="F130" s="405"/>
      <c r="G130" s="405"/>
      <c r="H130" s="405"/>
      <c r="I130" s="406"/>
      <c r="J130" s="393"/>
    </row>
    <row r="131" spans="1:10" ht="17.45" customHeight="1">
      <c r="A131" s="618"/>
      <c r="B131" s="386" t="s">
        <v>25</v>
      </c>
      <c r="C131" s="394" t="s">
        <v>2129</v>
      </c>
      <c r="D131" s="407"/>
      <c r="E131" s="389" t="s">
        <v>11</v>
      </c>
      <c r="F131" s="405"/>
      <c r="G131" s="405"/>
      <c r="H131" s="405"/>
      <c r="I131" s="406"/>
      <c r="J131" s="393"/>
    </row>
    <row r="132" spans="1:10" ht="17.45" customHeight="1">
      <c r="A132" s="618"/>
      <c r="B132" s="386" t="s">
        <v>25</v>
      </c>
      <c r="C132" s="394" t="s">
        <v>2119</v>
      </c>
      <c r="D132" s="407"/>
      <c r="E132" s="389" t="s">
        <v>11</v>
      </c>
      <c r="F132" s="405"/>
      <c r="G132" s="405"/>
      <c r="H132" s="405"/>
      <c r="I132" s="406"/>
      <c r="J132" s="393"/>
    </row>
    <row r="133" spans="1:10" ht="17.45" customHeight="1">
      <c r="A133" s="618"/>
      <c r="B133" s="386" t="s">
        <v>25</v>
      </c>
      <c r="C133" s="394" t="s">
        <v>2130</v>
      </c>
      <c r="D133" s="407"/>
      <c r="E133" s="389" t="s">
        <v>11</v>
      </c>
      <c r="F133" s="405"/>
      <c r="G133" s="405"/>
      <c r="H133" s="405"/>
      <c r="I133" s="406"/>
      <c r="J133" s="393"/>
    </row>
    <row r="134" spans="1:10" ht="17.45" customHeight="1">
      <c r="A134" s="618"/>
      <c r="B134" s="386" t="s">
        <v>25</v>
      </c>
      <c r="C134" s="394" t="s">
        <v>2125</v>
      </c>
      <c r="D134" s="407"/>
      <c r="E134" s="389" t="s">
        <v>11</v>
      </c>
      <c r="F134" s="405"/>
      <c r="G134" s="405"/>
      <c r="H134" s="405"/>
      <c r="I134" s="406"/>
      <c r="J134" s="393"/>
    </row>
    <row r="135" spans="1:10" ht="17.45" customHeight="1">
      <c r="A135" s="618"/>
      <c r="B135" s="386" t="s">
        <v>25</v>
      </c>
      <c r="C135" s="394" t="s">
        <v>2126</v>
      </c>
      <c r="D135" s="407"/>
      <c r="E135" s="389" t="s">
        <v>11</v>
      </c>
      <c r="F135" s="405"/>
      <c r="G135" s="405"/>
      <c r="H135" s="405"/>
      <c r="I135" s="406"/>
      <c r="J135" s="393"/>
    </row>
    <row r="136" spans="1:10" ht="17.45" customHeight="1">
      <c r="A136" s="618"/>
      <c r="B136" s="386" t="s">
        <v>25</v>
      </c>
      <c r="C136" s="394" t="s">
        <v>2106</v>
      </c>
      <c r="D136" s="407"/>
      <c r="E136" s="389" t="s">
        <v>11</v>
      </c>
      <c r="F136" s="405"/>
      <c r="G136" s="405"/>
      <c r="H136" s="405"/>
      <c r="I136" s="406"/>
      <c r="J136" s="393"/>
    </row>
    <row r="137" spans="1:10" ht="17.45" customHeight="1">
      <c r="A137" s="618"/>
      <c r="B137" s="386" t="s">
        <v>25</v>
      </c>
      <c r="C137" s="394" t="s">
        <v>2127</v>
      </c>
      <c r="D137" s="407"/>
      <c r="E137" s="389" t="s">
        <v>11</v>
      </c>
      <c r="F137" s="405"/>
      <c r="G137" s="405"/>
      <c r="H137" s="405"/>
      <c r="I137" s="406"/>
      <c r="J137" s="393"/>
    </row>
    <row r="138" spans="1:10" ht="17.45" customHeight="1">
      <c r="A138" s="618"/>
      <c r="B138" s="386" t="s">
        <v>25</v>
      </c>
      <c r="C138" s="394" t="s">
        <v>2131</v>
      </c>
      <c r="D138" s="407"/>
      <c r="E138" s="389" t="s">
        <v>11</v>
      </c>
      <c r="F138" s="405"/>
      <c r="G138" s="405"/>
      <c r="H138" s="405"/>
      <c r="I138" s="406"/>
      <c r="J138" s="393"/>
    </row>
    <row r="139" spans="1:10" ht="17.45" customHeight="1">
      <c r="A139" s="618"/>
      <c r="B139" s="386" t="s">
        <v>25</v>
      </c>
      <c r="C139" s="394" t="s">
        <v>2118</v>
      </c>
      <c r="D139" s="407"/>
      <c r="E139" s="389" t="s">
        <v>11</v>
      </c>
      <c r="F139" s="405"/>
      <c r="G139" s="405"/>
      <c r="H139" s="405"/>
      <c r="I139" s="406"/>
      <c r="J139" s="393"/>
    </row>
    <row r="140" spans="1:10" ht="17.45" customHeight="1">
      <c r="A140" s="618"/>
      <c r="B140" s="386" t="s">
        <v>25</v>
      </c>
      <c r="C140" s="394" t="s">
        <v>2107</v>
      </c>
      <c r="D140" s="407"/>
      <c r="E140" s="389" t="s">
        <v>11</v>
      </c>
      <c r="F140" s="405"/>
      <c r="G140" s="405"/>
      <c r="H140" s="405"/>
      <c r="I140" s="406"/>
      <c r="J140" s="393"/>
    </row>
    <row r="141" spans="1:10" ht="17.45" customHeight="1">
      <c r="A141" s="618"/>
      <c r="B141" s="386" t="s">
        <v>25</v>
      </c>
      <c r="C141" s="394" t="s">
        <v>2115</v>
      </c>
      <c r="D141" s="407"/>
      <c r="E141" s="389" t="s">
        <v>11</v>
      </c>
      <c r="F141" s="405"/>
      <c r="G141" s="405"/>
      <c r="H141" s="405"/>
      <c r="I141" s="406"/>
      <c r="J141" s="393"/>
    </row>
    <row r="142" spans="1:10" ht="17.45" customHeight="1">
      <c r="A142" s="618"/>
      <c r="B142" s="386" t="s">
        <v>25</v>
      </c>
      <c r="C142" s="394" t="s">
        <v>2123</v>
      </c>
      <c r="D142" s="407"/>
      <c r="E142" s="389" t="s">
        <v>11</v>
      </c>
      <c r="F142" s="405"/>
      <c r="G142" s="405"/>
      <c r="H142" s="405"/>
      <c r="I142" s="406"/>
      <c r="J142" s="393"/>
    </row>
    <row r="143" spans="1:10" ht="17.45" customHeight="1">
      <c r="A143" s="618"/>
      <c r="B143" s="386" t="s">
        <v>25</v>
      </c>
      <c r="C143" s="394" t="s">
        <v>2120</v>
      </c>
      <c r="D143" s="407"/>
      <c r="E143" s="389" t="s">
        <v>11</v>
      </c>
      <c r="F143" s="405"/>
      <c r="G143" s="405"/>
      <c r="H143" s="405"/>
      <c r="I143" s="406"/>
      <c r="J143" s="393"/>
    </row>
    <row r="144" spans="1:10" ht="17.45" customHeight="1">
      <c r="A144" s="618"/>
      <c r="B144" s="386" t="s">
        <v>25</v>
      </c>
      <c r="C144" s="394" t="s">
        <v>2105</v>
      </c>
      <c r="D144" s="407"/>
      <c r="E144" s="389" t="s">
        <v>11</v>
      </c>
      <c r="F144" s="405"/>
      <c r="G144" s="405"/>
      <c r="H144" s="405"/>
      <c r="I144" s="406"/>
      <c r="J144" s="393"/>
    </row>
    <row r="145" spans="1:10" ht="17.45" customHeight="1">
      <c r="A145" s="618"/>
      <c r="B145" s="386" t="s">
        <v>25</v>
      </c>
      <c r="C145" s="394" t="s">
        <v>2128</v>
      </c>
      <c r="D145" s="407"/>
      <c r="E145" s="389" t="s">
        <v>11</v>
      </c>
      <c r="F145" s="405"/>
      <c r="G145" s="405"/>
      <c r="H145" s="405"/>
      <c r="I145" s="406"/>
      <c r="J145" s="393"/>
    </row>
    <row r="146" spans="1:10" ht="17.45" customHeight="1">
      <c r="A146" s="618"/>
      <c r="B146" s="386" t="s">
        <v>25</v>
      </c>
      <c r="C146" s="394" t="s">
        <v>2121</v>
      </c>
      <c r="D146" s="407"/>
      <c r="E146" s="389" t="s">
        <v>11</v>
      </c>
      <c r="F146" s="405"/>
      <c r="G146" s="405"/>
      <c r="H146" s="405"/>
      <c r="I146" s="406"/>
      <c r="J146" s="393"/>
    </row>
    <row r="147" spans="1:10" ht="17.45" customHeight="1">
      <c r="A147" s="618"/>
      <c r="B147" s="386" t="s">
        <v>25</v>
      </c>
      <c r="C147" s="394" t="s">
        <v>2047</v>
      </c>
      <c r="D147" s="402" t="s">
        <v>2094</v>
      </c>
      <c r="E147" s="389" t="s">
        <v>11</v>
      </c>
      <c r="F147" s="405"/>
      <c r="G147" s="405"/>
      <c r="H147" s="405"/>
      <c r="I147" s="406"/>
      <c r="J147" s="393"/>
    </row>
    <row r="148" spans="1:10" ht="17.45" customHeight="1">
      <c r="A148" s="618">
        <v>27</v>
      </c>
      <c r="B148" s="386" t="s">
        <v>25</v>
      </c>
      <c r="C148" s="387" t="s">
        <v>2134</v>
      </c>
      <c r="D148" s="407"/>
      <c r="E148" s="389" t="s">
        <v>11</v>
      </c>
      <c r="F148" s="405"/>
      <c r="G148" s="405"/>
      <c r="H148" s="405"/>
      <c r="I148" s="406"/>
      <c r="J148" s="393"/>
    </row>
    <row r="149" spans="1:10" ht="17.45" customHeight="1">
      <c r="A149" s="618"/>
      <c r="B149" s="386" t="s">
        <v>25</v>
      </c>
      <c r="C149" s="394" t="s">
        <v>2135</v>
      </c>
      <c r="D149" s="407"/>
      <c r="E149" s="389" t="s">
        <v>11</v>
      </c>
      <c r="F149" s="405"/>
      <c r="G149" s="405"/>
      <c r="H149" s="405"/>
      <c r="I149" s="406"/>
      <c r="J149" s="393"/>
    </row>
    <row r="150" spans="1:10" ht="17.45" customHeight="1">
      <c r="A150" s="618"/>
      <c r="B150" s="386" t="s">
        <v>25</v>
      </c>
      <c r="C150" s="394" t="s">
        <v>2136</v>
      </c>
      <c r="D150" s="407"/>
      <c r="E150" s="389" t="s">
        <v>11</v>
      </c>
      <c r="F150" s="405"/>
      <c r="G150" s="405"/>
      <c r="H150" s="405"/>
      <c r="I150" s="406"/>
      <c r="J150" s="393"/>
    </row>
    <row r="151" spans="1:10" ht="17.45" customHeight="1">
      <c r="A151" s="618"/>
      <c r="B151" s="386" t="s">
        <v>25</v>
      </c>
      <c r="C151" s="394" t="s">
        <v>2137</v>
      </c>
      <c r="D151" s="407"/>
      <c r="E151" s="389" t="s">
        <v>11</v>
      </c>
      <c r="F151" s="405"/>
      <c r="G151" s="405"/>
      <c r="H151" s="405"/>
      <c r="I151" s="406"/>
      <c r="J151" s="393"/>
    </row>
    <row r="152" spans="1:10" ht="17.45" customHeight="1">
      <c r="A152" s="618"/>
      <c r="B152" s="386" t="s">
        <v>25</v>
      </c>
      <c r="C152" s="394" t="s">
        <v>2138</v>
      </c>
      <c r="D152" s="407"/>
      <c r="E152" s="389" t="s">
        <v>11</v>
      </c>
      <c r="F152" s="405"/>
      <c r="G152" s="405"/>
      <c r="H152" s="405"/>
      <c r="I152" s="406"/>
      <c r="J152" s="393"/>
    </row>
    <row r="153" spans="1:10" ht="17.45" customHeight="1">
      <c r="A153" s="618"/>
      <c r="B153" s="386" t="s">
        <v>25</v>
      </c>
      <c r="C153" s="394" t="s">
        <v>2047</v>
      </c>
      <c r="D153" s="402" t="s">
        <v>2094</v>
      </c>
      <c r="E153" s="389" t="s">
        <v>11</v>
      </c>
      <c r="F153" s="405"/>
      <c r="G153" s="405"/>
      <c r="H153" s="405"/>
      <c r="I153" s="406"/>
      <c r="J153" s="393"/>
    </row>
    <row r="154" spans="1:10" ht="17.45" customHeight="1">
      <c r="A154" s="618">
        <v>28</v>
      </c>
      <c r="B154" s="386" t="s">
        <v>25</v>
      </c>
      <c r="C154" s="387" t="s">
        <v>2139</v>
      </c>
      <c r="D154" s="407"/>
      <c r="E154" s="389" t="s">
        <v>11</v>
      </c>
      <c r="F154" s="405"/>
      <c r="G154" s="405"/>
      <c r="H154" s="405"/>
      <c r="I154" s="406"/>
      <c r="J154" s="393"/>
    </row>
    <row r="155" spans="1:10" ht="17.45" customHeight="1">
      <c r="A155" s="618"/>
      <c r="B155" s="386" t="s">
        <v>25</v>
      </c>
      <c r="C155" s="394" t="s">
        <v>2047</v>
      </c>
      <c r="D155" s="402" t="s">
        <v>2094</v>
      </c>
      <c r="E155" s="389" t="s">
        <v>11</v>
      </c>
      <c r="F155" s="405"/>
      <c r="G155" s="405"/>
      <c r="H155" s="405"/>
      <c r="I155" s="406"/>
      <c r="J155" s="393"/>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2" customWidth="1"/>
    <col min="2" max="2" width="9.5" style="72" customWidth="1"/>
    <col min="3" max="3" width="36.125" style="72" customWidth="1"/>
    <col min="4" max="4" width="25.125" style="72" customWidth="1"/>
    <col min="5" max="5" width="13.625" style="72" customWidth="1"/>
    <col min="6" max="6" width="16" style="72" customWidth="1"/>
    <col min="7" max="7" width="23" style="72" customWidth="1"/>
    <col min="8" max="8" width="19.125" style="72" customWidth="1"/>
    <col min="9" max="9" width="33.5" style="72" customWidth="1"/>
    <col min="10" max="256" width="9" style="72" customWidth="1"/>
  </cols>
  <sheetData>
    <row r="1" spans="1:9" ht="21.75" customHeight="1">
      <c r="A1" s="73"/>
      <c r="B1" s="37"/>
      <c r="C1" s="593" t="s">
        <v>613</v>
      </c>
      <c r="D1" s="631"/>
      <c r="E1" s="74"/>
      <c r="F1" s="32" t="s">
        <v>5</v>
      </c>
      <c r="G1" s="75"/>
      <c r="H1" s="76"/>
      <c r="I1" s="77"/>
    </row>
    <row r="2" spans="1:9" ht="20.25" customHeight="1">
      <c r="A2" s="73"/>
      <c r="B2" s="37"/>
      <c r="C2" s="595"/>
      <c r="D2" s="596"/>
      <c r="E2" s="33" t="s">
        <v>6</v>
      </c>
      <c r="F2" s="23">
        <f>COUNTIF(E10:E160,"Not POR")</f>
        <v>0</v>
      </c>
      <c r="G2" s="78"/>
      <c r="H2" s="79"/>
      <c r="I2" s="80"/>
    </row>
    <row r="3" spans="1:9" ht="19.5" customHeight="1">
      <c r="A3" s="73"/>
      <c r="B3" s="37"/>
      <c r="C3" s="595"/>
      <c r="D3" s="596"/>
      <c r="E3" s="39" t="s">
        <v>8</v>
      </c>
      <c r="F3" s="23">
        <f>COUNTIF(E10:E160,"CHN validation")</f>
        <v>0</v>
      </c>
      <c r="G3" s="78"/>
      <c r="H3" s="79"/>
      <c r="I3" s="80"/>
    </row>
    <row r="4" spans="1:9" ht="18.75" customHeight="1">
      <c r="A4" s="73"/>
      <c r="B4" s="37"/>
      <c r="C4" s="595"/>
      <c r="D4" s="596"/>
      <c r="E4" s="40" t="s">
        <v>9</v>
      </c>
      <c r="F4" s="23">
        <f>COUNTIF(E10:E160,"New Item")</f>
        <v>0</v>
      </c>
      <c r="G4" s="78"/>
      <c r="H4" s="79"/>
      <c r="I4" s="80"/>
    </row>
    <row r="5" spans="1:9" ht="19.5" customHeight="1">
      <c r="A5" s="71"/>
      <c r="B5" s="37"/>
      <c r="C5" s="595"/>
      <c r="D5" s="596"/>
      <c r="E5" s="41" t="s">
        <v>7</v>
      </c>
      <c r="F5" s="23">
        <f>COUNTIF(E10:E160,"Pending update")</f>
        <v>0</v>
      </c>
      <c r="G5" s="81"/>
      <c r="H5" s="82"/>
      <c r="I5" s="83"/>
    </row>
    <row r="6" spans="1:9" ht="18.75" customHeight="1">
      <c r="A6" s="73"/>
      <c r="B6" s="37"/>
      <c r="C6" s="595"/>
      <c r="D6" s="596"/>
      <c r="E6" s="43" t="s">
        <v>10</v>
      </c>
      <c r="F6" s="23">
        <f>COUNTIF(E10:E160,"Modified")</f>
        <v>0</v>
      </c>
      <c r="G6" s="78"/>
      <c r="H6" s="79"/>
      <c r="I6" s="80"/>
    </row>
    <row r="7" spans="1:9" ht="17.25" customHeight="1">
      <c r="A7" s="73"/>
      <c r="B7" s="37"/>
      <c r="C7" s="595"/>
      <c r="D7" s="596"/>
      <c r="E7" s="44" t="s">
        <v>11</v>
      </c>
      <c r="F7" s="23">
        <f>COUNTIF(E10:E160,"Ready")</f>
        <v>149</v>
      </c>
      <c r="G7" s="78"/>
      <c r="H7" s="79"/>
      <c r="I7" s="80"/>
    </row>
    <row r="8" spans="1:9" ht="18.75" customHeight="1">
      <c r="A8" s="84"/>
      <c r="B8" s="45"/>
      <c r="C8" s="597"/>
      <c r="D8" s="598"/>
      <c r="E8" s="49" t="s">
        <v>12</v>
      </c>
      <c r="F8" s="23">
        <f>COUNTIF(E10:E160,"Not ready")</f>
        <v>0</v>
      </c>
      <c r="G8" s="85"/>
      <c r="H8" s="86"/>
      <c r="I8" s="87"/>
    </row>
    <row r="9" spans="1:9" ht="53.85" customHeight="1">
      <c r="A9" s="20" t="s">
        <v>13</v>
      </c>
      <c r="B9" s="21" t="s">
        <v>14</v>
      </c>
      <c r="C9" s="21" t="s">
        <v>614</v>
      </c>
      <c r="D9" s="21" t="s">
        <v>250</v>
      </c>
      <c r="E9" s="22" t="s">
        <v>19</v>
      </c>
      <c r="F9" s="22" t="s">
        <v>20</v>
      </c>
      <c r="G9" s="21" t="s">
        <v>615</v>
      </c>
      <c r="H9" s="21" t="s">
        <v>616</v>
      </c>
      <c r="I9" s="21" t="s">
        <v>23</v>
      </c>
    </row>
    <row r="10" spans="1:9" ht="18" customHeight="1">
      <c r="A10" s="23">
        <v>1</v>
      </c>
      <c r="B10" s="32" t="s">
        <v>25</v>
      </c>
      <c r="C10" s="63" t="s">
        <v>617</v>
      </c>
      <c r="D10" s="24"/>
      <c r="E10" s="44" t="s">
        <v>11</v>
      </c>
      <c r="F10" s="61" t="s">
        <v>256</v>
      </c>
      <c r="G10" s="67"/>
      <c r="H10" s="67"/>
      <c r="I10" s="88" t="s">
        <v>618</v>
      </c>
    </row>
    <row r="11" spans="1:9" ht="18" customHeight="1">
      <c r="A11" s="23">
        <v>2</v>
      </c>
      <c r="B11" s="32" t="s">
        <v>25</v>
      </c>
      <c r="C11" s="63" t="s">
        <v>619</v>
      </c>
      <c r="D11" s="24"/>
      <c r="E11" s="44" t="s">
        <v>11</v>
      </c>
      <c r="F11" s="89"/>
      <c r="G11" s="67"/>
      <c r="H11" s="67"/>
      <c r="I11" s="90" t="s">
        <v>620</v>
      </c>
    </row>
    <row r="12" spans="1:9" ht="18" customHeight="1">
      <c r="A12" s="628">
        <v>3</v>
      </c>
      <c r="B12" s="32" t="s">
        <v>25</v>
      </c>
      <c r="C12" s="63" t="s">
        <v>621</v>
      </c>
      <c r="D12" s="67"/>
      <c r="E12" s="44" t="s">
        <v>11</v>
      </c>
      <c r="F12" s="35"/>
      <c r="G12" s="91"/>
      <c r="H12" s="91"/>
      <c r="I12" s="91"/>
    </row>
    <row r="13" spans="1:9" ht="18" customHeight="1">
      <c r="A13" s="629"/>
      <c r="B13" s="32" t="s">
        <v>25</v>
      </c>
      <c r="C13" s="92" t="s">
        <v>622</v>
      </c>
      <c r="D13" s="32" t="s">
        <v>623</v>
      </c>
      <c r="E13" s="44" t="s">
        <v>11</v>
      </c>
      <c r="F13" s="35"/>
      <c r="G13" s="91"/>
      <c r="H13" s="91"/>
      <c r="I13" s="91"/>
    </row>
    <row r="14" spans="1:9" ht="18" customHeight="1">
      <c r="A14" s="629"/>
      <c r="B14" s="32" t="s">
        <v>25</v>
      </c>
      <c r="C14" s="92" t="s">
        <v>624</v>
      </c>
      <c r="D14" s="32" t="s">
        <v>623</v>
      </c>
      <c r="E14" s="44" t="s">
        <v>11</v>
      </c>
      <c r="F14" s="35"/>
      <c r="G14" s="91"/>
      <c r="H14" s="91"/>
      <c r="I14" s="91"/>
    </row>
    <row r="15" spans="1:9" ht="18" customHeight="1">
      <c r="A15" s="629"/>
      <c r="B15" s="32" t="s">
        <v>25</v>
      </c>
      <c r="C15" s="92" t="s">
        <v>625</v>
      </c>
      <c r="D15" s="32" t="s">
        <v>623</v>
      </c>
      <c r="E15" s="44" t="s">
        <v>11</v>
      </c>
      <c r="F15" s="35"/>
      <c r="G15" s="91"/>
      <c r="H15" s="91"/>
      <c r="I15" s="91"/>
    </row>
    <row r="16" spans="1:9" ht="18" customHeight="1">
      <c r="A16" s="629"/>
      <c r="B16" s="32" t="s">
        <v>25</v>
      </c>
      <c r="C16" s="92" t="s">
        <v>626</v>
      </c>
      <c r="D16" s="32" t="s">
        <v>623</v>
      </c>
      <c r="E16" s="44" t="s">
        <v>11</v>
      </c>
      <c r="F16" s="35"/>
      <c r="G16" s="91"/>
      <c r="H16" s="91"/>
      <c r="I16" s="91"/>
    </row>
    <row r="17" spans="1:9" ht="18" customHeight="1">
      <c r="A17" s="629"/>
      <c r="B17" s="32" t="s">
        <v>25</v>
      </c>
      <c r="C17" s="92" t="s">
        <v>627</v>
      </c>
      <c r="D17" s="32" t="s">
        <v>623</v>
      </c>
      <c r="E17" s="44" t="s">
        <v>11</v>
      </c>
      <c r="F17" s="35"/>
      <c r="G17" s="91"/>
      <c r="H17" s="91"/>
      <c r="I17" s="91"/>
    </row>
    <row r="18" spans="1:9" ht="18" customHeight="1">
      <c r="A18" s="629"/>
      <c r="B18" s="32" t="s">
        <v>25</v>
      </c>
      <c r="C18" s="92" t="s">
        <v>628</v>
      </c>
      <c r="D18" s="32" t="s">
        <v>629</v>
      </c>
      <c r="E18" s="44" t="s">
        <v>11</v>
      </c>
      <c r="F18" s="35"/>
      <c r="G18" s="91"/>
      <c r="H18" s="91"/>
      <c r="I18" s="91"/>
    </row>
    <row r="19" spans="1:9" ht="18" customHeight="1">
      <c r="A19" s="629"/>
      <c r="B19" s="32" t="s">
        <v>25</v>
      </c>
      <c r="C19" s="92" t="s">
        <v>630</v>
      </c>
      <c r="D19" s="34"/>
      <c r="E19" s="44" t="s">
        <v>11</v>
      </c>
      <c r="F19" s="35"/>
      <c r="G19" s="91"/>
      <c r="H19" s="91"/>
      <c r="I19" s="91"/>
    </row>
    <row r="20" spans="1:9" ht="18" customHeight="1">
      <c r="A20" s="629"/>
      <c r="B20" s="32" t="s">
        <v>25</v>
      </c>
      <c r="C20" s="92" t="s">
        <v>631</v>
      </c>
      <c r="D20" s="32" t="s">
        <v>632</v>
      </c>
      <c r="E20" s="44" t="s">
        <v>11</v>
      </c>
      <c r="F20" s="35"/>
      <c r="G20" s="91"/>
      <c r="H20" s="91"/>
      <c r="I20" s="91"/>
    </row>
    <row r="21" spans="1:9" ht="18" customHeight="1">
      <c r="A21" s="630"/>
      <c r="B21" s="32" t="s">
        <v>25</v>
      </c>
      <c r="C21" s="92" t="s">
        <v>633</v>
      </c>
      <c r="D21" s="32" t="s">
        <v>634</v>
      </c>
      <c r="E21" s="44" t="s">
        <v>11</v>
      </c>
      <c r="F21" s="35"/>
      <c r="G21" s="91"/>
      <c r="H21" s="91"/>
      <c r="I21" s="91"/>
    </row>
    <row r="22" spans="1:9" ht="18" customHeight="1">
      <c r="A22" s="628">
        <v>4</v>
      </c>
      <c r="B22" s="32" t="s">
        <v>25</v>
      </c>
      <c r="C22" s="63" t="s">
        <v>635</v>
      </c>
      <c r="D22" s="34"/>
      <c r="E22" s="44" t="s">
        <v>11</v>
      </c>
      <c r="F22" s="89"/>
      <c r="G22" s="91"/>
      <c r="H22" s="91"/>
      <c r="I22" s="91"/>
    </row>
    <row r="23" spans="1:9" ht="18" customHeight="1">
      <c r="A23" s="629"/>
      <c r="B23" s="32" t="s">
        <v>25</v>
      </c>
      <c r="C23" s="92" t="s">
        <v>636</v>
      </c>
      <c r="D23" s="32" t="s">
        <v>637</v>
      </c>
      <c r="E23" s="44" t="s">
        <v>11</v>
      </c>
      <c r="F23" s="89"/>
      <c r="G23" s="91"/>
      <c r="H23" s="91"/>
      <c r="I23" s="91"/>
    </row>
    <row r="24" spans="1:9" ht="18" customHeight="1">
      <c r="A24" s="629"/>
      <c r="B24" s="32" t="s">
        <v>25</v>
      </c>
      <c r="C24" s="92" t="s">
        <v>638</v>
      </c>
      <c r="D24" s="32" t="s">
        <v>639</v>
      </c>
      <c r="E24" s="44" t="s">
        <v>11</v>
      </c>
      <c r="F24" s="89"/>
      <c r="G24" s="91"/>
      <c r="H24" s="91"/>
      <c r="I24" s="91"/>
    </row>
    <row r="25" spans="1:9" ht="18" customHeight="1">
      <c r="A25" s="629"/>
      <c r="B25" s="32" t="s">
        <v>25</v>
      </c>
      <c r="C25" s="92" t="s">
        <v>640</v>
      </c>
      <c r="D25" s="32" t="s">
        <v>641</v>
      </c>
      <c r="E25" s="44" t="s">
        <v>11</v>
      </c>
      <c r="F25" s="89"/>
      <c r="G25" s="91"/>
      <c r="H25" s="91"/>
      <c r="I25" s="91"/>
    </row>
    <row r="26" spans="1:9" ht="18" customHeight="1">
      <c r="A26" s="629"/>
      <c r="B26" s="32" t="s">
        <v>25</v>
      </c>
      <c r="C26" s="92" t="s">
        <v>642</v>
      </c>
      <c r="D26" s="32" t="s">
        <v>643</v>
      </c>
      <c r="E26" s="44" t="s">
        <v>11</v>
      </c>
      <c r="F26" s="89"/>
      <c r="G26" s="91"/>
      <c r="H26" s="91"/>
      <c r="I26" s="91"/>
    </row>
    <row r="27" spans="1:9" ht="18" customHeight="1">
      <c r="A27" s="630"/>
      <c r="B27" s="32" t="s">
        <v>25</v>
      </c>
      <c r="C27" s="92" t="s">
        <v>644</v>
      </c>
      <c r="D27" s="32" t="s">
        <v>645</v>
      </c>
      <c r="E27" s="44" t="s">
        <v>11</v>
      </c>
      <c r="F27" s="89"/>
      <c r="G27" s="91"/>
      <c r="H27" s="91"/>
      <c r="I27" s="91"/>
    </row>
    <row r="28" spans="1:9" ht="18" customHeight="1">
      <c r="A28" s="23">
        <v>5</v>
      </c>
      <c r="B28" s="32" t="s">
        <v>25</v>
      </c>
      <c r="C28" s="63" t="s">
        <v>646</v>
      </c>
      <c r="D28" s="67"/>
      <c r="E28" s="44" t="s">
        <v>11</v>
      </c>
      <c r="F28" s="89"/>
      <c r="G28" s="91"/>
      <c r="H28" s="91"/>
      <c r="I28" s="91"/>
    </row>
    <row r="29" spans="1:9" ht="18" customHeight="1">
      <c r="A29" s="628">
        <v>6</v>
      </c>
      <c r="B29" s="32" t="s">
        <v>25</v>
      </c>
      <c r="C29" s="63" t="s">
        <v>647</v>
      </c>
      <c r="D29" s="67"/>
      <c r="E29" s="44" t="s">
        <v>11</v>
      </c>
      <c r="F29" s="89"/>
      <c r="G29" s="91"/>
      <c r="H29" s="91"/>
      <c r="I29" s="91"/>
    </row>
    <row r="30" spans="1:9" ht="18" customHeight="1">
      <c r="A30" s="629"/>
      <c r="B30" s="32" t="s">
        <v>25</v>
      </c>
      <c r="C30" s="92" t="s">
        <v>648</v>
      </c>
      <c r="D30" s="32" t="s">
        <v>649</v>
      </c>
      <c r="E30" s="44" t="s">
        <v>11</v>
      </c>
      <c r="F30" s="89"/>
      <c r="G30" s="91"/>
      <c r="H30" s="91"/>
      <c r="I30" s="91"/>
    </row>
    <row r="31" spans="1:9" ht="18" customHeight="1">
      <c r="A31" s="629"/>
      <c r="B31" s="32" t="s">
        <v>25</v>
      </c>
      <c r="C31" s="92" t="s">
        <v>650</v>
      </c>
      <c r="D31" s="34"/>
      <c r="E31" s="44" t="s">
        <v>11</v>
      </c>
      <c r="F31" s="89"/>
      <c r="G31" s="91"/>
      <c r="H31" s="91"/>
      <c r="I31" s="91"/>
    </row>
    <row r="32" spans="1:9" ht="18" customHeight="1">
      <c r="A32" s="629"/>
      <c r="B32" s="32" t="s">
        <v>25</v>
      </c>
      <c r="C32" s="92" t="s">
        <v>651</v>
      </c>
      <c r="D32" s="32" t="s">
        <v>652</v>
      </c>
      <c r="E32" s="44" t="s">
        <v>11</v>
      </c>
      <c r="F32" s="89"/>
      <c r="G32" s="91"/>
      <c r="H32" s="91"/>
      <c r="I32" s="91"/>
    </row>
    <row r="33" spans="1:9" ht="18" customHeight="1">
      <c r="A33" s="630"/>
      <c r="B33" s="32" t="s">
        <v>25</v>
      </c>
      <c r="C33" s="92" t="s">
        <v>653</v>
      </c>
      <c r="D33" s="67"/>
      <c r="E33" s="44" t="s">
        <v>11</v>
      </c>
      <c r="F33" s="89"/>
      <c r="G33" s="91"/>
      <c r="H33" s="91"/>
      <c r="I33" s="91"/>
    </row>
    <row r="34" spans="1:9" ht="18" customHeight="1">
      <c r="A34" s="628">
        <v>7</v>
      </c>
      <c r="B34" s="32" t="s">
        <v>25</v>
      </c>
      <c r="C34" s="63" t="s">
        <v>654</v>
      </c>
      <c r="D34" s="67"/>
      <c r="E34" s="44" t="s">
        <v>11</v>
      </c>
      <c r="F34" s="89"/>
      <c r="G34" s="91"/>
      <c r="H34" s="91"/>
      <c r="I34" s="90" t="s">
        <v>655</v>
      </c>
    </row>
    <row r="35" spans="1:9" ht="18" customHeight="1">
      <c r="A35" s="629"/>
      <c r="B35" s="32" t="s">
        <v>25</v>
      </c>
      <c r="C35" s="92" t="s">
        <v>656</v>
      </c>
      <c r="D35" s="67"/>
      <c r="E35" s="44" t="s">
        <v>11</v>
      </c>
      <c r="F35" s="89"/>
      <c r="G35" s="91"/>
      <c r="H35" s="91"/>
      <c r="I35" s="90" t="s">
        <v>274</v>
      </c>
    </row>
    <row r="36" spans="1:9" ht="18" customHeight="1">
      <c r="A36" s="629"/>
      <c r="B36" s="32" t="s">
        <v>25</v>
      </c>
      <c r="C36" s="92" t="s">
        <v>657</v>
      </c>
      <c r="D36" s="32" t="s">
        <v>658</v>
      </c>
      <c r="E36" s="44" t="s">
        <v>11</v>
      </c>
      <c r="F36" s="89"/>
      <c r="G36" s="91"/>
      <c r="H36" s="91"/>
      <c r="I36" s="90" t="s">
        <v>659</v>
      </c>
    </row>
    <row r="37" spans="1:9" ht="18" customHeight="1">
      <c r="A37" s="630"/>
      <c r="B37" s="32" t="s">
        <v>25</v>
      </c>
      <c r="C37" s="92" t="s">
        <v>660</v>
      </c>
      <c r="D37" s="32" t="s">
        <v>658</v>
      </c>
      <c r="E37" s="44" t="s">
        <v>11</v>
      </c>
      <c r="F37" s="89"/>
      <c r="G37" s="91"/>
      <c r="H37" s="91"/>
      <c r="I37" s="91"/>
    </row>
    <row r="38" spans="1:9" ht="18" customHeight="1">
      <c r="A38" s="628">
        <v>8</v>
      </c>
      <c r="B38" s="32" t="s">
        <v>25</v>
      </c>
      <c r="C38" s="63" t="s">
        <v>661</v>
      </c>
      <c r="D38" s="67"/>
      <c r="E38" s="44" t="s">
        <v>11</v>
      </c>
      <c r="F38" s="89"/>
      <c r="G38" s="91"/>
      <c r="H38" s="91"/>
      <c r="I38" s="90" t="s">
        <v>662</v>
      </c>
    </row>
    <row r="39" spans="1:9" ht="18" customHeight="1">
      <c r="A39" s="629"/>
      <c r="B39" s="32" t="s">
        <v>25</v>
      </c>
      <c r="C39" s="92" t="s">
        <v>663</v>
      </c>
      <c r="D39" s="67"/>
      <c r="E39" s="44" t="s">
        <v>11</v>
      </c>
      <c r="F39" s="89"/>
      <c r="G39" s="91"/>
      <c r="H39" s="91"/>
      <c r="I39" s="90" t="s">
        <v>274</v>
      </c>
    </row>
    <row r="40" spans="1:9" ht="18" customHeight="1">
      <c r="A40" s="629"/>
      <c r="B40" s="32" t="s">
        <v>25</v>
      </c>
      <c r="C40" s="92" t="s">
        <v>664</v>
      </c>
      <c r="D40" s="67"/>
      <c r="E40" s="44" t="s">
        <v>11</v>
      </c>
      <c r="F40" s="89"/>
      <c r="G40" s="91"/>
      <c r="H40" s="91"/>
      <c r="I40" s="91"/>
    </row>
    <row r="41" spans="1:9" ht="18" customHeight="1">
      <c r="A41" s="629"/>
      <c r="B41" s="32" t="s">
        <v>25</v>
      </c>
      <c r="C41" s="92" t="s">
        <v>665</v>
      </c>
      <c r="D41" s="32" t="s">
        <v>666</v>
      </c>
      <c r="E41" s="44" t="s">
        <v>11</v>
      </c>
      <c r="F41" s="89"/>
      <c r="G41" s="91"/>
      <c r="H41" s="91"/>
      <c r="I41" s="91"/>
    </row>
    <row r="42" spans="1:9" ht="18" customHeight="1">
      <c r="A42" s="629"/>
      <c r="B42" s="32" t="s">
        <v>25</v>
      </c>
      <c r="C42" s="92" t="s">
        <v>667</v>
      </c>
      <c r="D42" s="32" t="s">
        <v>668</v>
      </c>
      <c r="E42" s="44" t="s">
        <v>11</v>
      </c>
      <c r="F42" s="89"/>
      <c r="G42" s="91"/>
      <c r="H42" s="91"/>
      <c r="I42" s="90" t="s">
        <v>669</v>
      </c>
    </row>
    <row r="43" spans="1:9" ht="18" customHeight="1">
      <c r="A43" s="629"/>
      <c r="B43" s="32" t="s">
        <v>25</v>
      </c>
      <c r="C43" s="92" t="s">
        <v>670</v>
      </c>
      <c r="D43" s="67"/>
      <c r="E43" s="44" t="s">
        <v>11</v>
      </c>
      <c r="F43" s="89"/>
      <c r="G43" s="91"/>
      <c r="H43" s="91"/>
      <c r="I43" s="91"/>
    </row>
    <row r="44" spans="1:9" ht="18" customHeight="1">
      <c r="A44" s="629"/>
      <c r="B44" s="32" t="s">
        <v>25</v>
      </c>
      <c r="C44" s="92" t="s">
        <v>671</v>
      </c>
      <c r="D44" s="32" t="s">
        <v>672</v>
      </c>
      <c r="E44" s="44" t="s">
        <v>11</v>
      </c>
      <c r="F44" s="89"/>
      <c r="G44" s="91"/>
      <c r="H44" s="91"/>
      <c r="I44" s="91"/>
    </row>
    <row r="45" spans="1:9" ht="18" customHeight="1">
      <c r="A45" s="629"/>
      <c r="B45" s="32" t="s">
        <v>25</v>
      </c>
      <c r="C45" s="92" t="s">
        <v>673</v>
      </c>
      <c r="D45" s="67"/>
      <c r="E45" s="44" t="s">
        <v>11</v>
      </c>
      <c r="F45" s="89"/>
      <c r="G45" s="91"/>
      <c r="H45" s="91"/>
      <c r="I45" s="91"/>
    </row>
    <row r="46" spans="1:9" ht="18" customHeight="1">
      <c r="A46" s="630"/>
      <c r="B46" s="32" t="s">
        <v>25</v>
      </c>
      <c r="C46" s="92" t="s">
        <v>674</v>
      </c>
      <c r="D46" s="32" t="s">
        <v>675</v>
      </c>
      <c r="E46" s="44" t="s">
        <v>11</v>
      </c>
      <c r="F46" s="89"/>
      <c r="G46" s="91"/>
      <c r="H46" s="91"/>
      <c r="I46" s="91"/>
    </row>
    <row r="47" spans="1:9" ht="18" customHeight="1">
      <c r="A47" s="628">
        <v>9</v>
      </c>
      <c r="B47" s="32" t="s">
        <v>25</v>
      </c>
      <c r="C47" s="63" t="s">
        <v>676</v>
      </c>
      <c r="D47" s="67"/>
      <c r="E47" s="44" t="s">
        <v>11</v>
      </c>
      <c r="F47" s="89"/>
      <c r="G47" s="91"/>
      <c r="H47" s="91"/>
      <c r="I47" s="90" t="s">
        <v>662</v>
      </c>
    </row>
    <row r="48" spans="1:9" ht="18" customHeight="1">
      <c r="A48" s="629"/>
      <c r="B48" s="32" t="s">
        <v>25</v>
      </c>
      <c r="C48" s="92" t="s">
        <v>677</v>
      </c>
      <c r="D48" s="67"/>
      <c r="E48" s="44" t="s">
        <v>11</v>
      </c>
      <c r="F48" s="89"/>
      <c r="G48" s="91"/>
      <c r="H48" s="91"/>
      <c r="I48" s="90" t="s">
        <v>274</v>
      </c>
    </row>
    <row r="49" spans="1:9" ht="18" customHeight="1">
      <c r="A49" s="629"/>
      <c r="B49" s="32" t="s">
        <v>25</v>
      </c>
      <c r="C49" s="92" t="s">
        <v>678</v>
      </c>
      <c r="D49" s="67"/>
      <c r="E49" s="44" t="s">
        <v>11</v>
      </c>
      <c r="F49" s="89"/>
      <c r="G49" s="91"/>
      <c r="H49" s="91"/>
      <c r="I49" s="91"/>
    </row>
    <row r="50" spans="1:9" ht="18" customHeight="1">
      <c r="A50" s="629"/>
      <c r="B50" s="32" t="s">
        <v>25</v>
      </c>
      <c r="C50" s="92" t="s">
        <v>679</v>
      </c>
      <c r="D50" s="32" t="s">
        <v>666</v>
      </c>
      <c r="E50" s="44" t="s">
        <v>11</v>
      </c>
      <c r="F50" s="89"/>
      <c r="G50" s="91"/>
      <c r="H50" s="91"/>
      <c r="I50" s="91"/>
    </row>
    <row r="51" spans="1:9" ht="18" customHeight="1">
      <c r="A51" s="629"/>
      <c r="B51" s="32" t="s">
        <v>25</v>
      </c>
      <c r="C51" s="92" t="s">
        <v>680</v>
      </c>
      <c r="D51" s="32" t="s">
        <v>681</v>
      </c>
      <c r="E51" s="44" t="s">
        <v>11</v>
      </c>
      <c r="F51" s="89"/>
      <c r="G51" s="91"/>
      <c r="H51" s="91"/>
      <c r="I51" s="90" t="s">
        <v>682</v>
      </c>
    </row>
    <row r="52" spans="1:9" ht="18" customHeight="1">
      <c r="A52" s="629"/>
      <c r="B52" s="32" t="s">
        <v>25</v>
      </c>
      <c r="C52" s="92" t="s">
        <v>683</v>
      </c>
      <c r="D52" s="34"/>
      <c r="E52" s="44" t="s">
        <v>11</v>
      </c>
      <c r="F52" s="89"/>
      <c r="G52" s="91"/>
      <c r="H52" s="91"/>
      <c r="I52" s="91"/>
    </row>
    <row r="53" spans="1:9" ht="18" customHeight="1">
      <c r="A53" s="629"/>
      <c r="B53" s="32" t="s">
        <v>25</v>
      </c>
      <c r="C53" s="92" t="s">
        <v>684</v>
      </c>
      <c r="D53" s="32" t="s">
        <v>672</v>
      </c>
      <c r="E53" s="44" t="s">
        <v>11</v>
      </c>
      <c r="F53" s="89"/>
      <c r="G53" s="91"/>
      <c r="H53" s="91"/>
      <c r="I53" s="91"/>
    </row>
    <row r="54" spans="1:9" ht="18" customHeight="1">
      <c r="A54" s="629"/>
      <c r="B54" s="32" t="s">
        <v>25</v>
      </c>
      <c r="C54" s="92" t="s">
        <v>685</v>
      </c>
      <c r="D54" s="34"/>
      <c r="E54" s="44" t="s">
        <v>11</v>
      </c>
      <c r="F54" s="89"/>
      <c r="G54" s="91"/>
      <c r="H54" s="91"/>
      <c r="I54" s="91"/>
    </row>
    <row r="55" spans="1:9" ht="18" customHeight="1">
      <c r="A55" s="630"/>
      <c r="B55" s="32" t="s">
        <v>25</v>
      </c>
      <c r="C55" s="92" t="s">
        <v>686</v>
      </c>
      <c r="D55" s="32" t="s">
        <v>687</v>
      </c>
      <c r="E55" s="44" t="s">
        <v>11</v>
      </c>
      <c r="F55" s="89"/>
      <c r="G55" s="91"/>
      <c r="H55" s="91"/>
      <c r="I55" s="91"/>
    </row>
    <row r="56" spans="1:9" ht="18" customHeight="1">
      <c r="A56" s="628">
        <v>10</v>
      </c>
      <c r="B56" s="32" t="s">
        <v>25</v>
      </c>
      <c r="C56" s="63" t="s">
        <v>688</v>
      </c>
      <c r="D56" s="34"/>
      <c r="E56" s="44" t="s">
        <v>11</v>
      </c>
      <c r="F56" s="89"/>
      <c r="G56" s="91"/>
      <c r="H56" s="91"/>
      <c r="I56" s="90" t="s">
        <v>662</v>
      </c>
    </row>
    <row r="57" spans="1:9" ht="18" customHeight="1">
      <c r="A57" s="629"/>
      <c r="B57" s="32" t="s">
        <v>25</v>
      </c>
      <c r="C57" s="92" t="s">
        <v>689</v>
      </c>
      <c r="D57" s="67"/>
      <c r="E57" s="44" t="s">
        <v>11</v>
      </c>
      <c r="F57" s="89"/>
      <c r="G57" s="91"/>
      <c r="H57" s="91"/>
      <c r="I57" s="90" t="s">
        <v>274</v>
      </c>
    </row>
    <row r="58" spans="1:9" ht="18" customHeight="1">
      <c r="A58" s="629"/>
      <c r="B58" s="32" t="s">
        <v>25</v>
      </c>
      <c r="C58" s="92" t="s">
        <v>690</v>
      </c>
      <c r="D58" s="67"/>
      <c r="E58" s="44" t="s">
        <v>11</v>
      </c>
      <c r="F58" s="89"/>
      <c r="G58" s="91"/>
      <c r="H58" s="91"/>
      <c r="I58" s="91"/>
    </row>
    <row r="59" spans="1:9" ht="18" customHeight="1">
      <c r="A59" s="629"/>
      <c r="B59" s="32" t="s">
        <v>25</v>
      </c>
      <c r="C59" s="92" t="s">
        <v>691</v>
      </c>
      <c r="D59" s="32" t="s">
        <v>666</v>
      </c>
      <c r="E59" s="44" t="s">
        <v>11</v>
      </c>
      <c r="F59" s="89"/>
      <c r="G59" s="91"/>
      <c r="H59" s="91"/>
      <c r="I59" s="91"/>
    </row>
    <row r="60" spans="1:9" ht="18" customHeight="1">
      <c r="A60" s="629"/>
      <c r="B60" s="32" t="s">
        <v>25</v>
      </c>
      <c r="C60" s="92" t="s">
        <v>692</v>
      </c>
      <c r="D60" s="32" t="s">
        <v>693</v>
      </c>
      <c r="E60" s="44" t="s">
        <v>11</v>
      </c>
      <c r="F60" s="89"/>
      <c r="G60" s="91"/>
      <c r="H60" s="91"/>
      <c r="I60" s="90" t="s">
        <v>694</v>
      </c>
    </row>
    <row r="61" spans="1:9" ht="18" customHeight="1">
      <c r="A61" s="629"/>
      <c r="B61" s="32" t="s">
        <v>25</v>
      </c>
      <c r="C61" s="92" t="s">
        <v>695</v>
      </c>
      <c r="D61" s="67"/>
      <c r="E61" s="44" t="s">
        <v>11</v>
      </c>
      <c r="F61" s="89"/>
      <c r="G61" s="91"/>
      <c r="H61" s="91"/>
      <c r="I61" s="91"/>
    </row>
    <row r="62" spans="1:9" ht="18" customHeight="1">
      <c r="A62" s="629"/>
      <c r="B62" s="32" t="s">
        <v>25</v>
      </c>
      <c r="C62" s="92" t="s">
        <v>696</v>
      </c>
      <c r="D62" s="32" t="s">
        <v>672</v>
      </c>
      <c r="E62" s="44" t="s">
        <v>11</v>
      </c>
      <c r="F62" s="89"/>
      <c r="G62" s="91"/>
      <c r="H62" s="91"/>
      <c r="I62" s="91"/>
    </row>
    <row r="63" spans="1:9" ht="18" customHeight="1">
      <c r="A63" s="629"/>
      <c r="B63" s="32" t="s">
        <v>25</v>
      </c>
      <c r="C63" s="92" t="s">
        <v>697</v>
      </c>
      <c r="D63" s="67"/>
      <c r="E63" s="44" t="s">
        <v>11</v>
      </c>
      <c r="F63" s="89"/>
      <c r="G63" s="91"/>
      <c r="H63" s="91"/>
      <c r="I63" s="91"/>
    </row>
    <row r="64" spans="1:9" ht="18" customHeight="1">
      <c r="A64" s="630"/>
      <c r="B64" s="32" t="s">
        <v>25</v>
      </c>
      <c r="C64" s="92" t="s">
        <v>698</v>
      </c>
      <c r="D64" s="32" t="s">
        <v>699</v>
      </c>
      <c r="E64" s="44" t="s">
        <v>11</v>
      </c>
      <c r="F64" s="89"/>
      <c r="G64" s="91"/>
      <c r="H64" s="91"/>
      <c r="I64" s="91"/>
    </row>
    <row r="65" spans="1:9" ht="18" customHeight="1">
      <c r="A65" s="628">
        <v>11</v>
      </c>
      <c r="B65" s="32" t="s">
        <v>25</v>
      </c>
      <c r="C65" s="63" t="s">
        <v>700</v>
      </c>
      <c r="D65" s="67"/>
      <c r="E65" s="44" t="s">
        <v>11</v>
      </c>
      <c r="F65" s="89"/>
      <c r="G65" s="91"/>
      <c r="H65" s="91"/>
      <c r="I65" s="90" t="s">
        <v>662</v>
      </c>
    </row>
    <row r="66" spans="1:9" ht="18" customHeight="1">
      <c r="A66" s="629"/>
      <c r="B66" s="32" t="s">
        <v>25</v>
      </c>
      <c r="C66" s="92" t="s">
        <v>701</v>
      </c>
      <c r="D66" s="67"/>
      <c r="E66" s="44" t="s">
        <v>11</v>
      </c>
      <c r="F66" s="89"/>
      <c r="G66" s="91"/>
      <c r="H66" s="91"/>
      <c r="I66" s="90" t="s">
        <v>274</v>
      </c>
    </row>
    <row r="67" spans="1:9" ht="18" customHeight="1">
      <c r="A67" s="629"/>
      <c r="B67" s="32" t="s">
        <v>25</v>
      </c>
      <c r="C67" s="92" t="s">
        <v>702</v>
      </c>
      <c r="D67" s="67"/>
      <c r="E67" s="44" t="s">
        <v>11</v>
      </c>
      <c r="F67" s="89"/>
      <c r="G67" s="91"/>
      <c r="H67" s="91"/>
      <c r="I67" s="90" t="s">
        <v>703</v>
      </c>
    </row>
    <row r="68" spans="1:9" ht="18" customHeight="1">
      <c r="A68" s="629"/>
      <c r="B68" s="32" t="s">
        <v>25</v>
      </c>
      <c r="C68" s="92" t="s">
        <v>704</v>
      </c>
      <c r="D68" s="67"/>
      <c r="E68" s="44" t="s">
        <v>11</v>
      </c>
      <c r="F68" s="89"/>
      <c r="G68" s="91"/>
      <c r="H68" s="91"/>
      <c r="I68" s="91"/>
    </row>
    <row r="69" spans="1:9" ht="18" customHeight="1">
      <c r="A69" s="630"/>
      <c r="B69" s="32" t="s">
        <v>25</v>
      </c>
      <c r="C69" s="92" t="s">
        <v>705</v>
      </c>
      <c r="D69" s="67"/>
      <c r="E69" s="44" t="s">
        <v>11</v>
      </c>
      <c r="F69" s="89"/>
      <c r="G69" s="91"/>
      <c r="H69" s="91"/>
      <c r="I69" s="91"/>
    </row>
    <row r="70" spans="1:9" ht="18" customHeight="1">
      <c r="A70" s="628">
        <v>12</v>
      </c>
      <c r="B70" s="32" t="s">
        <v>25</v>
      </c>
      <c r="C70" s="63" t="s">
        <v>706</v>
      </c>
      <c r="D70" s="67"/>
      <c r="E70" s="44" t="s">
        <v>11</v>
      </c>
      <c r="F70" s="89"/>
      <c r="G70" s="91"/>
      <c r="H70" s="91"/>
      <c r="I70" s="91"/>
    </row>
    <row r="71" spans="1:9" ht="18" customHeight="1">
      <c r="A71" s="629"/>
      <c r="B71" s="32" t="s">
        <v>25</v>
      </c>
      <c r="C71" s="92" t="s">
        <v>707</v>
      </c>
      <c r="D71" s="32" t="s">
        <v>708</v>
      </c>
      <c r="E71" s="44" t="s">
        <v>11</v>
      </c>
      <c r="F71" s="89"/>
      <c r="G71" s="91"/>
      <c r="H71" s="91"/>
      <c r="I71" s="91"/>
    </row>
    <row r="72" spans="1:9" ht="18" customHeight="1">
      <c r="A72" s="629"/>
      <c r="B72" s="32" t="s">
        <v>25</v>
      </c>
      <c r="C72" s="92" t="s">
        <v>709</v>
      </c>
      <c r="D72" s="32" t="s">
        <v>710</v>
      </c>
      <c r="E72" s="44" t="s">
        <v>11</v>
      </c>
      <c r="F72" s="89"/>
      <c r="G72" s="91"/>
      <c r="H72" s="91"/>
      <c r="I72" s="91"/>
    </row>
    <row r="73" spans="1:9" ht="18" customHeight="1">
      <c r="A73" s="629"/>
      <c r="B73" s="32" t="s">
        <v>25</v>
      </c>
      <c r="C73" s="92" t="s">
        <v>711</v>
      </c>
      <c r="D73" s="32" t="s">
        <v>712</v>
      </c>
      <c r="E73" s="44" t="s">
        <v>11</v>
      </c>
      <c r="F73" s="89"/>
      <c r="G73" s="91"/>
      <c r="H73" s="91"/>
      <c r="I73" s="91"/>
    </row>
    <row r="74" spans="1:9" ht="18" customHeight="1">
      <c r="A74" s="629"/>
      <c r="B74" s="32" t="s">
        <v>25</v>
      </c>
      <c r="C74" s="92" t="s">
        <v>713</v>
      </c>
      <c r="D74" s="32" t="s">
        <v>714</v>
      </c>
      <c r="E74" s="44" t="s">
        <v>11</v>
      </c>
      <c r="F74" s="89"/>
      <c r="G74" s="91"/>
      <c r="H74" s="91"/>
      <c r="I74" s="91"/>
    </row>
    <row r="75" spans="1:9" ht="18" customHeight="1">
      <c r="A75" s="630"/>
      <c r="B75" s="32" t="s">
        <v>25</v>
      </c>
      <c r="C75" s="92" t="s">
        <v>715</v>
      </c>
      <c r="D75" s="32" t="s">
        <v>716</v>
      </c>
      <c r="E75" s="44" t="s">
        <v>11</v>
      </c>
      <c r="F75" s="89"/>
      <c r="G75" s="91"/>
      <c r="H75" s="91"/>
      <c r="I75" s="91"/>
    </row>
    <row r="76" spans="1:9" ht="18" customHeight="1">
      <c r="A76" s="628">
        <v>13</v>
      </c>
      <c r="B76" s="32" t="s">
        <v>25</v>
      </c>
      <c r="C76" s="63" t="s">
        <v>717</v>
      </c>
      <c r="D76" s="34"/>
      <c r="E76" s="44" t="s">
        <v>11</v>
      </c>
      <c r="F76" s="89"/>
      <c r="G76" s="91"/>
      <c r="H76" s="93"/>
      <c r="I76" s="91"/>
    </row>
    <row r="77" spans="1:9" ht="18" customHeight="1">
      <c r="A77" s="629"/>
      <c r="B77" s="32" t="s">
        <v>25</v>
      </c>
      <c r="C77" s="92" t="s">
        <v>718</v>
      </c>
      <c r="D77" s="32" t="s">
        <v>719</v>
      </c>
      <c r="E77" s="44" t="s">
        <v>11</v>
      </c>
      <c r="F77" s="89"/>
      <c r="G77" s="91"/>
      <c r="H77" s="93"/>
      <c r="I77" s="91"/>
    </row>
    <row r="78" spans="1:9" ht="18" customHeight="1">
      <c r="A78" s="629"/>
      <c r="B78" s="32" t="s">
        <v>25</v>
      </c>
      <c r="C78" s="92" t="s">
        <v>720</v>
      </c>
      <c r="D78" s="32" t="s">
        <v>721</v>
      </c>
      <c r="E78" s="44" t="s">
        <v>11</v>
      </c>
      <c r="F78" s="89"/>
      <c r="G78" s="91"/>
      <c r="H78" s="93"/>
      <c r="I78" s="91"/>
    </row>
    <row r="79" spans="1:9" ht="18" customHeight="1">
      <c r="A79" s="629"/>
      <c r="B79" s="32" t="s">
        <v>25</v>
      </c>
      <c r="C79" s="92" t="s">
        <v>722</v>
      </c>
      <c r="D79" s="32" t="s">
        <v>723</v>
      </c>
      <c r="E79" s="44" t="s">
        <v>11</v>
      </c>
      <c r="F79" s="89"/>
      <c r="G79" s="91"/>
      <c r="H79" s="93"/>
      <c r="I79" s="91"/>
    </row>
    <row r="80" spans="1:9" ht="18" customHeight="1">
      <c r="A80" s="630"/>
      <c r="B80" s="32" t="s">
        <v>25</v>
      </c>
      <c r="C80" s="92" t="s">
        <v>724</v>
      </c>
      <c r="D80" s="34"/>
      <c r="E80" s="44" t="s">
        <v>11</v>
      </c>
      <c r="F80" s="89"/>
      <c r="G80" s="91"/>
      <c r="H80" s="93"/>
      <c r="I80" s="91"/>
    </row>
    <row r="81" spans="1:9" ht="18" customHeight="1">
      <c r="A81" s="23">
        <v>14</v>
      </c>
      <c r="B81" s="32" t="s">
        <v>25</v>
      </c>
      <c r="C81" s="63" t="s">
        <v>725</v>
      </c>
      <c r="D81" s="34"/>
      <c r="E81" s="94"/>
      <c r="F81" s="89"/>
      <c r="G81" s="91"/>
      <c r="H81" s="91"/>
      <c r="I81" s="91"/>
    </row>
    <row r="82" spans="1:9" ht="18" customHeight="1">
      <c r="A82" s="628">
        <v>15</v>
      </c>
      <c r="B82" s="32" t="s">
        <v>25</v>
      </c>
      <c r="C82" s="63" t="s">
        <v>726</v>
      </c>
      <c r="D82" s="67"/>
      <c r="E82" s="44" t="s">
        <v>11</v>
      </c>
      <c r="F82" s="89"/>
      <c r="G82" s="91"/>
      <c r="H82" s="91"/>
      <c r="I82" s="91"/>
    </row>
    <row r="83" spans="1:9" ht="18" customHeight="1">
      <c r="A83" s="629"/>
      <c r="B83" s="32" t="s">
        <v>25</v>
      </c>
      <c r="C83" s="92" t="s">
        <v>727</v>
      </c>
      <c r="D83" s="32" t="s">
        <v>708</v>
      </c>
      <c r="E83" s="44" t="s">
        <v>11</v>
      </c>
      <c r="F83" s="89"/>
      <c r="G83" s="91"/>
      <c r="H83" s="91"/>
      <c r="I83" s="91"/>
    </row>
    <row r="84" spans="1:9" ht="18" customHeight="1">
      <c r="A84" s="629"/>
      <c r="B84" s="32" t="s">
        <v>25</v>
      </c>
      <c r="C84" s="92" t="s">
        <v>728</v>
      </c>
      <c r="D84" s="32" t="s">
        <v>710</v>
      </c>
      <c r="E84" s="44" t="s">
        <v>11</v>
      </c>
      <c r="F84" s="89"/>
      <c r="G84" s="91"/>
      <c r="H84" s="91"/>
      <c r="I84" s="91"/>
    </row>
    <row r="85" spans="1:9" ht="18" customHeight="1">
      <c r="A85" s="629"/>
      <c r="B85" s="32" t="s">
        <v>25</v>
      </c>
      <c r="C85" s="92" t="s">
        <v>729</v>
      </c>
      <c r="D85" s="32" t="s">
        <v>730</v>
      </c>
      <c r="E85" s="44" t="s">
        <v>11</v>
      </c>
      <c r="F85" s="89"/>
      <c r="G85" s="91"/>
      <c r="H85" s="91"/>
      <c r="I85" s="91"/>
    </row>
    <row r="86" spans="1:9" ht="18" customHeight="1">
      <c r="A86" s="629"/>
      <c r="B86" s="32" t="s">
        <v>25</v>
      </c>
      <c r="C86" s="92" t="s">
        <v>731</v>
      </c>
      <c r="D86" s="32" t="s">
        <v>732</v>
      </c>
      <c r="E86" s="44" t="s">
        <v>11</v>
      </c>
      <c r="F86" s="89"/>
      <c r="G86" s="91"/>
      <c r="H86" s="91"/>
      <c r="I86" s="91"/>
    </row>
    <row r="87" spans="1:9" ht="18" customHeight="1">
      <c r="A87" s="630"/>
      <c r="B87" s="32" t="s">
        <v>25</v>
      </c>
      <c r="C87" s="92" t="s">
        <v>733</v>
      </c>
      <c r="D87" s="32" t="s">
        <v>734</v>
      </c>
      <c r="E87" s="44" t="s">
        <v>11</v>
      </c>
      <c r="F87" s="89"/>
      <c r="G87" s="91"/>
      <c r="H87" s="91"/>
      <c r="I87" s="91"/>
    </row>
    <row r="88" spans="1:9" ht="18" customHeight="1">
      <c r="A88" s="628">
        <v>16</v>
      </c>
      <c r="B88" s="32" t="s">
        <v>25</v>
      </c>
      <c r="C88" s="63" t="s">
        <v>735</v>
      </c>
      <c r="D88" s="34"/>
      <c r="E88" s="44" t="s">
        <v>11</v>
      </c>
      <c r="F88" s="89"/>
      <c r="G88" s="91"/>
      <c r="H88" s="93"/>
      <c r="I88" s="90" t="s">
        <v>736</v>
      </c>
    </row>
    <row r="89" spans="1:9" ht="18" customHeight="1">
      <c r="A89" s="629"/>
      <c r="B89" s="32" t="s">
        <v>25</v>
      </c>
      <c r="C89" s="92" t="s">
        <v>737</v>
      </c>
      <c r="D89" s="34"/>
      <c r="E89" s="44" t="s">
        <v>11</v>
      </c>
      <c r="F89" s="89"/>
      <c r="G89" s="91"/>
      <c r="H89" s="93"/>
      <c r="I89" s="91"/>
    </row>
    <row r="90" spans="1:9" ht="18" customHeight="1">
      <c r="A90" s="629"/>
      <c r="B90" s="32" t="s">
        <v>25</v>
      </c>
      <c r="C90" s="92" t="s">
        <v>738</v>
      </c>
      <c r="D90" s="34"/>
      <c r="E90" s="44" t="s">
        <v>11</v>
      </c>
      <c r="F90" s="89"/>
      <c r="G90" s="91"/>
      <c r="H90" s="93"/>
      <c r="I90" s="91"/>
    </row>
    <row r="91" spans="1:9" ht="18" customHeight="1">
      <c r="A91" s="629"/>
      <c r="B91" s="32" t="s">
        <v>25</v>
      </c>
      <c r="C91" s="92" t="s">
        <v>739</v>
      </c>
      <c r="D91" s="32" t="s">
        <v>740</v>
      </c>
      <c r="E91" s="44" t="s">
        <v>11</v>
      </c>
      <c r="F91" s="89"/>
      <c r="G91" s="91"/>
      <c r="H91" s="93"/>
      <c r="I91" s="91"/>
    </row>
    <row r="92" spans="1:9" ht="18" customHeight="1">
      <c r="A92" s="630"/>
      <c r="B92" s="32" t="s">
        <v>25</v>
      </c>
      <c r="C92" s="92" t="s">
        <v>741</v>
      </c>
      <c r="D92" s="32" t="s">
        <v>742</v>
      </c>
      <c r="E92" s="44" t="s">
        <v>11</v>
      </c>
      <c r="F92" s="89"/>
      <c r="G92" s="91"/>
      <c r="H92" s="93"/>
      <c r="I92" s="90" t="s">
        <v>743</v>
      </c>
    </row>
    <row r="93" spans="1:9" ht="18" customHeight="1">
      <c r="A93" s="628">
        <v>17</v>
      </c>
      <c r="B93" s="32" t="s">
        <v>25</v>
      </c>
      <c r="C93" s="63" t="s">
        <v>744</v>
      </c>
      <c r="D93" s="67"/>
      <c r="E93" s="44" t="s">
        <v>11</v>
      </c>
      <c r="F93" s="89"/>
      <c r="G93" s="91"/>
      <c r="H93" s="93"/>
      <c r="I93" s="90" t="s">
        <v>736</v>
      </c>
    </row>
    <row r="94" spans="1:9" ht="18" customHeight="1">
      <c r="A94" s="629"/>
      <c r="B94" s="32" t="s">
        <v>25</v>
      </c>
      <c r="C94" s="92" t="s">
        <v>745</v>
      </c>
      <c r="D94" s="67"/>
      <c r="E94" s="44" t="s">
        <v>11</v>
      </c>
      <c r="F94" s="89"/>
      <c r="G94" s="91"/>
      <c r="H94" s="93"/>
      <c r="I94" s="91"/>
    </row>
    <row r="95" spans="1:9" ht="18" customHeight="1">
      <c r="A95" s="629"/>
      <c r="B95" s="32" t="s">
        <v>25</v>
      </c>
      <c r="C95" s="92" t="s">
        <v>746</v>
      </c>
      <c r="D95" s="34"/>
      <c r="E95" s="44" t="s">
        <v>11</v>
      </c>
      <c r="F95" s="89"/>
      <c r="G95" s="91"/>
      <c r="H95" s="93"/>
      <c r="I95" s="91"/>
    </row>
    <row r="96" spans="1:9" ht="18" customHeight="1">
      <c r="A96" s="629"/>
      <c r="B96" s="32" t="s">
        <v>25</v>
      </c>
      <c r="C96" s="92" t="s">
        <v>747</v>
      </c>
      <c r="D96" s="34"/>
      <c r="E96" s="44" t="s">
        <v>11</v>
      </c>
      <c r="F96" s="89"/>
      <c r="G96" s="91"/>
      <c r="H96" s="93"/>
      <c r="I96" s="91"/>
    </row>
    <row r="97" spans="1:9" ht="18" customHeight="1">
      <c r="A97" s="630"/>
      <c r="B97" s="32" t="s">
        <v>25</v>
      </c>
      <c r="C97" s="92" t="s">
        <v>748</v>
      </c>
      <c r="D97" s="34"/>
      <c r="E97" s="44" t="s">
        <v>11</v>
      </c>
      <c r="F97" s="89"/>
      <c r="G97" s="91"/>
      <c r="H97" s="93"/>
      <c r="I97" s="90" t="s">
        <v>743</v>
      </c>
    </row>
    <row r="98" spans="1:9" ht="18" customHeight="1">
      <c r="A98" s="23">
        <v>18</v>
      </c>
      <c r="B98" s="32" t="s">
        <v>25</v>
      </c>
      <c r="C98" s="63" t="s">
        <v>749</v>
      </c>
      <c r="D98" s="34"/>
      <c r="E98" s="94"/>
      <c r="F98" s="89"/>
      <c r="G98" s="91"/>
      <c r="H98" s="93"/>
      <c r="I98" s="91"/>
    </row>
    <row r="99" spans="1:9" ht="18" customHeight="1">
      <c r="A99" s="628">
        <v>19</v>
      </c>
      <c r="B99" s="32" t="s">
        <v>25</v>
      </c>
      <c r="C99" s="63" t="s">
        <v>750</v>
      </c>
      <c r="D99" s="67"/>
      <c r="E99" s="44" t="s">
        <v>11</v>
      </c>
      <c r="F99" s="89"/>
      <c r="G99" s="91"/>
      <c r="H99" s="93"/>
      <c r="I99" s="91"/>
    </row>
    <row r="100" spans="1:9" ht="18" customHeight="1">
      <c r="A100" s="629"/>
      <c r="B100" s="32" t="s">
        <v>25</v>
      </c>
      <c r="C100" s="92" t="s">
        <v>751</v>
      </c>
      <c r="D100" s="32" t="s">
        <v>708</v>
      </c>
      <c r="E100" s="44" t="s">
        <v>11</v>
      </c>
      <c r="F100" s="89"/>
      <c r="G100" s="91"/>
      <c r="H100" s="93"/>
      <c r="I100" s="91"/>
    </row>
    <row r="101" spans="1:9" ht="18" customHeight="1">
      <c r="A101" s="629"/>
      <c r="B101" s="32" t="s">
        <v>25</v>
      </c>
      <c r="C101" s="92" t="s">
        <v>752</v>
      </c>
      <c r="D101" s="32" t="s">
        <v>710</v>
      </c>
      <c r="E101" s="44" t="s">
        <v>11</v>
      </c>
      <c r="F101" s="89"/>
      <c r="G101" s="91"/>
      <c r="H101" s="93"/>
      <c r="I101" s="91"/>
    </row>
    <row r="102" spans="1:9" ht="18" customHeight="1">
      <c r="A102" s="629"/>
      <c r="B102" s="32" t="s">
        <v>25</v>
      </c>
      <c r="C102" s="92" t="s">
        <v>753</v>
      </c>
      <c r="D102" s="32" t="s">
        <v>730</v>
      </c>
      <c r="E102" s="44" t="s">
        <v>11</v>
      </c>
      <c r="F102" s="89"/>
      <c r="G102" s="91"/>
      <c r="H102" s="93"/>
      <c r="I102" s="91"/>
    </row>
    <row r="103" spans="1:9" ht="18" customHeight="1">
      <c r="A103" s="629"/>
      <c r="B103" s="32" t="s">
        <v>25</v>
      </c>
      <c r="C103" s="92" t="s">
        <v>754</v>
      </c>
      <c r="D103" s="32" t="s">
        <v>732</v>
      </c>
      <c r="E103" s="44" t="s">
        <v>11</v>
      </c>
      <c r="F103" s="89"/>
      <c r="G103" s="91"/>
      <c r="H103" s="93"/>
      <c r="I103" s="91"/>
    </row>
    <row r="104" spans="1:9" ht="18" customHeight="1">
      <c r="A104" s="630"/>
      <c r="B104" s="32" t="s">
        <v>25</v>
      </c>
      <c r="C104" s="92" t="s">
        <v>755</v>
      </c>
      <c r="D104" s="32" t="s">
        <v>734</v>
      </c>
      <c r="E104" s="44" t="s">
        <v>11</v>
      </c>
      <c r="F104" s="89"/>
      <c r="G104" s="91"/>
      <c r="H104" s="93"/>
      <c r="I104" s="91"/>
    </row>
    <row r="105" spans="1:9" ht="18" customHeight="1">
      <c r="A105" s="23">
        <v>73</v>
      </c>
      <c r="B105" s="32" t="s">
        <v>25</v>
      </c>
      <c r="C105" s="63" t="s">
        <v>756</v>
      </c>
      <c r="D105" s="67"/>
      <c r="E105" s="44" t="s">
        <v>11</v>
      </c>
      <c r="F105" s="89"/>
      <c r="G105" s="91"/>
      <c r="H105" s="93"/>
      <c r="I105" s="91"/>
    </row>
    <row r="106" spans="1:9" ht="18" customHeight="1">
      <c r="A106" s="23">
        <v>74</v>
      </c>
      <c r="B106" s="32" t="s">
        <v>25</v>
      </c>
      <c r="C106" s="92" t="s">
        <v>757</v>
      </c>
      <c r="D106" s="32" t="s">
        <v>758</v>
      </c>
      <c r="E106" s="44" t="s">
        <v>11</v>
      </c>
      <c r="F106" s="89"/>
      <c r="G106" s="91"/>
      <c r="H106" s="93"/>
      <c r="I106" s="91"/>
    </row>
    <row r="107" spans="1:9" ht="18" customHeight="1">
      <c r="A107" s="23">
        <v>75</v>
      </c>
      <c r="B107" s="32" t="s">
        <v>25</v>
      </c>
      <c r="C107" s="92" t="s">
        <v>759</v>
      </c>
      <c r="D107" s="32" t="s">
        <v>760</v>
      </c>
      <c r="E107" s="44" t="s">
        <v>11</v>
      </c>
      <c r="F107" s="89"/>
      <c r="G107" s="91"/>
      <c r="H107" s="93"/>
      <c r="I107" s="91"/>
    </row>
    <row r="108" spans="1:9" ht="18" customHeight="1">
      <c r="A108" s="23">
        <v>76</v>
      </c>
      <c r="B108" s="32" t="s">
        <v>25</v>
      </c>
      <c r="C108" s="92" t="s">
        <v>761</v>
      </c>
      <c r="D108" s="32" t="s">
        <v>762</v>
      </c>
      <c r="E108" s="44" t="s">
        <v>11</v>
      </c>
      <c r="F108" s="89"/>
      <c r="G108" s="91"/>
      <c r="H108" s="93"/>
      <c r="I108" s="91"/>
    </row>
    <row r="109" spans="1:9" ht="18" customHeight="1">
      <c r="A109" s="23">
        <v>77</v>
      </c>
      <c r="B109" s="32" t="s">
        <v>25</v>
      </c>
      <c r="C109" s="92" t="s">
        <v>763</v>
      </c>
      <c r="D109" s="32" t="s">
        <v>764</v>
      </c>
      <c r="E109" s="44" t="s">
        <v>11</v>
      </c>
      <c r="F109" s="89"/>
      <c r="G109" s="91"/>
      <c r="H109" s="93"/>
      <c r="I109" s="91"/>
    </row>
    <row r="110" spans="1:9" ht="18" customHeight="1">
      <c r="A110" s="628">
        <v>20</v>
      </c>
      <c r="B110" s="32" t="s">
        <v>25</v>
      </c>
      <c r="C110" s="63" t="s">
        <v>765</v>
      </c>
      <c r="D110" s="34"/>
      <c r="E110" s="44" t="s">
        <v>11</v>
      </c>
      <c r="F110" s="89"/>
      <c r="G110" s="91"/>
      <c r="H110" s="93"/>
      <c r="I110" s="90" t="s">
        <v>736</v>
      </c>
    </row>
    <row r="111" spans="1:9" ht="18" customHeight="1">
      <c r="A111" s="629"/>
      <c r="B111" s="32" t="s">
        <v>25</v>
      </c>
      <c r="C111" s="92" t="s">
        <v>766</v>
      </c>
      <c r="D111" s="34"/>
      <c r="E111" s="44" t="s">
        <v>11</v>
      </c>
      <c r="F111" s="89"/>
      <c r="G111" s="91"/>
      <c r="H111" s="93"/>
      <c r="I111" s="91"/>
    </row>
    <row r="112" spans="1:9" ht="18" customHeight="1">
      <c r="A112" s="629"/>
      <c r="B112" s="32" t="s">
        <v>25</v>
      </c>
      <c r="C112" s="92" t="s">
        <v>767</v>
      </c>
      <c r="D112" s="34"/>
      <c r="E112" s="44" t="s">
        <v>11</v>
      </c>
      <c r="F112" s="89"/>
      <c r="G112" s="91"/>
      <c r="H112" s="93"/>
      <c r="I112" s="91"/>
    </row>
    <row r="113" spans="1:9" ht="18" customHeight="1">
      <c r="A113" s="629"/>
      <c r="B113" s="32" t="s">
        <v>25</v>
      </c>
      <c r="C113" s="92" t="s">
        <v>768</v>
      </c>
      <c r="D113" s="32" t="s">
        <v>740</v>
      </c>
      <c r="E113" s="44" t="s">
        <v>11</v>
      </c>
      <c r="F113" s="89"/>
      <c r="G113" s="91"/>
      <c r="H113" s="93"/>
      <c r="I113" s="91"/>
    </row>
    <row r="114" spans="1:9" ht="18" customHeight="1">
      <c r="A114" s="630"/>
      <c r="B114" s="32" t="s">
        <v>25</v>
      </c>
      <c r="C114" s="92" t="s">
        <v>769</v>
      </c>
      <c r="D114" s="32" t="s">
        <v>742</v>
      </c>
      <c r="E114" s="44" t="s">
        <v>11</v>
      </c>
      <c r="F114" s="89"/>
      <c r="G114" s="91"/>
      <c r="H114" s="93"/>
      <c r="I114" s="90" t="s">
        <v>743</v>
      </c>
    </row>
    <row r="115" spans="1:9" ht="18" customHeight="1">
      <c r="A115" s="628">
        <v>21</v>
      </c>
      <c r="B115" s="32" t="s">
        <v>25</v>
      </c>
      <c r="C115" s="63" t="s">
        <v>770</v>
      </c>
      <c r="D115" s="67"/>
      <c r="E115" s="44" t="s">
        <v>11</v>
      </c>
      <c r="F115" s="89"/>
      <c r="G115" s="91"/>
      <c r="H115" s="93"/>
      <c r="I115" s="90" t="s">
        <v>736</v>
      </c>
    </row>
    <row r="116" spans="1:9" ht="18" customHeight="1">
      <c r="A116" s="629"/>
      <c r="B116" s="32" t="s">
        <v>25</v>
      </c>
      <c r="C116" s="92" t="s">
        <v>771</v>
      </c>
      <c r="D116" s="67"/>
      <c r="E116" s="44" t="s">
        <v>11</v>
      </c>
      <c r="F116" s="89"/>
      <c r="G116" s="24"/>
      <c r="H116" s="93"/>
      <c r="I116" s="91"/>
    </row>
    <row r="117" spans="1:9" ht="18" customHeight="1">
      <c r="A117" s="629"/>
      <c r="B117" s="32" t="s">
        <v>25</v>
      </c>
      <c r="C117" s="92" t="s">
        <v>772</v>
      </c>
      <c r="D117" s="34"/>
      <c r="E117" s="44" t="s">
        <v>11</v>
      </c>
      <c r="F117" s="89"/>
      <c r="G117" s="91"/>
      <c r="H117" s="93"/>
      <c r="I117" s="91"/>
    </row>
    <row r="118" spans="1:9" ht="18" customHeight="1">
      <c r="A118" s="629"/>
      <c r="B118" s="32" t="s">
        <v>25</v>
      </c>
      <c r="C118" s="92" t="s">
        <v>773</v>
      </c>
      <c r="D118" s="34"/>
      <c r="E118" s="44" t="s">
        <v>11</v>
      </c>
      <c r="F118" s="89"/>
      <c r="G118" s="91"/>
      <c r="H118" s="93"/>
      <c r="I118" s="91"/>
    </row>
    <row r="119" spans="1:9" ht="18" customHeight="1">
      <c r="A119" s="630"/>
      <c r="B119" s="32" t="s">
        <v>25</v>
      </c>
      <c r="C119" s="92" t="s">
        <v>774</v>
      </c>
      <c r="D119" s="34"/>
      <c r="E119" s="44" t="s">
        <v>11</v>
      </c>
      <c r="F119" s="89"/>
      <c r="G119" s="91"/>
      <c r="H119" s="93"/>
      <c r="I119" s="90" t="s">
        <v>743</v>
      </c>
    </row>
    <row r="120" spans="1:9" ht="18" customHeight="1">
      <c r="A120" s="628">
        <v>22</v>
      </c>
      <c r="B120" s="32" t="s">
        <v>25</v>
      </c>
      <c r="C120" s="63" t="s">
        <v>775</v>
      </c>
      <c r="D120" s="67"/>
      <c r="E120" s="44" t="s">
        <v>11</v>
      </c>
      <c r="F120" s="89"/>
      <c r="G120" s="91"/>
      <c r="H120" s="93"/>
      <c r="I120" s="90" t="s">
        <v>776</v>
      </c>
    </row>
    <row r="121" spans="1:9" ht="18" customHeight="1">
      <c r="A121" s="629"/>
      <c r="B121" s="32" t="s">
        <v>25</v>
      </c>
      <c r="C121" s="92" t="s">
        <v>777</v>
      </c>
      <c r="D121" s="67"/>
      <c r="E121" s="44" t="s">
        <v>11</v>
      </c>
      <c r="F121" s="89"/>
      <c r="G121" s="91"/>
      <c r="H121" s="93"/>
      <c r="I121" s="91"/>
    </row>
    <row r="122" spans="1:9" ht="18" customHeight="1">
      <c r="A122" s="629"/>
      <c r="B122" s="32" t="s">
        <v>25</v>
      </c>
      <c r="C122" s="92" t="s">
        <v>778</v>
      </c>
      <c r="D122" s="32" t="s">
        <v>779</v>
      </c>
      <c r="E122" s="44" t="s">
        <v>11</v>
      </c>
      <c r="F122" s="89"/>
      <c r="G122" s="91"/>
      <c r="H122" s="93"/>
      <c r="I122" s="91"/>
    </row>
    <row r="123" spans="1:9" ht="18" customHeight="1">
      <c r="A123" s="629"/>
      <c r="B123" s="32" t="s">
        <v>25</v>
      </c>
      <c r="C123" s="92" t="s">
        <v>780</v>
      </c>
      <c r="D123" s="32" t="s">
        <v>742</v>
      </c>
      <c r="E123" s="44" t="s">
        <v>11</v>
      </c>
      <c r="F123" s="89"/>
      <c r="G123" s="91"/>
      <c r="H123" s="93"/>
      <c r="I123" s="91"/>
    </row>
    <row r="124" spans="1:9" ht="18" customHeight="1">
      <c r="A124" s="629"/>
      <c r="B124" s="32" t="s">
        <v>25</v>
      </c>
      <c r="C124" s="92" t="s">
        <v>781</v>
      </c>
      <c r="D124" s="67"/>
      <c r="E124" s="44" t="s">
        <v>11</v>
      </c>
      <c r="F124" s="89"/>
      <c r="G124" s="91"/>
      <c r="H124" s="93"/>
      <c r="I124" s="91"/>
    </row>
    <row r="125" spans="1:9" ht="18" customHeight="1">
      <c r="A125" s="629"/>
      <c r="B125" s="32" t="s">
        <v>25</v>
      </c>
      <c r="C125" s="92" t="s">
        <v>782</v>
      </c>
      <c r="D125" s="67"/>
      <c r="E125" s="44" t="s">
        <v>11</v>
      </c>
      <c r="F125" s="89"/>
      <c r="G125" s="91"/>
      <c r="H125" s="93"/>
      <c r="I125" s="91"/>
    </row>
    <row r="126" spans="1:9" ht="18" customHeight="1">
      <c r="A126" s="629"/>
      <c r="B126" s="32" t="s">
        <v>25</v>
      </c>
      <c r="C126" s="92" t="s">
        <v>783</v>
      </c>
      <c r="D126" s="32" t="s">
        <v>779</v>
      </c>
      <c r="E126" s="44" t="s">
        <v>11</v>
      </c>
      <c r="F126" s="89"/>
      <c r="G126" s="91"/>
      <c r="H126" s="93"/>
      <c r="I126" s="91"/>
    </row>
    <row r="127" spans="1:9" ht="18" customHeight="1">
      <c r="A127" s="629"/>
      <c r="B127" s="32" t="s">
        <v>25</v>
      </c>
      <c r="C127" s="92" t="s">
        <v>784</v>
      </c>
      <c r="D127" s="32" t="s">
        <v>742</v>
      </c>
      <c r="E127" s="44" t="s">
        <v>11</v>
      </c>
      <c r="F127" s="89"/>
      <c r="G127" s="91"/>
      <c r="H127" s="93"/>
      <c r="I127" s="91"/>
    </row>
    <row r="128" spans="1:9" ht="18" customHeight="1">
      <c r="A128" s="629"/>
      <c r="B128" s="32" t="s">
        <v>25</v>
      </c>
      <c r="C128" s="92" t="s">
        <v>785</v>
      </c>
      <c r="D128" s="67"/>
      <c r="E128" s="44" t="s">
        <v>11</v>
      </c>
      <c r="F128" s="89"/>
      <c r="G128" s="91"/>
      <c r="H128" s="93"/>
      <c r="I128" s="91"/>
    </row>
    <row r="129" spans="1:9" ht="18" customHeight="1">
      <c r="A129" s="629"/>
      <c r="B129" s="32" t="s">
        <v>25</v>
      </c>
      <c r="C129" s="92" t="s">
        <v>786</v>
      </c>
      <c r="D129" s="67"/>
      <c r="E129" s="44" t="s">
        <v>11</v>
      </c>
      <c r="F129" s="89"/>
      <c r="G129" s="91"/>
      <c r="H129" s="93"/>
      <c r="I129" s="91"/>
    </row>
    <row r="130" spans="1:9" ht="18" customHeight="1">
      <c r="A130" s="629"/>
      <c r="B130" s="32" t="s">
        <v>25</v>
      </c>
      <c r="C130" s="92" t="s">
        <v>787</v>
      </c>
      <c r="D130" s="32" t="s">
        <v>779</v>
      </c>
      <c r="E130" s="44" t="s">
        <v>11</v>
      </c>
      <c r="F130" s="89"/>
      <c r="G130" s="91"/>
      <c r="H130" s="93"/>
      <c r="I130" s="91"/>
    </row>
    <row r="131" spans="1:9" ht="18" customHeight="1">
      <c r="A131" s="629"/>
      <c r="B131" s="32" t="s">
        <v>25</v>
      </c>
      <c r="C131" s="92" t="s">
        <v>788</v>
      </c>
      <c r="D131" s="32" t="s">
        <v>742</v>
      </c>
      <c r="E131" s="44" t="s">
        <v>11</v>
      </c>
      <c r="F131" s="89"/>
      <c r="G131" s="91"/>
      <c r="H131" s="93"/>
      <c r="I131" s="91"/>
    </row>
    <row r="132" spans="1:9" ht="18" customHeight="1">
      <c r="A132" s="629"/>
      <c r="B132" s="32" t="s">
        <v>25</v>
      </c>
      <c r="C132" s="92" t="s">
        <v>789</v>
      </c>
      <c r="D132" s="67"/>
      <c r="E132" s="44" t="s">
        <v>11</v>
      </c>
      <c r="F132" s="89"/>
      <c r="G132" s="91"/>
      <c r="H132" s="93"/>
      <c r="I132" s="91"/>
    </row>
    <row r="133" spans="1:9" ht="18" customHeight="1">
      <c r="A133" s="629"/>
      <c r="B133" s="32" t="s">
        <v>25</v>
      </c>
      <c r="C133" s="92" t="s">
        <v>790</v>
      </c>
      <c r="D133" s="67"/>
      <c r="E133" s="44" t="s">
        <v>11</v>
      </c>
      <c r="F133" s="89"/>
      <c r="G133" s="91"/>
      <c r="H133" s="93"/>
      <c r="I133" s="91"/>
    </row>
    <row r="134" spans="1:9" ht="18" customHeight="1">
      <c r="A134" s="629"/>
      <c r="B134" s="32" t="s">
        <v>25</v>
      </c>
      <c r="C134" s="92" t="s">
        <v>791</v>
      </c>
      <c r="D134" s="32" t="s">
        <v>779</v>
      </c>
      <c r="E134" s="44" t="s">
        <v>11</v>
      </c>
      <c r="F134" s="89"/>
      <c r="G134" s="91"/>
      <c r="H134" s="93"/>
      <c r="I134" s="91"/>
    </row>
    <row r="135" spans="1:9" ht="18" customHeight="1">
      <c r="A135" s="629"/>
      <c r="B135" s="32" t="s">
        <v>25</v>
      </c>
      <c r="C135" s="92" t="s">
        <v>792</v>
      </c>
      <c r="D135" s="32" t="s">
        <v>742</v>
      </c>
      <c r="E135" s="44" t="s">
        <v>11</v>
      </c>
      <c r="F135" s="89"/>
      <c r="G135" s="91"/>
      <c r="H135" s="93"/>
      <c r="I135" s="91"/>
    </row>
    <row r="136" spans="1:9" ht="18" customHeight="1">
      <c r="A136" s="629"/>
      <c r="B136" s="32" t="s">
        <v>25</v>
      </c>
      <c r="C136" s="92" t="s">
        <v>793</v>
      </c>
      <c r="D136" s="67"/>
      <c r="E136" s="44" t="s">
        <v>11</v>
      </c>
      <c r="F136" s="89"/>
      <c r="G136" s="91"/>
      <c r="H136" s="93"/>
      <c r="I136" s="91"/>
    </row>
    <row r="137" spans="1:9" ht="18" customHeight="1">
      <c r="A137" s="629"/>
      <c r="B137" s="32" t="s">
        <v>25</v>
      </c>
      <c r="C137" s="92" t="s">
        <v>794</v>
      </c>
      <c r="D137" s="32" t="s">
        <v>795</v>
      </c>
      <c r="E137" s="44" t="s">
        <v>11</v>
      </c>
      <c r="F137" s="89"/>
      <c r="G137" s="91"/>
      <c r="H137" s="93"/>
      <c r="I137" s="91"/>
    </row>
    <row r="138" spans="1:9" ht="18" customHeight="1">
      <c r="A138" s="629"/>
      <c r="B138" s="32" t="s">
        <v>25</v>
      </c>
      <c r="C138" s="92" t="s">
        <v>796</v>
      </c>
      <c r="D138" s="32" t="s">
        <v>797</v>
      </c>
      <c r="E138" s="44" t="s">
        <v>11</v>
      </c>
      <c r="F138" s="89"/>
      <c r="G138" s="91"/>
      <c r="H138" s="93"/>
      <c r="I138" s="91"/>
    </row>
    <row r="139" spans="1:9" ht="18" customHeight="1">
      <c r="A139" s="629"/>
      <c r="B139" s="32" t="s">
        <v>25</v>
      </c>
      <c r="C139" s="92" t="s">
        <v>798</v>
      </c>
      <c r="D139" s="32" t="s">
        <v>795</v>
      </c>
      <c r="E139" s="44" t="s">
        <v>11</v>
      </c>
      <c r="F139" s="89"/>
      <c r="G139" s="91"/>
      <c r="H139" s="93"/>
      <c r="I139" s="91"/>
    </row>
    <row r="140" spans="1:9" ht="18" customHeight="1">
      <c r="A140" s="629"/>
      <c r="B140" s="32" t="s">
        <v>25</v>
      </c>
      <c r="C140" s="92" t="s">
        <v>799</v>
      </c>
      <c r="D140" s="32" t="s">
        <v>800</v>
      </c>
      <c r="E140" s="44" t="s">
        <v>11</v>
      </c>
      <c r="F140" s="89"/>
      <c r="G140" s="91"/>
      <c r="H140" s="93"/>
      <c r="I140" s="91"/>
    </row>
    <row r="141" spans="1:9" ht="18" customHeight="1">
      <c r="A141" s="629"/>
      <c r="B141" s="32" t="s">
        <v>25</v>
      </c>
      <c r="C141" s="92" t="s">
        <v>801</v>
      </c>
      <c r="D141" s="32" t="s">
        <v>795</v>
      </c>
      <c r="E141" s="44" t="s">
        <v>11</v>
      </c>
      <c r="F141" s="89"/>
      <c r="G141" s="91"/>
      <c r="H141" s="93"/>
      <c r="I141" s="91"/>
    </row>
    <row r="142" spans="1:9" ht="18" customHeight="1">
      <c r="A142" s="629"/>
      <c r="B142" s="32" t="s">
        <v>25</v>
      </c>
      <c r="C142" s="92" t="s">
        <v>802</v>
      </c>
      <c r="D142" s="32" t="s">
        <v>803</v>
      </c>
      <c r="E142" s="44" t="s">
        <v>11</v>
      </c>
      <c r="F142" s="89"/>
      <c r="G142" s="91"/>
      <c r="H142" s="93"/>
      <c r="I142" s="91"/>
    </row>
    <row r="143" spans="1:9" ht="18" customHeight="1">
      <c r="A143" s="629"/>
      <c r="B143" s="32" t="s">
        <v>25</v>
      </c>
      <c r="C143" s="92" t="s">
        <v>804</v>
      </c>
      <c r="D143" s="32" t="s">
        <v>805</v>
      </c>
      <c r="E143" s="44" t="s">
        <v>11</v>
      </c>
      <c r="F143" s="89"/>
      <c r="G143" s="91"/>
      <c r="H143" s="93"/>
      <c r="I143" s="91"/>
    </row>
    <row r="144" spans="1:9" ht="18" customHeight="1">
      <c r="A144" s="629"/>
      <c r="B144" s="32" t="s">
        <v>25</v>
      </c>
      <c r="C144" s="92" t="s">
        <v>806</v>
      </c>
      <c r="D144" s="32" t="s">
        <v>807</v>
      </c>
      <c r="E144" s="44" t="s">
        <v>11</v>
      </c>
      <c r="F144" s="89"/>
      <c r="G144" s="91"/>
      <c r="H144" s="93"/>
      <c r="I144" s="91"/>
    </row>
    <row r="145" spans="1:9" ht="18" customHeight="1">
      <c r="A145" s="629"/>
      <c r="B145" s="32" t="s">
        <v>25</v>
      </c>
      <c r="C145" s="92" t="s">
        <v>808</v>
      </c>
      <c r="D145" s="32" t="s">
        <v>809</v>
      </c>
      <c r="E145" s="44" t="s">
        <v>11</v>
      </c>
      <c r="F145" s="89"/>
      <c r="G145" s="91"/>
      <c r="H145" s="93"/>
      <c r="I145" s="91"/>
    </row>
    <row r="146" spans="1:9" ht="18" customHeight="1">
      <c r="A146" s="629"/>
      <c r="B146" s="32" t="s">
        <v>25</v>
      </c>
      <c r="C146" s="92" t="s">
        <v>810</v>
      </c>
      <c r="D146" s="32" t="s">
        <v>811</v>
      </c>
      <c r="E146" s="44" t="s">
        <v>11</v>
      </c>
      <c r="F146" s="89"/>
      <c r="G146" s="91"/>
      <c r="H146" s="93"/>
      <c r="I146" s="91"/>
    </row>
    <row r="147" spans="1:9" ht="18" customHeight="1">
      <c r="A147" s="629"/>
      <c r="B147" s="32" t="s">
        <v>25</v>
      </c>
      <c r="C147" s="92" t="s">
        <v>812</v>
      </c>
      <c r="D147" s="32" t="s">
        <v>813</v>
      </c>
      <c r="E147" s="44" t="s">
        <v>11</v>
      </c>
      <c r="F147" s="89"/>
      <c r="G147" s="91"/>
      <c r="H147" s="93"/>
      <c r="I147" s="91"/>
    </row>
    <row r="148" spans="1:9" ht="18" customHeight="1">
      <c r="A148" s="629"/>
      <c r="B148" s="32" t="s">
        <v>25</v>
      </c>
      <c r="C148" s="92" t="s">
        <v>814</v>
      </c>
      <c r="D148" s="32" t="s">
        <v>811</v>
      </c>
      <c r="E148" s="44" t="s">
        <v>11</v>
      </c>
      <c r="F148" s="89"/>
      <c r="G148" s="91"/>
      <c r="H148" s="93"/>
      <c r="I148" s="91"/>
    </row>
    <row r="149" spans="1:9" ht="18" customHeight="1">
      <c r="A149" s="629"/>
      <c r="B149" s="32" t="s">
        <v>25</v>
      </c>
      <c r="C149" s="92" t="s">
        <v>815</v>
      </c>
      <c r="D149" s="32" t="s">
        <v>811</v>
      </c>
      <c r="E149" s="44" t="s">
        <v>11</v>
      </c>
      <c r="F149" s="89"/>
      <c r="G149" s="91"/>
      <c r="H149" s="93"/>
      <c r="I149" s="91"/>
    </row>
    <row r="150" spans="1:9" ht="18" customHeight="1">
      <c r="A150" s="629"/>
      <c r="B150" s="32" t="s">
        <v>25</v>
      </c>
      <c r="C150" s="92" t="s">
        <v>816</v>
      </c>
      <c r="D150" s="32" t="s">
        <v>817</v>
      </c>
      <c r="E150" s="44" t="s">
        <v>11</v>
      </c>
      <c r="F150" s="89"/>
      <c r="G150" s="91"/>
      <c r="H150" s="93"/>
      <c r="I150" s="91"/>
    </row>
    <row r="151" spans="1:9" ht="18" customHeight="1">
      <c r="A151" s="629"/>
      <c r="B151" s="32" t="s">
        <v>25</v>
      </c>
      <c r="C151" s="92" t="s">
        <v>818</v>
      </c>
      <c r="D151" s="32" t="s">
        <v>811</v>
      </c>
      <c r="E151" s="44" t="s">
        <v>11</v>
      </c>
      <c r="F151" s="89"/>
      <c r="G151" s="91"/>
      <c r="H151" s="93"/>
      <c r="I151" s="91"/>
    </row>
    <row r="152" spans="1:9" ht="18" customHeight="1">
      <c r="A152" s="629"/>
      <c r="B152" s="32" t="s">
        <v>25</v>
      </c>
      <c r="C152" s="92" t="s">
        <v>819</v>
      </c>
      <c r="D152" s="32" t="s">
        <v>820</v>
      </c>
      <c r="E152" s="44" t="s">
        <v>11</v>
      </c>
      <c r="F152" s="89"/>
      <c r="G152" s="91"/>
      <c r="H152" s="93"/>
      <c r="I152" s="91"/>
    </row>
    <row r="153" spans="1:9" ht="18" customHeight="1">
      <c r="A153" s="629"/>
      <c r="B153" s="32" t="s">
        <v>25</v>
      </c>
      <c r="C153" s="92" t="s">
        <v>821</v>
      </c>
      <c r="D153" s="32" t="s">
        <v>822</v>
      </c>
      <c r="E153" s="44" t="s">
        <v>11</v>
      </c>
      <c r="F153" s="89"/>
      <c r="G153" s="91"/>
      <c r="H153" s="93"/>
      <c r="I153" s="91"/>
    </row>
    <row r="154" spans="1:9" ht="18" customHeight="1">
      <c r="A154" s="629"/>
      <c r="B154" s="32" t="s">
        <v>25</v>
      </c>
      <c r="C154" s="92" t="s">
        <v>823</v>
      </c>
      <c r="D154" s="32" t="s">
        <v>811</v>
      </c>
      <c r="E154" s="44" t="s">
        <v>11</v>
      </c>
      <c r="F154" s="89"/>
      <c r="G154" s="91"/>
      <c r="H154" s="93"/>
      <c r="I154" s="91"/>
    </row>
    <row r="155" spans="1:9" ht="18" customHeight="1">
      <c r="A155" s="629"/>
      <c r="B155" s="32" t="s">
        <v>25</v>
      </c>
      <c r="C155" s="92" t="s">
        <v>824</v>
      </c>
      <c r="D155" s="32" t="s">
        <v>825</v>
      </c>
      <c r="E155" s="44" t="s">
        <v>11</v>
      </c>
      <c r="F155" s="89"/>
      <c r="G155" s="91"/>
      <c r="H155" s="93"/>
      <c r="I155" s="91"/>
    </row>
    <row r="156" spans="1:9" ht="18" customHeight="1">
      <c r="A156" s="629"/>
      <c r="B156" s="32" t="s">
        <v>25</v>
      </c>
      <c r="C156" s="92" t="s">
        <v>826</v>
      </c>
      <c r="D156" s="32" t="s">
        <v>811</v>
      </c>
      <c r="E156" s="44" t="s">
        <v>11</v>
      </c>
      <c r="F156" s="89"/>
      <c r="G156" s="91"/>
      <c r="H156" s="93"/>
      <c r="I156" s="91"/>
    </row>
    <row r="157" spans="1:9" ht="18" customHeight="1">
      <c r="A157" s="629"/>
      <c r="B157" s="32" t="s">
        <v>25</v>
      </c>
      <c r="C157" s="92" t="s">
        <v>827</v>
      </c>
      <c r="D157" s="32" t="s">
        <v>828</v>
      </c>
      <c r="E157" s="44" t="s">
        <v>11</v>
      </c>
      <c r="F157" s="89"/>
      <c r="G157" s="91"/>
      <c r="H157" s="93"/>
      <c r="I157" s="91"/>
    </row>
    <row r="158" spans="1:9" ht="18" customHeight="1">
      <c r="A158" s="630"/>
      <c r="B158" s="32" t="s">
        <v>25</v>
      </c>
      <c r="C158" s="92" t="s">
        <v>829</v>
      </c>
      <c r="D158" s="32" t="s">
        <v>795</v>
      </c>
      <c r="E158" s="44" t="s">
        <v>11</v>
      </c>
      <c r="F158" s="89"/>
      <c r="G158" s="91"/>
      <c r="H158" s="93"/>
      <c r="I158" s="90" t="s">
        <v>830</v>
      </c>
    </row>
    <row r="159" spans="1:9" ht="18" customHeight="1">
      <c r="A159" s="23">
        <v>23</v>
      </c>
      <c r="B159" s="32" t="s">
        <v>25</v>
      </c>
      <c r="C159" s="63" t="s">
        <v>831</v>
      </c>
      <c r="D159" s="67"/>
      <c r="E159" s="44" t="s">
        <v>11</v>
      </c>
      <c r="F159" s="89"/>
      <c r="G159" s="91"/>
      <c r="H159" s="93"/>
      <c r="I159" s="91"/>
    </row>
    <row r="160" spans="1:9" ht="18" customHeight="1">
      <c r="A160" s="23">
        <v>24</v>
      </c>
      <c r="B160" s="32" t="s">
        <v>25</v>
      </c>
      <c r="C160" s="63" t="s">
        <v>832</v>
      </c>
      <c r="D160" s="67"/>
      <c r="E160" s="44" t="s">
        <v>11</v>
      </c>
      <c r="F160" s="34"/>
      <c r="G160" s="67"/>
      <c r="H160" s="67"/>
      <c r="I160" s="63" t="s">
        <v>833</v>
      </c>
    </row>
    <row r="161" spans="1:9" ht="17.45" customHeight="1">
      <c r="A161" s="36"/>
      <c r="B161" s="36"/>
      <c r="C161" s="95"/>
      <c r="D161" s="96"/>
      <c r="E161" s="36"/>
      <c r="F161" s="36"/>
      <c r="G161" s="36"/>
      <c r="H161" s="36"/>
      <c r="I161" s="36"/>
    </row>
    <row r="162" spans="1:9" ht="17.45" customHeight="1">
      <c r="A162" s="17"/>
      <c r="B162" s="17"/>
      <c r="C162" s="71"/>
      <c r="D162" s="97"/>
      <c r="E162" s="17"/>
      <c r="F162" s="17"/>
      <c r="G162" s="17"/>
      <c r="H162" s="17"/>
      <c r="I162" s="17"/>
    </row>
    <row r="163" spans="1:9" ht="17.45" customHeight="1">
      <c r="A163" s="17"/>
      <c r="B163" s="17"/>
      <c r="C163" s="71"/>
      <c r="D163" s="97"/>
      <c r="E163" s="17"/>
      <c r="F163" s="17"/>
      <c r="G163" s="17"/>
      <c r="H163" s="17"/>
      <c r="I163" s="17"/>
    </row>
    <row r="164" spans="1:9" ht="17.45" customHeight="1">
      <c r="A164" s="17"/>
      <c r="B164" s="17"/>
      <c r="C164" s="71"/>
      <c r="D164" s="97"/>
      <c r="E164" s="17"/>
      <c r="F164" s="17"/>
      <c r="G164" s="17"/>
      <c r="H164" s="17"/>
      <c r="I164" s="17"/>
    </row>
    <row r="165" spans="1:9" ht="17.45" customHeight="1">
      <c r="A165" s="17"/>
      <c r="B165" s="17"/>
      <c r="C165" s="71"/>
      <c r="D165" s="97"/>
      <c r="E165" s="17"/>
      <c r="F165" s="17"/>
      <c r="G165" s="17"/>
      <c r="H165" s="17"/>
      <c r="I165" s="17"/>
    </row>
    <row r="166" spans="1:9" ht="17.45" customHeight="1">
      <c r="A166" s="17"/>
      <c r="B166" s="17"/>
      <c r="C166" s="71"/>
      <c r="D166" s="97"/>
      <c r="E166" s="17"/>
      <c r="F166" s="17"/>
      <c r="G166" s="17"/>
      <c r="H166" s="17"/>
      <c r="I166" s="17"/>
    </row>
    <row r="167" spans="1:9" ht="17.45" customHeight="1">
      <c r="A167" s="17"/>
      <c r="B167" s="17"/>
      <c r="C167" s="71"/>
      <c r="D167" s="97"/>
      <c r="E167" s="17"/>
      <c r="F167" s="17"/>
      <c r="G167" s="17"/>
      <c r="H167" s="17"/>
      <c r="I167" s="17"/>
    </row>
    <row r="168" spans="1:9" ht="17.45" customHeight="1">
      <c r="A168" s="17"/>
      <c r="B168" s="17"/>
      <c r="C168" s="71"/>
      <c r="D168" s="97"/>
      <c r="E168" s="17"/>
      <c r="F168" s="17"/>
      <c r="G168" s="17"/>
      <c r="H168" s="17"/>
      <c r="I168" s="17"/>
    </row>
    <row r="169" spans="1:9" ht="17.45" customHeight="1">
      <c r="A169" s="17"/>
      <c r="B169" s="17"/>
      <c r="C169" s="71"/>
      <c r="D169" s="97"/>
      <c r="E169" s="17"/>
      <c r="F169" s="17"/>
      <c r="G169" s="17"/>
      <c r="H169" s="17"/>
      <c r="I169" s="17"/>
    </row>
    <row r="170" spans="1:9" ht="17.45" customHeight="1">
      <c r="A170" s="17"/>
      <c r="B170" s="17"/>
      <c r="C170" s="71"/>
      <c r="D170" s="97"/>
      <c r="E170" s="17"/>
      <c r="F170" s="17"/>
      <c r="G170" s="17"/>
      <c r="H170" s="17"/>
      <c r="I170" s="17"/>
    </row>
    <row r="171" spans="1:9" ht="17.45" customHeight="1">
      <c r="A171" s="17"/>
      <c r="B171" s="17"/>
      <c r="C171" s="71"/>
      <c r="D171" s="97"/>
      <c r="E171" s="17"/>
      <c r="F171" s="17"/>
      <c r="G171" s="17"/>
      <c r="H171" s="17"/>
      <c r="I171" s="17"/>
    </row>
    <row r="172" spans="1:9" ht="17.45" customHeight="1">
      <c r="A172" s="17"/>
      <c r="B172" s="17"/>
      <c r="C172" s="71"/>
      <c r="D172" s="97"/>
      <c r="E172" s="17"/>
      <c r="F172" s="17"/>
      <c r="G172" s="17"/>
      <c r="H172" s="17"/>
      <c r="I172" s="17"/>
    </row>
    <row r="173" spans="1:9" ht="17.45" customHeight="1">
      <c r="A173" s="17"/>
      <c r="B173" s="17"/>
      <c r="C173" s="71"/>
      <c r="D173" s="97"/>
      <c r="E173" s="17"/>
      <c r="F173" s="17"/>
      <c r="G173" s="17"/>
      <c r="H173" s="17"/>
      <c r="I173" s="17"/>
    </row>
    <row r="174" spans="1:9" ht="17.45" customHeight="1">
      <c r="A174" s="17"/>
      <c r="B174" s="17"/>
      <c r="C174" s="71"/>
      <c r="D174" s="97"/>
      <c r="E174" s="17"/>
      <c r="F174" s="17"/>
      <c r="G174" s="17"/>
      <c r="H174" s="17"/>
      <c r="I174" s="17"/>
    </row>
    <row r="175" spans="1:9" ht="17.45" customHeight="1">
      <c r="A175" s="17"/>
      <c r="B175" s="17"/>
      <c r="C175" s="71"/>
      <c r="D175" s="97"/>
      <c r="E175" s="17"/>
      <c r="F175" s="17"/>
      <c r="G175" s="17"/>
      <c r="H175" s="17"/>
      <c r="I175" s="17"/>
    </row>
    <row r="176" spans="1:9" ht="17.45" customHeight="1">
      <c r="A176" s="17"/>
      <c r="B176" s="17"/>
      <c r="C176" s="71"/>
      <c r="D176" s="97"/>
      <c r="E176" s="17"/>
      <c r="F176" s="17"/>
      <c r="G176" s="17"/>
      <c r="H176" s="17"/>
      <c r="I176" s="17"/>
    </row>
    <row r="177" spans="1:9" ht="17.45" customHeight="1">
      <c r="A177" s="17"/>
      <c r="B177" s="17"/>
      <c r="C177" s="71"/>
      <c r="D177" s="97"/>
      <c r="E177" s="17"/>
      <c r="F177" s="17"/>
      <c r="G177" s="17"/>
      <c r="H177" s="17"/>
      <c r="I177" s="17"/>
    </row>
    <row r="178" spans="1:9" ht="17.45" customHeight="1">
      <c r="A178" s="17"/>
      <c r="B178" s="17"/>
      <c r="C178" s="71"/>
      <c r="D178" s="97"/>
      <c r="E178" s="17"/>
      <c r="F178" s="17"/>
      <c r="G178" s="17"/>
      <c r="H178" s="17"/>
      <c r="I178" s="17"/>
    </row>
    <row r="179" spans="1:9" ht="17.45" customHeight="1">
      <c r="A179" s="17"/>
      <c r="B179" s="17"/>
      <c r="C179" s="71"/>
      <c r="D179" s="97"/>
      <c r="E179" s="17"/>
      <c r="F179" s="17"/>
      <c r="G179" s="17"/>
      <c r="H179" s="17"/>
      <c r="I179" s="17"/>
    </row>
    <row r="180" spans="1:9" ht="17.45" customHeight="1">
      <c r="A180" s="17"/>
      <c r="B180" s="17"/>
      <c r="C180" s="71"/>
      <c r="D180" s="97"/>
      <c r="E180" s="17"/>
      <c r="F180" s="17"/>
      <c r="G180" s="17"/>
      <c r="H180" s="17"/>
      <c r="I180" s="17"/>
    </row>
    <row r="181" spans="1:9" ht="17.45" customHeight="1">
      <c r="A181" s="17"/>
      <c r="B181" s="17"/>
      <c r="C181" s="71"/>
      <c r="D181" s="97"/>
      <c r="E181" s="17"/>
      <c r="F181" s="17"/>
      <c r="G181" s="17"/>
      <c r="H181" s="17"/>
      <c r="I181" s="17"/>
    </row>
    <row r="182" spans="1:9" ht="17.45" customHeight="1">
      <c r="A182" s="17"/>
      <c r="B182" s="17"/>
      <c r="C182" s="71"/>
      <c r="D182" s="97"/>
      <c r="E182" s="17"/>
      <c r="F182" s="17"/>
      <c r="G182" s="17"/>
      <c r="H182" s="17"/>
      <c r="I182" s="17"/>
    </row>
    <row r="183" spans="1:9" ht="17.45" customHeight="1">
      <c r="A183" s="17"/>
      <c r="B183" s="17"/>
      <c r="C183" s="71"/>
      <c r="D183" s="97"/>
      <c r="E183" s="17"/>
      <c r="F183" s="17"/>
      <c r="G183" s="17"/>
      <c r="H183" s="17"/>
      <c r="I183" s="17"/>
    </row>
    <row r="184" spans="1:9" ht="17.45" customHeight="1">
      <c r="A184" s="17"/>
      <c r="B184" s="17"/>
      <c r="C184" s="71"/>
      <c r="D184" s="97"/>
      <c r="E184" s="17"/>
      <c r="F184" s="17"/>
      <c r="G184" s="17"/>
      <c r="H184" s="17"/>
      <c r="I184" s="17"/>
    </row>
    <row r="185" spans="1:9" ht="17.45" customHeight="1">
      <c r="A185" s="17"/>
      <c r="B185" s="17"/>
      <c r="C185" s="71"/>
      <c r="D185" s="97"/>
      <c r="E185" s="17"/>
      <c r="F185" s="17"/>
      <c r="G185" s="17"/>
      <c r="H185" s="17"/>
      <c r="I185" s="17"/>
    </row>
    <row r="186" spans="1:9" ht="17.45" customHeight="1">
      <c r="A186" s="17"/>
      <c r="B186" s="17"/>
      <c r="C186" s="71"/>
      <c r="D186" s="97"/>
      <c r="E186" s="17"/>
      <c r="F186" s="17"/>
      <c r="G186" s="17"/>
      <c r="H186" s="17"/>
      <c r="I186" s="17"/>
    </row>
    <row r="187" spans="1:9" ht="17.45" customHeight="1">
      <c r="A187" s="17"/>
      <c r="B187" s="17"/>
      <c r="C187" s="71"/>
      <c r="D187" s="97"/>
      <c r="E187" s="17"/>
      <c r="F187" s="17"/>
      <c r="G187" s="17"/>
      <c r="H187" s="17"/>
      <c r="I187" s="17"/>
    </row>
    <row r="188" spans="1:9" ht="17.45" customHeight="1">
      <c r="A188" s="17"/>
      <c r="B188" s="17"/>
      <c r="C188" s="71"/>
      <c r="D188" s="97"/>
      <c r="E188" s="17"/>
      <c r="F188" s="17"/>
      <c r="G188" s="17"/>
      <c r="H188" s="17"/>
      <c r="I188" s="17"/>
    </row>
    <row r="189" spans="1:9" ht="17.45" customHeight="1">
      <c r="A189" s="17"/>
      <c r="B189" s="17"/>
      <c r="C189" s="71"/>
      <c r="D189" s="97"/>
      <c r="E189" s="17"/>
      <c r="F189" s="17"/>
      <c r="G189" s="17"/>
      <c r="H189" s="17"/>
      <c r="I189" s="17"/>
    </row>
    <row r="190" spans="1:9" ht="17.45" customHeight="1">
      <c r="A190" s="17"/>
      <c r="B190" s="17"/>
      <c r="C190" s="71"/>
      <c r="D190" s="97"/>
      <c r="E190" s="17"/>
      <c r="F190" s="17"/>
      <c r="G190" s="17"/>
      <c r="H190" s="17"/>
      <c r="I190" s="17"/>
    </row>
    <row r="191" spans="1:9" ht="17.45" customHeight="1">
      <c r="A191" s="17"/>
      <c r="B191" s="17"/>
      <c r="C191" s="71"/>
      <c r="D191" s="97"/>
      <c r="E191" s="17"/>
      <c r="F191" s="17"/>
      <c r="G191" s="17"/>
      <c r="H191" s="17"/>
      <c r="I191" s="17"/>
    </row>
    <row r="192" spans="1:9" ht="17.45" customHeight="1">
      <c r="A192" s="17"/>
      <c r="B192" s="17"/>
      <c r="C192" s="71"/>
      <c r="D192" s="97"/>
      <c r="E192" s="17"/>
      <c r="F192" s="17"/>
      <c r="G192" s="17"/>
      <c r="H192" s="17"/>
      <c r="I192" s="17"/>
    </row>
    <row r="193" spans="1:9" ht="17.45" customHeight="1">
      <c r="A193" s="17"/>
      <c r="B193" s="17"/>
      <c r="C193" s="71"/>
      <c r="D193" s="97"/>
      <c r="E193" s="17"/>
      <c r="F193" s="17"/>
      <c r="G193" s="17"/>
      <c r="H193" s="17"/>
      <c r="I193" s="17"/>
    </row>
    <row r="194" spans="1:9" ht="17.45" customHeight="1">
      <c r="A194" s="17"/>
      <c r="B194" s="17"/>
      <c r="C194" s="71"/>
      <c r="D194" s="97"/>
      <c r="E194" s="17"/>
      <c r="F194" s="17"/>
      <c r="G194" s="17"/>
      <c r="H194" s="17"/>
      <c r="I194" s="17"/>
    </row>
    <row r="195" spans="1:9" ht="17.45" customHeight="1">
      <c r="A195" s="17"/>
      <c r="B195" s="17"/>
      <c r="C195" s="71"/>
      <c r="D195" s="97"/>
      <c r="E195" s="17"/>
      <c r="F195" s="17"/>
      <c r="G195" s="17"/>
      <c r="H195" s="17"/>
      <c r="I195" s="17"/>
    </row>
    <row r="196" spans="1:9" ht="17.45" customHeight="1">
      <c r="A196" s="17"/>
      <c r="B196" s="17"/>
      <c r="C196" s="71"/>
      <c r="D196" s="97"/>
      <c r="E196" s="17"/>
      <c r="F196" s="17"/>
      <c r="G196" s="17"/>
      <c r="H196" s="17"/>
      <c r="I196" s="17"/>
    </row>
    <row r="197" spans="1:9" ht="17.45" customHeight="1">
      <c r="A197" s="17"/>
      <c r="B197" s="17"/>
      <c r="C197" s="71"/>
      <c r="D197" s="97"/>
      <c r="E197" s="17"/>
      <c r="F197" s="17"/>
      <c r="G197" s="17"/>
      <c r="H197" s="17"/>
      <c r="I197" s="17"/>
    </row>
    <row r="198" spans="1:9" ht="17.45" customHeight="1">
      <c r="A198" s="17"/>
      <c r="B198" s="17"/>
      <c r="C198" s="71"/>
      <c r="D198" s="97"/>
      <c r="E198" s="17"/>
      <c r="F198" s="17"/>
      <c r="G198" s="17"/>
      <c r="H198" s="17"/>
      <c r="I198" s="17"/>
    </row>
    <row r="199" spans="1:9" ht="17.45" customHeight="1">
      <c r="A199" s="17"/>
      <c r="B199" s="17"/>
      <c r="C199" s="71"/>
      <c r="D199" s="97"/>
      <c r="E199" s="17"/>
      <c r="F199" s="17"/>
      <c r="G199" s="17"/>
      <c r="H199" s="17"/>
      <c r="I199" s="17"/>
    </row>
    <row r="200" spans="1:9" ht="17.45" customHeight="1">
      <c r="A200" s="17"/>
      <c r="B200" s="17"/>
      <c r="C200" s="71"/>
      <c r="D200" s="97"/>
      <c r="E200" s="17"/>
      <c r="F200" s="17"/>
      <c r="G200" s="17"/>
      <c r="H200" s="17"/>
      <c r="I200" s="17"/>
    </row>
    <row r="201" spans="1:9" ht="17.45" customHeight="1">
      <c r="A201" s="17"/>
      <c r="B201" s="17"/>
      <c r="C201" s="71"/>
      <c r="D201" s="97"/>
      <c r="E201" s="17"/>
      <c r="F201" s="17"/>
      <c r="G201" s="17"/>
      <c r="H201" s="17"/>
      <c r="I201" s="17"/>
    </row>
    <row r="202" spans="1:9" ht="17.45" customHeight="1">
      <c r="A202" s="17"/>
      <c r="B202" s="17"/>
      <c r="C202" s="71"/>
      <c r="D202" s="97"/>
      <c r="E202" s="17"/>
      <c r="F202" s="17"/>
      <c r="G202" s="17"/>
      <c r="H202" s="17"/>
      <c r="I202" s="17"/>
    </row>
    <row r="203" spans="1:9" ht="17.45" customHeight="1">
      <c r="A203" s="17"/>
      <c r="B203" s="17"/>
      <c r="C203" s="71"/>
      <c r="D203" s="97"/>
      <c r="E203" s="17"/>
      <c r="F203" s="17"/>
      <c r="G203" s="17"/>
      <c r="H203" s="17"/>
      <c r="I203" s="17"/>
    </row>
    <row r="204" spans="1:9" ht="17.45" customHeight="1">
      <c r="A204" s="17"/>
      <c r="B204" s="17"/>
      <c r="C204" s="71"/>
      <c r="D204" s="97"/>
      <c r="E204" s="17"/>
      <c r="F204" s="17"/>
      <c r="G204" s="17"/>
      <c r="H204" s="17"/>
      <c r="I204" s="17"/>
    </row>
    <row r="205" spans="1:9" ht="17.45" customHeight="1">
      <c r="A205" s="17"/>
      <c r="B205" s="17"/>
      <c r="C205" s="71"/>
      <c r="D205" s="97"/>
      <c r="E205" s="17"/>
      <c r="F205" s="17"/>
      <c r="G205" s="17"/>
      <c r="H205" s="17"/>
      <c r="I205" s="17"/>
    </row>
    <row r="206" spans="1:9" ht="17.45" customHeight="1">
      <c r="A206" s="17"/>
      <c r="B206" s="17"/>
      <c r="C206" s="71"/>
      <c r="D206" s="97"/>
      <c r="E206" s="17"/>
      <c r="F206" s="17"/>
      <c r="G206" s="17"/>
      <c r="H206" s="17"/>
      <c r="I206" s="17"/>
    </row>
    <row r="207" spans="1:9" ht="17.45" customHeight="1">
      <c r="A207" s="17"/>
      <c r="B207" s="17"/>
      <c r="C207" s="71"/>
      <c r="D207" s="97"/>
      <c r="E207" s="17"/>
      <c r="F207" s="17"/>
      <c r="G207" s="17"/>
      <c r="H207" s="17"/>
      <c r="I207" s="17"/>
    </row>
    <row r="208" spans="1:9" ht="17.45" customHeight="1">
      <c r="A208" s="17"/>
      <c r="B208" s="17"/>
      <c r="C208" s="71"/>
      <c r="D208" s="97"/>
      <c r="E208" s="17"/>
      <c r="F208" s="17"/>
      <c r="G208" s="17"/>
      <c r="H208" s="17"/>
      <c r="I208" s="17"/>
    </row>
    <row r="209" spans="1:9" ht="17.45" customHeight="1">
      <c r="A209" s="17"/>
      <c r="B209" s="17"/>
      <c r="C209" s="71"/>
      <c r="D209" s="97"/>
      <c r="E209" s="17"/>
      <c r="F209" s="17"/>
      <c r="G209" s="17"/>
      <c r="H209" s="17"/>
      <c r="I209" s="17"/>
    </row>
    <row r="210" spans="1:9" ht="17.45" customHeight="1">
      <c r="A210" s="17"/>
      <c r="B210" s="17"/>
      <c r="C210" s="71"/>
      <c r="D210" s="97"/>
      <c r="E210" s="17"/>
      <c r="F210" s="17"/>
      <c r="G210" s="17"/>
      <c r="H210" s="17"/>
      <c r="I210" s="17"/>
    </row>
    <row r="211" spans="1:9" ht="17.45" customHeight="1">
      <c r="A211" s="17"/>
      <c r="B211" s="17"/>
      <c r="C211" s="71"/>
      <c r="D211" s="97"/>
      <c r="E211" s="17"/>
      <c r="F211" s="17"/>
      <c r="G211" s="17"/>
      <c r="H211" s="17"/>
      <c r="I211" s="17"/>
    </row>
    <row r="212" spans="1:9" ht="17.45" customHeight="1">
      <c r="A212" s="17"/>
      <c r="B212" s="17"/>
      <c r="C212" s="71"/>
      <c r="D212" s="97"/>
      <c r="E212" s="17"/>
      <c r="F212" s="17"/>
      <c r="G212" s="17"/>
      <c r="H212" s="17"/>
      <c r="I212" s="17"/>
    </row>
    <row r="213" spans="1:9" ht="17.45" customHeight="1">
      <c r="A213" s="17"/>
      <c r="B213" s="17"/>
      <c r="C213" s="71"/>
      <c r="D213" s="97"/>
      <c r="E213" s="17"/>
      <c r="F213" s="17"/>
      <c r="G213" s="17"/>
      <c r="H213" s="17"/>
      <c r="I213" s="17"/>
    </row>
    <row r="214" spans="1:9" ht="17.45" customHeight="1">
      <c r="A214" s="17"/>
      <c r="B214" s="17"/>
      <c r="C214" s="71"/>
      <c r="D214" s="97"/>
      <c r="E214" s="17"/>
      <c r="F214" s="17"/>
      <c r="G214" s="17"/>
      <c r="H214" s="17"/>
      <c r="I214" s="17"/>
    </row>
    <row r="215" spans="1:9" ht="17.45" customHeight="1">
      <c r="A215" s="17"/>
      <c r="B215" s="17"/>
      <c r="C215" s="71"/>
      <c r="D215" s="97"/>
      <c r="E215" s="17"/>
      <c r="F215" s="17"/>
      <c r="G215" s="17"/>
      <c r="H215" s="17"/>
      <c r="I215" s="17"/>
    </row>
    <row r="216" spans="1:9" ht="17.45" customHeight="1">
      <c r="A216" s="17"/>
      <c r="B216" s="17"/>
      <c r="C216" s="71"/>
      <c r="D216" s="97"/>
      <c r="E216" s="17"/>
      <c r="F216" s="17"/>
      <c r="G216" s="17"/>
      <c r="H216" s="17"/>
      <c r="I216" s="17"/>
    </row>
    <row r="217" spans="1:9" ht="17.45" customHeight="1">
      <c r="A217" s="17"/>
      <c r="B217" s="17"/>
      <c r="C217" s="71"/>
      <c r="D217" s="97"/>
      <c r="E217" s="17"/>
      <c r="F217" s="17"/>
      <c r="G217" s="17"/>
      <c r="H217" s="17"/>
      <c r="I217" s="17"/>
    </row>
    <row r="218" spans="1:9" ht="17.45" customHeight="1">
      <c r="A218" s="17"/>
      <c r="B218" s="17"/>
      <c r="C218" s="71"/>
      <c r="D218" s="97"/>
      <c r="E218" s="17"/>
      <c r="F218" s="17"/>
      <c r="G218" s="17"/>
      <c r="H218" s="17"/>
      <c r="I218" s="17"/>
    </row>
    <row r="219" spans="1:9" ht="17.45" customHeight="1">
      <c r="A219" s="17"/>
      <c r="B219" s="17"/>
      <c r="C219" s="71"/>
      <c r="D219" s="97"/>
      <c r="E219" s="17"/>
      <c r="F219" s="17"/>
      <c r="G219" s="17"/>
      <c r="H219" s="17"/>
      <c r="I219" s="17"/>
    </row>
    <row r="220" spans="1:9" ht="17.45" customHeight="1">
      <c r="A220" s="17"/>
      <c r="B220" s="17"/>
      <c r="C220" s="71"/>
      <c r="D220" s="97"/>
      <c r="E220" s="17"/>
      <c r="F220" s="17"/>
      <c r="G220" s="17"/>
      <c r="H220" s="17"/>
      <c r="I220" s="17"/>
    </row>
    <row r="221" spans="1:9" ht="17.45" customHeight="1">
      <c r="A221" s="17"/>
      <c r="B221" s="17"/>
      <c r="C221" s="71"/>
      <c r="D221" s="97"/>
      <c r="E221" s="17"/>
      <c r="F221" s="17"/>
      <c r="G221" s="17"/>
      <c r="H221" s="17"/>
      <c r="I221" s="17"/>
    </row>
    <row r="222" spans="1:9" ht="17.45" customHeight="1">
      <c r="A222" s="17"/>
      <c r="B222" s="17"/>
      <c r="C222" s="71"/>
      <c r="D222" s="97"/>
      <c r="E222" s="17"/>
      <c r="F222" s="17"/>
      <c r="G222" s="17"/>
      <c r="H222" s="17"/>
      <c r="I222" s="17"/>
    </row>
    <row r="223" spans="1:9" ht="17.45" customHeight="1">
      <c r="A223" s="17"/>
      <c r="B223" s="17"/>
      <c r="C223" s="71"/>
      <c r="D223" s="97"/>
      <c r="E223" s="17"/>
      <c r="F223" s="17"/>
      <c r="G223" s="17"/>
      <c r="H223" s="17"/>
      <c r="I223" s="17"/>
    </row>
    <row r="224" spans="1:9" ht="17.45" customHeight="1">
      <c r="A224" s="17"/>
      <c r="B224" s="17"/>
      <c r="C224" s="71"/>
      <c r="D224" s="97"/>
      <c r="E224" s="17"/>
      <c r="F224" s="17"/>
      <c r="G224" s="17"/>
      <c r="H224" s="17"/>
      <c r="I224" s="17"/>
    </row>
    <row r="225" spans="1:9" ht="17.45" customHeight="1">
      <c r="A225" s="17"/>
      <c r="B225" s="17"/>
      <c r="C225" s="71"/>
      <c r="D225" s="97"/>
      <c r="E225" s="17"/>
      <c r="F225" s="17"/>
      <c r="G225" s="17"/>
      <c r="H225" s="17"/>
      <c r="I225" s="17"/>
    </row>
    <row r="226" spans="1:9" ht="17.45" customHeight="1">
      <c r="A226" s="17"/>
      <c r="B226" s="17"/>
      <c r="C226" s="71"/>
      <c r="D226" s="97"/>
      <c r="E226" s="17"/>
      <c r="F226" s="17"/>
      <c r="G226" s="17"/>
      <c r="H226" s="17"/>
      <c r="I226" s="17"/>
    </row>
    <row r="227" spans="1:9" ht="17.45" customHeight="1">
      <c r="A227" s="17"/>
      <c r="B227" s="17"/>
      <c r="C227" s="71"/>
      <c r="D227" s="97"/>
      <c r="E227" s="17"/>
      <c r="F227" s="17"/>
      <c r="G227" s="17"/>
      <c r="H227" s="17"/>
      <c r="I227" s="17"/>
    </row>
    <row r="228" spans="1:9" ht="17.45" customHeight="1">
      <c r="A228" s="17"/>
      <c r="B228" s="17"/>
      <c r="C228" s="71"/>
      <c r="D228" s="97"/>
      <c r="E228" s="17"/>
      <c r="F228" s="17"/>
      <c r="G228" s="17"/>
      <c r="H228" s="17"/>
      <c r="I228" s="17"/>
    </row>
    <row r="229" spans="1:9" ht="17.45" customHeight="1">
      <c r="A229" s="17"/>
      <c r="B229" s="17"/>
      <c r="C229" s="71"/>
      <c r="D229" s="97"/>
      <c r="E229" s="17"/>
      <c r="F229" s="17"/>
      <c r="G229" s="17"/>
      <c r="H229" s="17"/>
      <c r="I229" s="17"/>
    </row>
    <row r="230" spans="1:9" ht="17.45" customHeight="1">
      <c r="A230" s="17"/>
      <c r="B230" s="17"/>
      <c r="C230" s="71"/>
      <c r="D230" s="97"/>
      <c r="E230" s="17"/>
      <c r="F230" s="17"/>
      <c r="G230" s="17"/>
      <c r="H230" s="17"/>
      <c r="I230" s="17"/>
    </row>
    <row r="231" spans="1:9" ht="17.45" customHeight="1">
      <c r="A231" s="17"/>
      <c r="B231" s="17"/>
      <c r="C231" s="71"/>
      <c r="D231" s="97"/>
      <c r="E231" s="17"/>
      <c r="F231" s="17"/>
      <c r="G231" s="17"/>
      <c r="H231" s="17"/>
      <c r="I231" s="17"/>
    </row>
    <row r="232" spans="1:9" ht="17.45" customHeight="1">
      <c r="A232" s="17"/>
      <c r="B232" s="17"/>
      <c r="C232" s="71"/>
      <c r="D232" s="97"/>
      <c r="E232" s="17"/>
      <c r="F232" s="17"/>
      <c r="G232" s="17"/>
      <c r="H232" s="17"/>
      <c r="I232" s="17"/>
    </row>
    <row r="233" spans="1:9" ht="17.45" customHeight="1">
      <c r="A233" s="17"/>
      <c r="B233" s="17"/>
      <c r="C233" s="71"/>
      <c r="D233" s="97"/>
      <c r="E233" s="17"/>
      <c r="F233" s="17"/>
      <c r="G233" s="17"/>
      <c r="H233" s="17"/>
      <c r="I233" s="17"/>
    </row>
    <row r="234" spans="1:9" ht="17.45" customHeight="1">
      <c r="A234" s="17"/>
      <c r="B234" s="17"/>
      <c r="C234" s="71"/>
      <c r="D234" s="97"/>
      <c r="E234" s="17"/>
      <c r="F234" s="17"/>
      <c r="G234" s="17"/>
      <c r="H234" s="17"/>
      <c r="I234" s="17"/>
    </row>
    <row r="235" spans="1:9" ht="17.45" customHeight="1">
      <c r="A235" s="17"/>
      <c r="B235" s="17"/>
      <c r="C235" s="71"/>
      <c r="D235" s="97"/>
      <c r="E235" s="17"/>
      <c r="F235" s="17"/>
      <c r="G235" s="17"/>
      <c r="H235" s="17"/>
      <c r="I235" s="17"/>
    </row>
    <row r="236" spans="1:9" ht="17.45" customHeight="1">
      <c r="A236" s="17"/>
      <c r="B236" s="17"/>
      <c r="C236" s="71"/>
      <c r="D236" s="97"/>
      <c r="E236" s="17"/>
      <c r="F236" s="17"/>
      <c r="G236" s="17"/>
      <c r="H236" s="17"/>
      <c r="I236" s="17"/>
    </row>
    <row r="237" spans="1:9" ht="17.45" customHeight="1">
      <c r="A237" s="17"/>
      <c r="B237" s="17"/>
      <c r="C237" s="71"/>
      <c r="D237" s="97"/>
      <c r="E237" s="17"/>
      <c r="F237" s="17"/>
      <c r="G237" s="17"/>
      <c r="H237" s="17"/>
      <c r="I237" s="17"/>
    </row>
    <row r="238" spans="1:9" ht="17.45" customHeight="1">
      <c r="A238" s="17"/>
      <c r="B238" s="17"/>
      <c r="C238" s="71"/>
      <c r="D238" s="97"/>
      <c r="E238" s="17"/>
      <c r="F238" s="17"/>
      <c r="G238" s="17"/>
      <c r="H238" s="17"/>
      <c r="I238" s="17"/>
    </row>
    <row r="239" spans="1:9" ht="17.45" customHeight="1">
      <c r="A239" s="17"/>
      <c r="B239" s="17"/>
      <c r="C239" s="71"/>
      <c r="D239" s="97"/>
      <c r="E239" s="17"/>
      <c r="F239" s="17"/>
      <c r="G239" s="17"/>
      <c r="H239" s="17"/>
      <c r="I239" s="17"/>
    </row>
    <row r="240" spans="1:9" ht="17.45" customHeight="1">
      <c r="A240" s="17"/>
      <c r="B240" s="17"/>
      <c r="C240" s="71"/>
      <c r="D240" s="97"/>
      <c r="E240" s="17"/>
      <c r="F240" s="17"/>
      <c r="G240" s="17"/>
      <c r="H240" s="17"/>
      <c r="I240" s="17"/>
    </row>
    <row r="241" spans="1:9" ht="17.45" customHeight="1">
      <c r="A241" s="17"/>
      <c r="B241" s="17"/>
      <c r="C241" s="71"/>
      <c r="D241" s="97"/>
      <c r="E241" s="17"/>
      <c r="F241" s="17"/>
      <c r="G241" s="17"/>
      <c r="H241" s="17"/>
      <c r="I241" s="17"/>
    </row>
    <row r="242" spans="1:9" ht="17.45" customHeight="1">
      <c r="A242" s="17"/>
      <c r="B242" s="17"/>
      <c r="C242" s="71"/>
      <c r="D242" s="97"/>
      <c r="E242" s="17"/>
      <c r="F242" s="17"/>
      <c r="G242" s="17"/>
      <c r="H242" s="17"/>
      <c r="I242" s="17"/>
    </row>
    <row r="243" spans="1:9" ht="17.45" customHeight="1">
      <c r="A243" s="17"/>
      <c r="B243" s="17"/>
      <c r="C243" s="71"/>
      <c r="D243" s="97"/>
      <c r="E243" s="17"/>
      <c r="F243" s="17"/>
      <c r="G243" s="17"/>
      <c r="H243" s="17"/>
      <c r="I243" s="17"/>
    </row>
    <row r="244" spans="1:9" ht="17.45" customHeight="1">
      <c r="A244" s="17"/>
      <c r="B244" s="17"/>
      <c r="C244" s="71"/>
      <c r="D244" s="97"/>
      <c r="E244" s="17"/>
      <c r="F244" s="17"/>
      <c r="G244" s="17"/>
      <c r="H244" s="17"/>
      <c r="I244" s="17"/>
    </row>
    <row r="245" spans="1:9" ht="17.45" customHeight="1">
      <c r="A245" s="17"/>
      <c r="B245" s="17"/>
      <c r="C245" s="71"/>
      <c r="D245" s="97"/>
      <c r="E245" s="17"/>
      <c r="F245" s="17"/>
      <c r="G245" s="17"/>
      <c r="H245" s="17"/>
      <c r="I245" s="17"/>
    </row>
    <row r="246" spans="1:9" ht="17.45" customHeight="1">
      <c r="A246" s="17"/>
      <c r="B246" s="17"/>
      <c r="C246" s="71"/>
      <c r="D246" s="97"/>
      <c r="E246" s="17"/>
      <c r="F246" s="17"/>
      <c r="G246" s="17"/>
      <c r="H246" s="17"/>
      <c r="I246" s="17"/>
    </row>
    <row r="247" spans="1:9" ht="17.45" customHeight="1">
      <c r="A247" s="17"/>
      <c r="B247" s="17"/>
      <c r="C247" s="71"/>
      <c r="D247" s="97"/>
      <c r="E247" s="17"/>
      <c r="F247" s="17"/>
      <c r="G247" s="17"/>
      <c r="H247" s="17"/>
      <c r="I247" s="17"/>
    </row>
    <row r="248" spans="1:9" ht="17.45" customHeight="1">
      <c r="A248" s="17"/>
      <c r="B248" s="17"/>
      <c r="C248" s="71"/>
      <c r="D248" s="97"/>
      <c r="E248" s="17"/>
      <c r="F248" s="17"/>
      <c r="G248" s="17"/>
      <c r="H248" s="17"/>
      <c r="I248" s="17"/>
    </row>
    <row r="249" spans="1:9" ht="17.45" customHeight="1">
      <c r="A249" s="17"/>
      <c r="B249" s="17"/>
      <c r="C249" s="71"/>
      <c r="D249" s="97"/>
      <c r="E249" s="17"/>
      <c r="F249" s="17"/>
      <c r="G249" s="17"/>
      <c r="H249" s="17"/>
      <c r="I249" s="17"/>
    </row>
    <row r="250" spans="1:9" ht="17.45" customHeight="1">
      <c r="A250" s="17"/>
      <c r="B250" s="17"/>
      <c r="C250" s="71"/>
      <c r="D250" s="97"/>
      <c r="E250" s="17"/>
      <c r="F250" s="17"/>
      <c r="G250" s="17"/>
      <c r="H250" s="17"/>
      <c r="I250" s="17"/>
    </row>
    <row r="251" spans="1:9" ht="17.45" customHeight="1">
      <c r="A251" s="17"/>
      <c r="B251" s="17"/>
      <c r="C251" s="71"/>
      <c r="D251" s="97"/>
      <c r="E251" s="17"/>
      <c r="F251" s="17"/>
      <c r="G251" s="17"/>
      <c r="H251" s="17"/>
      <c r="I251" s="17"/>
    </row>
    <row r="252" spans="1:9" ht="17.45" customHeight="1">
      <c r="A252" s="17"/>
      <c r="B252" s="17"/>
      <c r="C252" s="71"/>
      <c r="D252" s="97"/>
      <c r="E252" s="17"/>
      <c r="F252" s="17"/>
      <c r="G252" s="17"/>
      <c r="H252" s="17"/>
      <c r="I252" s="17"/>
    </row>
    <row r="253" spans="1:9" ht="17.45" customHeight="1">
      <c r="A253" s="17"/>
      <c r="B253" s="17"/>
      <c r="C253" s="71"/>
      <c r="D253" s="97"/>
      <c r="E253" s="17"/>
      <c r="F253" s="17"/>
      <c r="G253" s="17"/>
      <c r="H253" s="17"/>
      <c r="I253" s="17"/>
    </row>
    <row r="254" spans="1:9" ht="17.45" customHeight="1">
      <c r="A254" s="17"/>
      <c r="B254" s="17"/>
      <c r="C254" s="71"/>
      <c r="D254" s="97"/>
      <c r="E254" s="17"/>
      <c r="F254" s="17"/>
      <c r="G254" s="17"/>
      <c r="H254" s="17"/>
      <c r="I254" s="17"/>
    </row>
    <row r="255" spans="1:9" ht="17.45" customHeight="1">
      <c r="A255" s="17"/>
      <c r="B255" s="17"/>
      <c r="C255" s="71"/>
      <c r="D255" s="97"/>
      <c r="E255" s="17"/>
      <c r="F255" s="17"/>
      <c r="G255" s="17"/>
      <c r="H255" s="17"/>
      <c r="I255" s="17"/>
    </row>
    <row r="256" spans="1:9" ht="17.45" customHeight="1">
      <c r="A256" s="17"/>
      <c r="B256" s="17"/>
      <c r="C256" s="71"/>
      <c r="D256" s="97"/>
      <c r="E256" s="17"/>
      <c r="F256" s="17"/>
      <c r="G256" s="17"/>
      <c r="H256" s="17"/>
      <c r="I256" s="17"/>
    </row>
    <row r="257" spans="1:9" ht="17.45" customHeight="1">
      <c r="A257" s="17"/>
      <c r="B257" s="17"/>
      <c r="C257" s="71"/>
      <c r="D257" s="97"/>
      <c r="E257" s="17"/>
      <c r="F257" s="17"/>
      <c r="G257" s="17"/>
      <c r="H257" s="17"/>
      <c r="I257" s="17"/>
    </row>
    <row r="258" spans="1:9" ht="17.45" customHeight="1">
      <c r="A258" s="17"/>
      <c r="B258" s="17"/>
      <c r="C258" s="71"/>
      <c r="D258" s="97"/>
      <c r="E258" s="17"/>
      <c r="F258" s="17"/>
      <c r="G258" s="17"/>
      <c r="H258" s="17"/>
      <c r="I258" s="17"/>
    </row>
    <row r="259" spans="1:9" ht="17.45" customHeight="1">
      <c r="A259" s="17"/>
      <c r="B259" s="17"/>
      <c r="C259" s="71"/>
      <c r="D259" s="97"/>
      <c r="E259" s="17"/>
      <c r="F259" s="17"/>
      <c r="G259" s="17"/>
      <c r="H259" s="17"/>
      <c r="I259" s="17"/>
    </row>
    <row r="260" spans="1:9" ht="17.45" customHeight="1">
      <c r="A260" s="17"/>
      <c r="B260" s="17"/>
      <c r="C260" s="71"/>
      <c r="D260" s="97"/>
      <c r="E260" s="17"/>
      <c r="F260" s="17"/>
      <c r="G260" s="17"/>
      <c r="H260" s="17"/>
      <c r="I260" s="17"/>
    </row>
    <row r="261" spans="1:9" ht="17.45" customHeight="1">
      <c r="A261" s="17"/>
      <c r="B261" s="17"/>
      <c r="C261" s="71"/>
      <c r="D261" s="97"/>
      <c r="E261" s="17"/>
      <c r="F261" s="17"/>
      <c r="G261" s="17"/>
      <c r="H261" s="17"/>
      <c r="I261" s="17"/>
    </row>
    <row r="262" spans="1:9" ht="17.45" customHeight="1">
      <c r="A262" s="17"/>
      <c r="B262" s="17"/>
      <c r="C262" s="71"/>
      <c r="D262" s="97"/>
      <c r="E262" s="17"/>
      <c r="F262" s="17"/>
      <c r="G262" s="17"/>
      <c r="H262" s="17"/>
      <c r="I262" s="17"/>
    </row>
    <row r="263" spans="1:9" ht="17.45" customHeight="1">
      <c r="A263" s="17"/>
      <c r="B263" s="17"/>
      <c r="C263" s="71"/>
      <c r="D263" s="97"/>
      <c r="E263" s="17"/>
      <c r="F263" s="17"/>
      <c r="G263" s="17"/>
      <c r="H263" s="17"/>
      <c r="I263" s="17"/>
    </row>
    <row r="264" spans="1:9" ht="17.45" customHeight="1">
      <c r="A264" s="17"/>
      <c r="B264" s="17"/>
      <c r="C264" s="71"/>
      <c r="D264" s="97"/>
      <c r="E264" s="17"/>
      <c r="F264" s="17"/>
      <c r="G264" s="17"/>
      <c r="H264" s="17"/>
      <c r="I264" s="17"/>
    </row>
    <row r="265" spans="1:9" ht="17.45" customHeight="1">
      <c r="A265" s="17"/>
      <c r="B265" s="17"/>
      <c r="C265" s="71"/>
      <c r="D265" s="97"/>
      <c r="E265" s="17"/>
      <c r="F265" s="17"/>
      <c r="G265" s="17"/>
      <c r="H265" s="17"/>
      <c r="I265" s="17"/>
    </row>
    <row r="266" spans="1:9" ht="17.45" customHeight="1">
      <c r="A266" s="17"/>
      <c r="B266" s="17"/>
      <c r="C266" s="71"/>
      <c r="D266" s="97"/>
      <c r="E266" s="17"/>
      <c r="F266" s="17"/>
      <c r="G266" s="17"/>
      <c r="H266" s="17"/>
      <c r="I266" s="17"/>
    </row>
    <row r="267" spans="1:9" ht="17.45" customHeight="1">
      <c r="A267" s="17"/>
      <c r="B267" s="17"/>
      <c r="C267" s="71"/>
      <c r="D267" s="97"/>
      <c r="E267" s="17"/>
      <c r="F267" s="17"/>
      <c r="G267" s="17"/>
      <c r="H267" s="17"/>
      <c r="I267" s="17"/>
    </row>
    <row r="268" spans="1:9" ht="17.45" customHeight="1">
      <c r="A268" s="17"/>
      <c r="B268" s="17"/>
      <c r="C268" s="71"/>
      <c r="D268" s="97"/>
      <c r="E268" s="17"/>
      <c r="F268" s="17"/>
      <c r="G268" s="17"/>
      <c r="H268" s="17"/>
      <c r="I268" s="17"/>
    </row>
    <row r="269" spans="1:9" ht="17.45" customHeight="1">
      <c r="A269" s="17"/>
      <c r="B269" s="17"/>
      <c r="C269" s="71"/>
      <c r="D269" s="97"/>
      <c r="E269" s="17"/>
      <c r="F269" s="17"/>
      <c r="G269" s="17"/>
      <c r="H269" s="17"/>
      <c r="I269" s="17"/>
    </row>
    <row r="270" spans="1:9" ht="17.45" customHeight="1">
      <c r="A270" s="17"/>
      <c r="B270" s="17"/>
      <c r="C270" s="71"/>
      <c r="D270" s="97"/>
      <c r="E270" s="17"/>
      <c r="F270" s="17"/>
      <c r="G270" s="17"/>
      <c r="H270" s="17"/>
      <c r="I270" s="17"/>
    </row>
    <row r="271" spans="1:9" ht="17.45" customHeight="1">
      <c r="A271" s="17"/>
      <c r="B271" s="17"/>
      <c r="C271" s="71"/>
      <c r="D271" s="97"/>
      <c r="E271" s="17"/>
      <c r="F271" s="17"/>
      <c r="G271" s="17"/>
      <c r="H271" s="17"/>
      <c r="I271" s="17"/>
    </row>
    <row r="272" spans="1:9" ht="17.45" customHeight="1">
      <c r="A272" s="17"/>
      <c r="B272" s="17"/>
      <c r="C272" s="71"/>
      <c r="D272" s="97"/>
      <c r="E272" s="17"/>
      <c r="F272" s="17"/>
      <c r="G272" s="17"/>
      <c r="H272" s="17"/>
      <c r="I272" s="17"/>
    </row>
    <row r="273" spans="1:9" ht="17.45" customHeight="1">
      <c r="A273" s="17"/>
      <c r="B273" s="17"/>
      <c r="C273" s="71"/>
      <c r="D273" s="97"/>
      <c r="E273" s="17"/>
      <c r="F273" s="17"/>
      <c r="G273" s="17"/>
      <c r="H273" s="17"/>
      <c r="I273" s="17"/>
    </row>
    <row r="274" spans="1:9" ht="17.45" customHeight="1">
      <c r="A274" s="17"/>
      <c r="B274" s="17"/>
      <c r="C274" s="71"/>
      <c r="D274" s="97"/>
      <c r="E274" s="17"/>
      <c r="F274" s="17"/>
      <c r="G274" s="17"/>
      <c r="H274" s="17"/>
      <c r="I274" s="17"/>
    </row>
    <row r="275" spans="1:9" ht="17.45" customHeight="1">
      <c r="A275" s="17"/>
      <c r="B275" s="17"/>
      <c r="C275" s="71"/>
      <c r="D275" s="97"/>
      <c r="E275" s="17"/>
      <c r="F275" s="17"/>
      <c r="G275" s="17"/>
      <c r="H275" s="17"/>
      <c r="I275" s="17"/>
    </row>
    <row r="276" spans="1:9" ht="17.45" customHeight="1">
      <c r="A276" s="17"/>
      <c r="B276" s="17"/>
      <c r="C276" s="71"/>
      <c r="D276" s="97"/>
      <c r="E276" s="17"/>
      <c r="F276" s="17"/>
      <c r="G276" s="17"/>
      <c r="H276" s="17"/>
      <c r="I276" s="17"/>
    </row>
    <row r="277" spans="1:9" ht="17.45" customHeight="1">
      <c r="A277" s="17"/>
      <c r="B277" s="17"/>
      <c r="C277" s="71"/>
      <c r="D277" s="97"/>
      <c r="E277" s="17"/>
      <c r="F277" s="17"/>
      <c r="G277" s="17"/>
      <c r="H277" s="17"/>
      <c r="I277" s="17"/>
    </row>
    <row r="278" spans="1:9" ht="17.45" customHeight="1">
      <c r="A278" s="17"/>
      <c r="B278" s="17"/>
      <c r="C278" s="71"/>
      <c r="D278" s="97"/>
      <c r="E278" s="17"/>
      <c r="F278" s="17"/>
      <c r="G278" s="17"/>
      <c r="H278" s="17"/>
      <c r="I278" s="17"/>
    </row>
    <row r="279" spans="1:9" ht="17.45" customHeight="1">
      <c r="A279" s="17"/>
      <c r="B279" s="17"/>
      <c r="C279" s="71"/>
      <c r="D279" s="97"/>
      <c r="E279" s="17"/>
      <c r="F279" s="17"/>
      <c r="G279" s="17"/>
      <c r="H279" s="17"/>
      <c r="I279" s="17"/>
    </row>
    <row r="280" spans="1:9" ht="17.45" customHeight="1">
      <c r="A280" s="17"/>
      <c r="B280" s="17"/>
      <c r="C280" s="71"/>
      <c r="D280" s="97"/>
      <c r="E280" s="17"/>
      <c r="F280" s="17"/>
      <c r="G280" s="17"/>
      <c r="H280" s="17"/>
      <c r="I280" s="17"/>
    </row>
    <row r="281" spans="1:9" ht="17.45" customHeight="1">
      <c r="A281" s="17"/>
      <c r="B281" s="17"/>
      <c r="C281" s="71"/>
      <c r="D281" s="97"/>
      <c r="E281" s="17"/>
      <c r="F281" s="17"/>
      <c r="G281" s="17"/>
      <c r="H281" s="17"/>
      <c r="I281" s="17"/>
    </row>
    <row r="282" spans="1:9" ht="17.45" customHeight="1">
      <c r="A282" s="17"/>
      <c r="B282" s="17"/>
      <c r="C282" s="71"/>
      <c r="D282" s="97"/>
      <c r="E282" s="17"/>
      <c r="F282" s="17"/>
      <c r="G282" s="17"/>
      <c r="H282" s="17"/>
      <c r="I282" s="17"/>
    </row>
    <row r="283" spans="1:9" ht="17.45" customHeight="1">
      <c r="A283" s="17"/>
      <c r="B283" s="17"/>
      <c r="C283" s="71"/>
      <c r="D283" s="97"/>
      <c r="E283" s="17"/>
      <c r="F283" s="17"/>
      <c r="G283" s="17"/>
      <c r="H283" s="17"/>
      <c r="I283" s="17"/>
    </row>
    <row r="284" spans="1:9" ht="17.45" customHeight="1">
      <c r="A284" s="17"/>
      <c r="B284" s="17"/>
      <c r="C284" s="71"/>
      <c r="D284" s="97"/>
      <c r="E284" s="17"/>
      <c r="F284" s="17"/>
      <c r="G284" s="17"/>
      <c r="H284" s="17"/>
      <c r="I284" s="17"/>
    </row>
    <row r="285" spans="1:9" ht="17.45" customHeight="1">
      <c r="A285" s="17"/>
      <c r="B285" s="17"/>
      <c r="C285" s="71"/>
      <c r="D285" s="97"/>
      <c r="E285" s="17"/>
      <c r="F285" s="17"/>
      <c r="G285" s="17"/>
      <c r="H285" s="17"/>
      <c r="I285" s="17"/>
    </row>
    <row r="286" spans="1:9" ht="17.45" customHeight="1">
      <c r="A286" s="17"/>
      <c r="B286" s="17"/>
      <c r="C286" s="71"/>
      <c r="D286" s="97"/>
      <c r="E286" s="17"/>
      <c r="F286" s="17"/>
      <c r="G286" s="17"/>
      <c r="H286" s="17"/>
      <c r="I286" s="17"/>
    </row>
    <row r="287" spans="1:9" ht="17.45" customHeight="1">
      <c r="A287" s="17"/>
      <c r="B287" s="17"/>
      <c r="C287" s="71"/>
      <c r="D287" s="97"/>
      <c r="E287" s="17"/>
      <c r="F287" s="17"/>
      <c r="G287" s="17"/>
      <c r="H287" s="17"/>
      <c r="I287" s="17"/>
    </row>
    <row r="288" spans="1:9" ht="17.45" customHeight="1">
      <c r="A288" s="17"/>
      <c r="B288" s="17"/>
      <c r="C288" s="71"/>
      <c r="D288" s="97"/>
      <c r="E288" s="17"/>
      <c r="F288" s="17"/>
      <c r="G288" s="17"/>
      <c r="H288" s="17"/>
      <c r="I288" s="17"/>
    </row>
    <row r="289" spans="1:9" ht="17.45" customHeight="1">
      <c r="A289" s="17"/>
      <c r="B289" s="17"/>
      <c r="C289" s="71"/>
      <c r="D289" s="97"/>
      <c r="E289" s="17"/>
      <c r="F289" s="17"/>
      <c r="G289" s="17"/>
      <c r="H289" s="17"/>
      <c r="I289" s="17"/>
    </row>
    <row r="290" spans="1:9" ht="17.45" customHeight="1">
      <c r="A290" s="17"/>
      <c r="B290" s="17"/>
      <c r="C290" s="71"/>
      <c r="D290" s="97"/>
      <c r="E290" s="17"/>
      <c r="F290" s="17"/>
      <c r="G290" s="17"/>
      <c r="H290" s="17"/>
      <c r="I290" s="17"/>
    </row>
    <row r="291" spans="1:9" ht="17.45" customHeight="1">
      <c r="A291" s="17"/>
      <c r="B291" s="17"/>
      <c r="C291" s="71"/>
      <c r="D291" s="97"/>
      <c r="E291" s="17"/>
      <c r="F291" s="17"/>
      <c r="G291" s="17"/>
      <c r="H291" s="17"/>
      <c r="I291" s="17"/>
    </row>
    <row r="292" spans="1:9" ht="17.45" customHeight="1">
      <c r="A292" s="17"/>
      <c r="B292" s="17"/>
      <c r="C292" s="71"/>
      <c r="D292" s="97"/>
      <c r="E292" s="17"/>
      <c r="F292" s="17"/>
      <c r="G292" s="17"/>
      <c r="H292" s="17"/>
      <c r="I292" s="17"/>
    </row>
    <row r="293" spans="1:9" ht="17.45" customHeight="1">
      <c r="A293" s="17"/>
      <c r="B293" s="17"/>
      <c r="C293" s="71"/>
      <c r="D293" s="97"/>
      <c r="E293" s="17"/>
      <c r="F293" s="17"/>
      <c r="G293" s="17"/>
      <c r="H293" s="17"/>
      <c r="I293" s="17"/>
    </row>
    <row r="294" spans="1:9" ht="17.45" customHeight="1">
      <c r="A294" s="17"/>
      <c r="B294" s="17"/>
      <c r="C294" s="71"/>
      <c r="D294" s="97"/>
      <c r="E294" s="17"/>
      <c r="F294" s="17"/>
      <c r="G294" s="17"/>
      <c r="H294" s="17"/>
      <c r="I294" s="17"/>
    </row>
    <row r="295" spans="1:9" ht="17.45" customHeight="1">
      <c r="A295" s="17"/>
      <c r="B295" s="17"/>
      <c r="C295" s="71"/>
      <c r="D295" s="97"/>
      <c r="E295" s="17"/>
      <c r="F295" s="17"/>
      <c r="G295" s="17"/>
      <c r="H295" s="17"/>
      <c r="I295" s="17"/>
    </row>
    <row r="296" spans="1:9" ht="17.45" customHeight="1">
      <c r="A296" s="17"/>
      <c r="B296" s="17"/>
      <c r="C296" s="71"/>
      <c r="D296" s="97"/>
      <c r="E296" s="17"/>
      <c r="F296" s="17"/>
      <c r="G296" s="17"/>
      <c r="H296" s="17"/>
      <c r="I296" s="17"/>
    </row>
    <row r="297" spans="1:9" ht="17.45" customHeight="1">
      <c r="A297" s="17"/>
      <c r="B297" s="17"/>
      <c r="C297" s="71"/>
      <c r="D297" s="97"/>
      <c r="E297" s="17"/>
      <c r="F297" s="17"/>
      <c r="G297" s="17"/>
      <c r="H297" s="17"/>
      <c r="I297" s="17"/>
    </row>
    <row r="298" spans="1:9" ht="17.45" customHeight="1">
      <c r="A298" s="17"/>
      <c r="B298" s="17"/>
      <c r="C298" s="71"/>
      <c r="D298" s="97"/>
      <c r="E298" s="17"/>
      <c r="F298" s="17"/>
      <c r="G298" s="17"/>
      <c r="H298" s="17"/>
      <c r="I298" s="17"/>
    </row>
    <row r="299" spans="1:9" ht="17.45" customHeight="1">
      <c r="A299" s="17"/>
      <c r="B299" s="17"/>
      <c r="C299" s="71"/>
      <c r="D299" s="97"/>
      <c r="E299" s="17"/>
      <c r="F299" s="17"/>
      <c r="G299" s="17"/>
      <c r="H299" s="17"/>
      <c r="I299" s="17"/>
    </row>
    <row r="300" spans="1:9" ht="17.45" customHeight="1">
      <c r="A300" s="17"/>
      <c r="B300" s="17"/>
      <c r="C300" s="71"/>
      <c r="D300" s="97"/>
      <c r="E300" s="17"/>
      <c r="F300" s="17"/>
      <c r="G300" s="17"/>
      <c r="H300" s="17"/>
      <c r="I300" s="17"/>
    </row>
    <row r="301" spans="1:9" ht="17.45" customHeight="1">
      <c r="A301" s="17"/>
      <c r="B301" s="17"/>
      <c r="C301" s="71"/>
      <c r="D301" s="97"/>
      <c r="E301" s="17"/>
      <c r="F301" s="17"/>
      <c r="G301" s="17"/>
      <c r="H301" s="17"/>
      <c r="I301" s="17"/>
    </row>
    <row r="302" spans="1:9" ht="17.45" customHeight="1">
      <c r="A302" s="17"/>
      <c r="B302" s="17"/>
      <c r="C302" s="71"/>
      <c r="D302" s="97"/>
      <c r="E302" s="17"/>
      <c r="F302" s="17"/>
      <c r="G302" s="17"/>
      <c r="H302" s="17"/>
      <c r="I302" s="17"/>
    </row>
    <row r="303" spans="1:9" ht="17.45" customHeight="1">
      <c r="A303" s="17"/>
      <c r="B303" s="17"/>
      <c r="C303" s="71"/>
      <c r="D303" s="97"/>
      <c r="E303" s="17"/>
      <c r="F303" s="17"/>
      <c r="G303" s="17"/>
      <c r="H303" s="17"/>
      <c r="I303" s="17"/>
    </row>
    <row r="304" spans="1:9" ht="17.45" customHeight="1">
      <c r="A304" s="17"/>
      <c r="B304" s="17"/>
      <c r="C304" s="71"/>
      <c r="D304" s="97"/>
      <c r="E304" s="17"/>
      <c r="F304" s="17"/>
      <c r="G304" s="17"/>
      <c r="H304" s="17"/>
      <c r="I304" s="17"/>
    </row>
    <row r="305" spans="1:9" ht="17.45" customHeight="1">
      <c r="A305" s="17"/>
      <c r="B305" s="17"/>
      <c r="C305" s="71"/>
      <c r="D305" s="97"/>
      <c r="E305" s="17"/>
      <c r="F305" s="17"/>
      <c r="G305" s="17"/>
      <c r="H305" s="17"/>
      <c r="I305" s="17"/>
    </row>
    <row r="306" spans="1:9" ht="17.45" customHeight="1">
      <c r="A306" s="17"/>
      <c r="B306" s="17"/>
      <c r="C306" s="71"/>
      <c r="D306" s="97"/>
      <c r="E306" s="17"/>
      <c r="F306" s="17"/>
      <c r="G306" s="17"/>
      <c r="H306" s="17"/>
      <c r="I306" s="17"/>
    </row>
    <row r="307" spans="1:9" ht="17.45" customHeight="1">
      <c r="A307" s="17"/>
      <c r="B307" s="17"/>
      <c r="C307" s="71"/>
      <c r="D307" s="97"/>
      <c r="E307" s="17"/>
      <c r="F307" s="17"/>
      <c r="G307" s="17"/>
      <c r="H307" s="17"/>
      <c r="I307" s="17"/>
    </row>
    <row r="308" spans="1:9" ht="17.45" customHeight="1">
      <c r="A308" s="17"/>
      <c r="B308" s="17"/>
      <c r="C308" s="71"/>
      <c r="D308" s="97"/>
      <c r="E308" s="17"/>
      <c r="F308" s="17"/>
      <c r="G308" s="17"/>
      <c r="H308" s="17"/>
      <c r="I308" s="17"/>
    </row>
    <row r="309" spans="1:9" ht="17.45" customHeight="1">
      <c r="A309" s="17"/>
      <c r="B309" s="17"/>
      <c r="C309" s="71"/>
      <c r="D309" s="97"/>
      <c r="E309" s="17"/>
      <c r="F309" s="17"/>
      <c r="G309" s="17"/>
      <c r="H309" s="17"/>
      <c r="I309" s="17"/>
    </row>
    <row r="310" spans="1:9" ht="17.45" customHeight="1">
      <c r="A310" s="17"/>
      <c r="B310" s="17"/>
      <c r="C310" s="71"/>
      <c r="D310" s="97"/>
      <c r="E310" s="17"/>
      <c r="F310" s="17"/>
      <c r="G310" s="17"/>
      <c r="H310" s="17"/>
      <c r="I310" s="17"/>
    </row>
    <row r="311" spans="1:9" ht="17.45" customHeight="1">
      <c r="A311" s="17"/>
      <c r="B311" s="17"/>
      <c r="C311" s="71"/>
      <c r="D311" s="97"/>
      <c r="E311" s="17"/>
      <c r="F311" s="17"/>
      <c r="G311" s="17"/>
      <c r="H311" s="17"/>
      <c r="I311" s="17"/>
    </row>
    <row r="312" spans="1:9" ht="17.45" customHeight="1">
      <c r="A312" s="17"/>
      <c r="B312" s="17"/>
      <c r="C312" s="71"/>
      <c r="D312" s="97"/>
      <c r="E312" s="17"/>
      <c r="F312" s="17"/>
      <c r="G312" s="17"/>
      <c r="H312" s="17"/>
      <c r="I312" s="17"/>
    </row>
    <row r="313" spans="1:9" ht="17.45" customHeight="1">
      <c r="A313" s="17"/>
      <c r="B313" s="17"/>
      <c r="C313" s="71"/>
      <c r="D313" s="97"/>
      <c r="E313" s="17"/>
      <c r="F313" s="17"/>
      <c r="G313" s="17"/>
      <c r="H313" s="17"/>
      <c r="I313" s="17"/>
    </row>
    <row r="314" spans="1:9" ht="17.45" customHeight="1">
      <c r="A314" s="17"/>
      <c r="B314" s="17"/>
      <c r="C314" s="71"/>
      <c r="D314" s="97"/>
      <c r="E314" s="17"/>
      <c r="F314" s="17"/>
      <c r="G314" s="17"/>
      <c r="H314" s="17"/>
      <c r="I314" s="17"/>
    </row>
    <row r="315" spans="1:9" ht="17.45" customHeight="1">
      <c r="A315" s="17"/>
      <c r="B315" s="17"/>
      <c r="C315" s="71"/>
      <c r="D315" s="97"/>
      <c r="E315" s="17"/>
      <c r="F315" s="17"/>
      <c r="G315" s="17"/>
      <c r="H315" s="17"/>
      <c r="I315" s="17"/>
    </row>
    <row r="316" spans="1:9" ht="17.45" customHeight="1">
      <c r="A316" s="17"/>
      <c r="B316" s="17"/>
      <c r="C316" s="71"/>
      <c r="D316" s="97"/>
      <c r="E316" s="17"/>
      <c r="F316" s="17"/>
      <c r="G316" s="17"/>
      <c r="H316" s="17"/>
      <c r="I316" s="17"/>
    </row>
    <row r="317" spans="1:9" ht="17.45" customHeight="1">
      <c r="A317" s="17"/>
      <c r="B317" s="17"/>
      <c r="C317" s="71"/>
      <c r="D317" s="97"/>
      <c r="E317" s="17"/>
      <c r="F317" s="17"/>
      <c r="G317" s="17"/>
      <c r="H317" s="17"/>
      <c r="I317" s="17"/>
    </row>
    <row r="318" spans="1:9" ht="17.45" customHeight="1">
      <c r="A318" s="17"/>
      <c r="B318" s="17"/>
      <c r="C318" s="71"/>
      <c r="D318" s="97"/>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3"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59" customWidth="1"/>
    <col min="2" max="2" width="9.5" style="359" customWidth="1"/>
    <col min="3" max="3" width="59.375" style="359" customWidth="1"/>
    <col min="4" max="4" width="25.125" style="359" customWidth="1"/>
    <col min="5" max="5" width="13.625" style="359" customWidth="1"/>
    <col min="6" max="6" width="16" style="359" customWidth="1"/>
    <col min="7" max="7" width="23" style="359" customWidth="1"/>
    <col min="8" max="8" width="19.125" style="359" customWidth="1"/>
    <col min="9" max="9" width="33.5" style="358" customWidth="1"/>
    <col min="10" max="10" width="9" style="358" customWidth="1"/>
    <col min="11" max="256" width="9" style="359" customWidth="1"/>
    <col min="257" max="16384" width="9" style="408"/>
  </cols>
  <sheetData>
    <row r="1" spans="1:10" ht="21.75" customHeight="1">
      <c r="A1" s="351"/>
      <c r="B1" s="352"/>
      <c r="C1" s="620" t="s">
        <v>2305</v>
      </c>
      <c r="D1" s="621"/>
      <c r="E1" s="353"/>
      <c r="F1" s="354" t="s">
        <v>5</v>
      </c>
      <c r="G1" s="355"/>
      <c r="H1" s="356"/>
      <c r="I1" s="549"/>
    </row>
    <row r="2" spans="1:10" ht="20.25" customHeight="1">
      <c r="A2" s="351"/>
      <c r="B2" s="352"/>
      <c r="C2" s="622"/>
      <c r="D2" s="623"/>
      <c r="E2" s="360" t="s">
        <v>6</v>
      </c>
      <c r="F2" s="361">
        <f>COUNTIF(E10:E46,"Not POR")</f>
        <v>0</v>
      </c>
      <c r="G2" s="362"/>
      <c r="H2" s="363"/>
      <c r="I2" s="364"/>
    </row>
    <row r="3" spans="1:10" ht="19.5" customHeight="1">
      <c r="A3" s="351"/>
      <c r="B3" s="352"/>
      <c r="C3" s="622"/>
      <c r="D3" s="623"/>
      <c r="E3" s="365" t="s">
        <v>8</v>
      </c>
      <c r="F3" s="361">
        <f>COUNTIF(E10:E46,"CHN validation")</f>
        <v>0</v>
      </c>
      <c r="G3" s="362"/>
      <c r="H3" s="363"/>
      <c r="I3" s="364"/>
    </row>
    <row r="4" spans="1:10" ht="18.75" customHeight="1">
      <c r="A4" s="351"/>
      <c r="B4" s="352"/>
      <c r="C4" s="622"/>
      <c r="D4" s="623"/>
      <c r="E4" s="366" t="s">
        <v>9</v>
      </c>
      <c r="F4" s="361">
        <f>COUNTIF(E10:E46,"New Item")</f>
        <v>0</v>
      </c>
      <c r="G4" s="362"/>
      <c r="H4" s="363"/>
      <c r="I4" s="364"/>
    </row>
    <row r="5" spans="1:10" ht="19.5" customHeight="1">
      <c r="A5" s="367"/>
      <c r="B5" s="352"/>
      <c r="C5" s="622"/>
      <c r="D5" s="623"/>
      <c r="E5" s="368" t="s">
        <v>7</v>
      </c>
      <c r="F5" s="361">
        <f>COUNTIF(E10:E46,"Pending update")</f>
        <v>0</v>
      </c>
      <c r="G5" s="369"/>
      <c r="H5" s="370"/>
      <c r="I5" s="371"/>
    </row>
    <row r="6" spans="1:10" ht="18.75" customHeight="1">
      <c r="A6" s="351"/>
      <c r="B6" s="352"/>
      <c r="C6" s="622"/>
      <c r="D6" s="623"/>
      <c r="E6" s="372" t="s">
        <v>10</v>
      </c>
      <c r="F6" s="361">
        <f>COUNTIF(E10:E46,"Modified")</f>
        <v>0</v>
      </c>
      <c r="G6" s="362"/>
      <c r="H6" s="363"/>
      <c r="I6" s="364"/>
    </row>
    <row r="7" spans="1:10" ht="17.25" customHeight="1">
      <c r="A7" s="351"/>
      <c r="B7" s="352"/>
      <c r="C7" s="622"/>
      <c r="D7" s="623"/>
      <c r="E7" s="373" t="s">
        <v>11</v>
      </c>
      <c r="F7" s="361">
        <f>COUNTIF(E10:E46,"Ready")</f>
        <v>37</v>
      </c>
      <c r="G7" s="362"/>
      <c r="H7" s="363"/>
      <c r="I7" s="364"/>
    </row>
    <row r="8" spans="1:10" ht="18.75" customHeight="1" thickBot="1">
      <c r="A8" s="374"/>
      <c r="B8" s="375"/>
      <c r="C8" s="622"/>
      <c r="D8" s="624"/>
      <c r="E8" s="376" t="s">
        <v>12</v>
      </c>
      <c r="F8" s="361">
        <f>COUNTIF(E10:E46,"Not ready")</f>
        <v>0</v>
      </c>
      <c r="G8" s="377"/>
      <c r="H8" s="378"/>
      <c r="I8" s="379"/>
    </row>
    <row r="9" spans="1:10" ht="53.85" customHeight="1">
      <c r="A9" s="380" t="s">
        <v>13</v>
      </c>
      <c r="B9" s="381" t="s">
        <v>14</v>
      </c>
      <c r="C9" s="382" t="s">
        <v>614</v>
      </c>
      <c r="D9" s="383" t="s">
        <v>250</v>
      </c>
      <c r="E9" s="384" t="s">
        <v>19</v>
      </c>
      <c r="F9" s="384" t="s">
        <v>20</v>
      </c>
      <c r="G9" s="385" t="s">
        <v>615</v>
      </c>
      <c r="H9" s="385" t="s">
        <v>616</v>
      </c>
      <c r="I9" s="381" t="s">
        <v>2044</v>
      </c>
      <c r="J9" s="385" t="s">
        <v>2306</v>
      </c>
    </row>
    <row r="10" spans="1:10" ht="18" customHeight="1">
      <c r="A10" s="632">
        <v>1</v>
      </c>
      <c r="B10" s="550" t="s">
        <v>25</v>
      </c>
      <c r="C10" s="387" t="s">
        <v>2307</v>
      </c>
      <c r="D10" s="551"/>
      <c r="E10" s="389" t="s">
        <v>11</v>
      </c>
      <c r="F10" s="390"/>
      <c r="G10" s="391"/>
      <c r="H10" s="391"/>
      <c r="I10" s="552"/>
      <c r="J10" s="393"/>
    </row>
    <row r="11" spans="1:10" ht="18" customHeight="1">
      <c r="A11" s="633"/>
      <c r="B11" s="550" t="s">
        <v>25</v>
      </c>
      <c r="C11" s="394" t="s">
        <v>2047</v>
      </c>
      <c r="D11" s="551"/>
      <c r="E11" s="389" t="s">
        <v>11</v>
      </c>
      <c r="F11" s="390"/>
      <c r="G11" s="391"/>
      <c r="H11" s="391"/>
      <c r="I11" s="552"/>
      <c r="J11" s="393"/>
    </row>
    <row r="12" spans="1:10" ht="18" customHeight="1">
      <c r="A12" s="632">
        <v>2</v>
      </c>
      <c r="B12" s="550" t="s">
        <v>25</v>
      </c>
      <c r="C12" s="387" t="s">
        <v>2308</v>
      </c>
      <c r="D12" s="551"/>
      <c r="E12" s="389" t="s">
        <v>11</v>
      </c>
      <c r="F12" s="390"/>
      <c r="G12" s="391"/>
      <c r="H12" s="391"/>
      <c r="I12" s="552"/>
      <c r="J12" s="393"/>
    </row>
    <row r="13" spans="1:10" ht="18" customHeight="1">
      <c r="A13" s="633"/>
      <c r="B13" s="550" t="s">
        <v>25</v>
      </c>
      <c r="C13" s="394" t="s">
        <v>2047</v>
      </c>
      <c r="D13" s="553" t="s">
        <v>2049</v>
      </c>
      <c r="E13" s="389" t="s">
        <v>11</v>
      </c>
      <c r="F13" s="390"/>
      <c r="G13" s="391"/>
      <c r="H13" s="391"/>
      <c r="I13" s="552"/>
      <c r="J13" s="393"/>
    </row>
    <row r="14" spans="1:10" ht="18" customHeight="1">
      <c r="A14" s="632">
        <v>3</v>
      </c>
      <c r="B14" s="550" t="s">
        <v>25</v>
      </c>
      <c r="C14" s="387" t="s">
        <v>2309</v>
      </c>
      <c r="D14" s="553"/>
      <c r="E14" s="389" t="s">
        <v>11</v>
      </c>
      <c r="F14" s="396"/>
      <c r="G14" s="391"/>
      <c r="H14" s="391"/>
      <c r="I14" s="554"/>
      <c r="J14" s="393"/>
    </row>
    <row r="15" spans="1:10" ht="18" customHeight="1">
      <c r="A15" s="633"/>
      <c r="B15" s="550" t="s">
        <v>25</v>
      </c>
      <c r="C15" s="394" t="s">
        <v>2047</v>
      </c>
      <c r="D15" s="553" t="s">
        <v>2051</v>
      </c>
      <c r="E15" s="389" t="s">
        <v>11</v>
      </c>
      <c r="F15" s="396"/>
      <c r="G15" s="391"/>
      <c r="H15" s="391"/>
      <c r="I15" s="554"/>
      <c r="J15" s="393"/>
    </row>
    <row r="16" spans="1:10" ht="18" customHeight="1">
      <c r="A16" s="619">
        <v>4</v>
      </c>
      <c r="B16" s="550" t="s">
        <v>25</v>
      </c>
      <c r="C16" s="387" t="s">
        <v>2310</v>
      </c>
      <c r="D16" s="555"/>
      <c r="E16" s="389" t="s">
        <v>11</v>
      </c>
      <c r="F16" s="399"/>
      <c r="G16" s="400"/>
      <c r="H16" s="400"/>
      <c r="I16" s="556"/>
      <c r="J16" s="393"/>
    </row>
    <row r="17" spans="1:10" ht="18" customHeight="1">
      <c r="A17" s="619"/>
      <c r="B17" s="550" t="s">
        <v>25</v>
      </c>
      <c r="C17" s="394" t="s">
        <v>2047</v>
      </c>
      <c r="D17" s="557" t="s">
        <v>2053</v>
      </c>
      <c r="E17" s="389" t="s">
        <v>11</v>
      </c>
      <c r="F17" s="399"/>
      <c r="G17" s="400"/>
      <c r="H17" s="400"/>
      <c r="I17" s="556"/>
      <c r="J17" s="393"/>
    </row>
    <row r="18" spans="1:10" ht="18" customHeight="1">
      <c r="A18" s="619">
        <v>8</v>
      </c>
      <c r="B18" s="550" t="s">
        <v>25</v>
      </c>
      <c r="C18" s="387" t="s">
        <v>2311</v>
      </c>
      <c r="D18" s="555"/>
      <c r="E18" s="389" t="s">
        <v>11</v>
      </c>
      <c r="F18" s="396"/>
      <c r="G18" s="400"/>
      <c r="H18" s="400"/>
      <c r="I18" s="556"/>
      <c r="J18" s="393"/>
    </row>
    <row r="19" spans="1:10" ht="18" customHeight="1">
      <c r="A19" s="619"/>
      <c r="B19" s="550" t="s">
        <v>25</v>
      </c>
      <c r="C19" s="394" t="s">
        <v>2047</v>
      </c>
      <c r="D19" s="557" t="s">
        <v>2053</v>
      </c>
      <c r="E19" s="389" t="s">
        <v>11</v>
      </c>
      <c r="F19" s="396"/>
      <c r="G19" s="400"/>
      <c r="H19" s="400"/>
      <c r="I19" s="556"/>
      <c r="J19" s="393"/>
    </row>
    <row r="20" spans="1:10" ht="18" customHeight="1">
      <c r="A20" s="619">
        <f>A18+1</f>
        <v>9</v>
      </c>
      <c r="B20" s="550" t="s">
        <v>25</v>
      </c>
      <c r="C20" s="387" t="s">
        <v>2312</v>
      </c>
      <c r="D20" s="555"/>
      <c r="E20" s="389" t="s">
        <v>11</v>
      </c>
      <c r="F20" s="396"/>
      <c r="G20" s="400"/>
      <c r="H20" s="400"/>
      <c r="I20" s="556"/>
      <c r="J20" s="393"/>
    </row>
    <row r="21" spans="1:10" ht="18" customHeight="1">
      <c r="A21" s="619"/>
      <c r="B21" s="550" t="s">
        <v>25</v>
      </c>
      <c r="C21" s="394" t="s">
        <v>2070</v>
      </c>
      <c r="D21" s="557" t="s">
        <v>2313</v>
      </c>
      <c r="E21" s="389" t="s">
        <v>11</v>
      </c>
      <c r="F21" s="396"/>
      <c r="G21" s="400"/>
      <c r="H21" s="400"/>
      <c r="I21" s="556"/>
      <c r="J21" s="393"/>
    </row>
    <row r="22" spans="1:10" ht="18" customHeight="1">
      <c r="A22" s="619"/>
      <c r="B22" s="550" t="s">
        <v>25</v>
      </c>
      <c r="C22" s="394" t="s">
        <v>2047</v>
      </c>
      <c r="D22" s="557" t="s">
        <v>2053</v>
      </c>
      <c r="E22" s="389" t="s">
        <v>11</v>
      </c>
      <c r="F22" s="396"/>
      <c r="G22" s="400"/>
      <c r="H22" s="400"/>
      <c r="I22" s="556"/>
      <c r="J22" s="393"/>
    </row>
    <row r="23" spans="1:10" ht="18" customHeight="1">
      <c r="A23" s="619">
        <v>10</v>
      </c>
      <c r="B23" s="550" t="s">
        <v>25</v>
      </c>
      <c r="C23" s="387" t="s">
        <v>2314</v>
      </c>
      <c r="D23" s="555"/>
      <c r="E23" s="389" t="s">
        <v>11</v>
      </c>
      <c r="F23" s="396"/>
      <c r="G23" s="400"/>
      <c r="H23" s="400"/>
      <c r="I23" s="556"/>
      <c r="J23" s="393"/>
    </row>
    <row r="24" spans="1:10" ht="18" customHeight="1">
      <c r="A24" s="619"/>
      <c r="B24" s="550" t="s">
        <v>25</v>
      </c>
      <c r="C24" s="394" t="s">
        <v>2047</v>
      </c>
      <c r="D24" s="557" t="s">
        <v>2053</v>
      </c>
      <c r="E24" s="389" t="s">
        <v>11</v>
      </c>
      <c r="F24" s="396"/>
      <c r="G24" s="400"/>
      <c r="H24" s="400"/>
      <c r="I24" s="556"/>
      <c r="J24" s="393"/>
    </row>
    <row r="25" spans="1:10" ht="18" customHeight="1">
      <c r="A25" s="619">
        <v>11</v>
      </c>
      <c r="B25" s="550" t="s">
        <v>25</v>
      </c>
      <c r="C25" s="387" t="s">
        <v>2315</v>
      </c>
      <c r="D25" s="555"/>
      <c r="E25" s="389" t="s">
        <v>11</v>
      </c>
      <c r="F25" s="396"/>
      <c r="G25" s="400"/>
      <c r="H25" s="400"/>
      <c r="I25" s="556"/>
      <c r="J25" s="393"/>
    </row>
    <row r="26" spans="1:10" ht="18" customHeight="1">
      <c r="A26" s="619"/>
      <c r="B26" s="550" t="s">
        <v>25</v>
      </c>
      <c r="C26" s="404" t="s">
        <v>2316</v>
      </c>
      <c r="D26" s="557"/>
      <c r="E26" s="389" t="s">
        <v>11</v>
      </c>
      <c r="F26" s="396"/>
      <c r="G26" s="400"/>
      <c r="H26" s="400"/>
      <c r="I26" s="556"/>
      <c r="J26" s="393"/>
    </row>
    <row r="27" spans="1:10" ht="18" customHeight="1">
      <c r="A27" s="619"/>
      <c r="B27" s="550" t="s">
        <v>25</v>
      </c>
      <c r="C27" s="394" t="s">
        <v>2047</v>
      </c>
      <c r="D27" s="557" t="s">
        <v>2053</v>
      </c>
      <c r="E27" s="389" t="s">
        <v>11</v>
      </c>
      <c r="F27" s="396"/>
      <c r="G27" s="400"/>
      <c r="H27" s="400"/>
      <c r="I27" s="556"/>
      <c r="J27" s="393"/>
    </row>
    <row r="28" spans="1:10" ht="18" customHeight="1">
      <c r="A28" s="619">
        <v>12</v>
      </c>
      <c r="B28" s="550" t="s">
        <v>25</v>
      </c>
      <c r="C28" s="387" t="s">
        <v>2317</v>
      </c>
      <c r="D28" s="555"/>
      <c r="E28" s="389" t="s">
        <v>11</v>
      </c>
      <c r="F28" s="396"/>
      <c r="G28" s="400"/>
      <c r="H28" s="400"/>
      <c r="I28" s="556"/>
      <c r="J28" s="393"/>
    </row>
    <row r="29" spans="1:10" ht="18" customHeight="1">
      <c r="A29" s="619"/>
      <c r="B29" s="550" t="s">
        <v>25</v>
      </c>
      <c r="C29" s="394" t="s">
        <v>2047</v>
      </c>
      <c r="D29" s="557" t="s">
        <v>2053</v>
      </c>
      <c r="E29" s="389" t="s">
        <v>11</v>
      </c>
      <c r="F29" s="396"/>
      <c r="G29" s="400"/>
      <c r="H29" s="400"/>
      <c r="I29" s="556"/>
      <c r="J29" s="393"/>
    </row>
    <row r="30" spans="1:10" ht="18" customHeight="1">
      <c r="A30" s="619">
        <v>13</v>
      </c>
      <c r="B30" s="550" t="s">
        <v>25</v>
      </c>
      <c r="C30" s="387" t="s">
        <v>2318</v>
      </c>
      <c r="D30" s="555"/>
      <c r="E30" s="389" t="s">
        <v>11</v>
      </c>
      <c r="F30" s="396"/>
      <c r="G30" s="400"/>
      <c r="H30" s="400"/>
      <c r="I30" s="556"/>
      <c r="J30" s="393"/>
    </row>
    <row r="31" spans="1:10" ht="18" customHeight="1">
      <c r="A31" s="619"/>
      <c r="B31" s="550" t="s">
        <v>25</v>
      </c>
      <c r="C31" s="404" t="s">
        <v>2316</v>
      </c>
      <c r="D31" s="557"/>
      <c r="E31" s="389" t="s">
        <v>11</v>
      </c>
      <c r="F31" s="396"/>
      <c r="G31" s="400"/>
      <c r="H31" s="400"/>
      <c r="I31" s="556"/>
      <c r="J31" s="393"/>
    </row>
    <row r="32" spans="1:10" ht="18" customHeight="1">
      <c r="A32" s="619"/>
      <c r="B32" s="550" t="s">
        <v>25</v>
      </c>
      <c r="C32" s="394" t="s">
        <v>2047</v>
      </c>
      <c r="D32" s="557" t="s">
        <v>2053</v>
      </c>
      <c r="E32" s="389" t="s">
        <v>11</v>
      </c>
      <c r="F32" s="396"/>
      <c r="G32" s="400"/>
      <c r="H32" s="400"/>
      <c r="I32" s="556"/>
      <c r="J32" s="393"/>
    </row>
    <row r="33" spans="1:10" ht="18" customHeight="1">
      <c r="A33" s="619">
        <v>14</v>
      </c>
      <c r="B33" s="550" t="s">
        <v>25</v>
      </c>
      <c r="C33" s="387" t="s">
        <v>2319</v>
      </c>
      <c r="D33" s="555"/>
      <c r="E33" s="389" t="s">
        <v>11</v>
      </c>
      <c r="F33" s="396"/>
      <c r="G33" s="400"/>
      <c r="H33" s="400"/>
      <c r="I33" s="556"/>
      <c r="J33" s="393"/>
    </row>
    <row r="34" spans="1:10" ht="18" customHeight="1">
      <c r="A34" s="619"/>
      <c r="B34" s="550" t="s">
        <v>25</v>
      </c>
      <c r="C34" s="394" t="s">
        <v>2047</v>
      </c>
      <c r="D34" s="557" t="s">
        <v>2053</v>
      </c>
      <c r="E34" s="389" t="s">
        <v>11</v>
      </c>
      <c r="F34" s="396"/>
      <c r="G34" s="400"/>
      <c r="H34" s="400"/>
      <c r="I34" s="556"/>
      <c r="J34" s="393"/>
    </row>
    <row r="35" spans="1:10" ht="18" customHeight="1">
      <c r="A35" s="619">
        <v>15</v>
      </c>
      <c r="B35" s="550" t="s">
        <v>25</v>
      </c>
      <c r="C35" s="387" t="s">
        <v>2320</v>
      </c>
      <c r="D35" s="555"/>
      <c r="E35" s="389" t="s">
        <v>11</v>
      </c>
      <c r="F35" s="396"/>
      <c r="G35" s="400"/>
      <c r="H35" s="400"/>
      <c r="I35" s="556"/>
      <c r="J35" s="393"/>
    </row>
    <row r="36" spans="1:10" ht="18" customHeight="1">
      <c r="A36" s="619"/>
      <c r="B36" s="550" t="s">
        <v>25</v>
      </c>
      <c r="C36" s="404" t="s">
        <v>2316</v>
      </c>
      <c r="D36" s="558"/>
      <c r="E36" s="389" t="s">
        <v>11</v>
      </c>
      <c r="F36" s="396"/>
      <c r="G36" s="400"/>
      <c r="H36" s="400"/>
      <c r="I36" s="556"/>
      <c r="J36" s="393"/>
    </row>
    <row r="37" spans="1:10" ht="18" customHeight="1">
      <c r="A37" s="619"/>
      <c r="B37" s="550" t="s">
        <v>25</v>
      </c>
      <c r="C37" s="394" t="s">
        <v>2047</v>
      </c>
      <c r="D37" s="557" t="s">
        <v>2053</v>
      </c>
      <c r="E37" s="389" t="s">
        <v>11</v>
      </c>
      <c r="F37" s="396"/>
      <c r="G37" s="400"/>
      <c r="H37" s="400"/>
      <c r="I37" s="556"/>
      <c r="J37" s="393"/>
    </row>
    <row r="38" spans="1:10" ht="18" customHeight="1">
      <c r="A38" s="619">
        <v>16</v>
      </c>
      <c r="B38" s="550" t="s">
        <v>25</v>
      </c>
      <c r="C38" s="387" t="s">
        <v>2321</v>
      </c>
      <c r="D38" s="555"/>
      <c r="E38" s="389" t="s">
        <v>11</v>
      </c>
      <c r="F38" s="396"/>
      <c r="G38" s="400"/>
      <c r="H38" s="400"/>
      <c r="I38" s="556"/>
      <c r="J38" s="393"/>
    </row>
    <row r="39" spans="1:10" ht="18" customHeight="1">
      <c r="A39" s="619"/>
      <c r="B39" s="550" t="s">
        <v>25</v>
      </c>
      <c r="C39" s="394" t="s">
        <v>2047</v>
      </c>
      <c r="D39" s="557" t="s">
        <v>2053</v>
      </c>
      <c r="E39" s="389" t="s">
        <v>11</v>
      </c>
      <c r="F39" s="396"/>
      <c r="G39" s="400"/>
      <c r="H39" s="400"/>
      <c r="I39" s="556"/>
      <c r="J39" s="393"/>
    </row>
    <row r="40" spans="1:10" ht="18" customHeight="1">
      <c r="A40" s="619">
        <v>17</v>
      </c>
      <c r="B40" s="550" t="s">
        <v>25</v>
      </c>
      <c r="C40" s="387" t="s">
        <v>2322</v>
      </c>
      <c r="D40" s="555"/>
      <c r="E40" s="389" t="s">
        <v>11</v>
      </c>
      <c r="F40" s="396"/>
      <c r="G40" s="400"/>
      <c r="H40" s="400"/>
      <c r="I40" s="556"/>
      <c r="J40" s="393"/>
    </row>
    <row r="41" spans="1:10" ht="18" customHeight="1">
      <c r="A41" s="619"/>
      <c r="B41" s="550" t="s">
        <v>25</v>
      </c>
      <c r="C41" s="394" t="s">
        <v>2047</v>
      </c>
      <c r="D41" s="557" t="s">
        <v>2053</v>
      </c>
      <c r="E41" s="389" t="s">
        <v>11</v>
      </c>
      <c r="F41" s="396"/>
      <c r="G41" s="400"/>
      <c r="H41" s="400"/>
      <c r="I41" s="556"/>
      <c r="J41" s="393"/>
    </row>
    <row r="42" spans="1:10" ht="18" customHeight="1">
      <c r="A42" s="619">
        <v>18</v>
      </c>
      <c r="B42" s="550" t="s">
        <v>25</v>
      </c>
      <c r="C42" s="387" t="s">
        <v>2323</v>
      </c>
      <c r="D42" s="555"/>
      <c r="E42" s="389" t="s">
        <v>11</v>
      </c>
      <c r="F42" s="396"/>
      <c r="G42" s="400"/>
      <c r="H42" s="400"/>
      <c r="I42" s="556"/>
      <c r="J42" s="393"/>
    </row>
    <row r="43" spans="1:10" ht="18" customHeight="1">
      <c r="A43" s="619"/>
      <c r="B43" s="550" t="s">
        <v>25</v>
      </c>
      <c r="C43" s="394" t="s">
        <v>2070</v>
      </c>
      <c r="D43" s="557" t="s">
        <v>2313</v>
      </c>
      <c r="E43" s="389" t="s">
        <v>11</v>
      </c>
      <c r="F43" s="396"/>
      <c r="G43" s="400"/>
      <c r="H43" s="400"/>
      <c r="I43" s="556"/>
      <c r="J43" s="393"/>
    </row>
    <row r="44" spans="1:10" ht="18" customHeight="1">
      <c r="A44" s="619"/>
      <c r="B44" s="550" t="s">
        <v>25</v>
      </c>
      <c r="C44" s="394" t="s">
        <v>2047</v>
      </c>
      <c r="D44" s="557" t="s">
        <v>2053</v>
      </c>
      <c r="E44" s="389" t="s">
        <v>11</v>
      </c>
      <c r="F44" s="396"/>
      <c r="G44" s="400"/>
      <c r="H44" s="400"/>
      <c r="I44" s="556"/>
      <c r="J44" s="393"/>
    </row>
    <row r="45" spans="1:10" ht="18" customHeight="1">
      <c r="A45" s="619">
        <v>19</v>
      </c>
      <c r="B45" s="550" t="s">
        <v>25</v>
      </c>
      <c r="C45" s="387" t="s">
        <v>2324</v>
      </c>
      <c r="D45" s="555"/>
      <c r="E45" s="389" t="s">
        <v>11</v>
      </c>
      <c r="F45" s="396"/>
      <c r="G45" s="400"/>
      <c r="H45" s="400"/>
      <c r="I45" s="556"/>
      <c r="J45" s="393"/>
    </row>
    <row r="46" spans="1:10" ht="18" customHeight="1">
      <c r="A46" s="619"/>
      <c r="B46" s="550" t="s">
        <v>25</v>
      </c>
      <c r="C46" s="394" t="s">
        <v>2047</v>
      </c>
      <c r="D46" s="557" t="s">
        <v>2053</v>
      </c>
      <c r="E46" s="389" t="s">
        <v>11</v>
      </c>
      <c r="F46" s="396"/>
      <c r="G46" s="400"/>
      <c r="H46" s="400"/>
      <c r="I46" s="556"/>
      <c r="J46" s="393"/>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41"/>
  <sheetViews>
    <sheetView showGridLines="0" workbookViewId="0">
      <selection activeCell="D74" sqref="D74"/>
    </sheetView>
  </sheetViews>
  <sheetFormatPr defaultColWidth="9" defaultRowHeight="15.75" customHeight="1"/>
  <cols>
    <col min="1" max="1" width="5.375" style="115" customWidth="1"/>
    <col min="2" max="2" width="4.875" style="138" customWidth="1"/>
    <col min="3" max="3" width="12.875" style="115" customWidth="1"/>
    <col min="4" max="4" width="52.875" style="115" customWidth="1"/>
    <col min="5" max="5" width="18.125" style="138" customWidth="1"/>
    <col min="6" max="6" width="13.875" style="115" customWidth="1"/>
    <col min="7" max="7" width="24.5" style="138" customWidth="1"/>
    <col min="8" max="8" width="24.25" style="115" bestFit="1" customWidth="1"/>
    <col min="9" max="9" width="20" style="115" customWidth="1"/>
    <col min="10" max="10" width="40.625" style="115" customWidth="1"/>
    <col min="11" max="11" width="40" style="115" customWidth="1"/>
    <col min="12" max="223" width="8.625" style="115" customWidth="1"/>
    <col min="224" max="16384" width="9" style="116"/>
  </cols>
  <sheetData>
    <row r="1" spans="1:11" ht="15.75" customHeight="1">
      <c r="A1" s="149"/>
      <c r="B1" s="73"/>
      <c r="C1" s="579" t="s">
        <v>1456</v>
      </c>
      <c r="D1" s="641"/>
      <c r="E1" s="638"/>
      <c r="F1" s="98"/>
      <c r="G1" s="172" t="s">
        <v>5</v>
      </c>
      <c r="H1" s="117"/>
      <c r="I1" s="71"/>
      <c r="J1" s="134"/>
      <c r="K1" s="71"/>
    </row>
    <row r="2" spans="1:11" ht="15.75" customHeight="1">
      <c r="A2" s="149"/>
      <c r="B2" s="73"/>
      <c r="C2" s="641"/>
      <c r="D2" s="641"/>
      <c r="E2" s="639"/>
      <c r="F2" s="33" t="s">
        <v>6</v>
      </c>
      <c r="G2" s="23">
        <f>COUNTIF(F10:F194,"Not POR")</f>
        <v>6</v>
      </c>
      <c r="H2" s="117"/>
      <c r="I2" s="71"/>
      <c r="J2" s="134"/>
      <c r="K2" s="71"/>
    </row>
    <row r="3" spans="1:11" ht="15.75" customHeight="1">
      <c r="A3" s="149"/>
      <c r="B3" s="73"/>
      <c r="C3" s="641"/>
      <c r="D3" s="641"/>
      <c r="E3" s="639"/>
      <c r="F3" s="39" t="s">
        <v>8</v>
      </c>
      <c r="G3" s="23">
        <f>COUNTIF(F10:F194,"CHN validation")</f>
        <v>0</v>
      </c>
      <c r="H3" s="117"/>
      <c r="I3" s="71"/>
      <c r="J3" s="134"/>
      <c r="K3" s="71"/>
    </row>
    <row r="4" spans="1:11" ht="15.75" customHeight="1">
      <c r="A4" s="149"/>
      <c r="B4" s="73"/>
      <c r="C4" s="641"/>
      <c r="D4" s="641"/>
      <c r="E4" s="639"/>
      <c r="F4" s="40" t="s">
        <v>9</v>
      </c>
      <c r="G4" s="23">
        <f>COUNTIF(F10:F194,"New Item")</f>
        <v>4</v>
      </c>
      <c r="H4" s="117"/>
      <c r="I4" s="71"/>
      <c r="J4" s="134"/>
      <c r="K4" s="71"/>
    </row>
    <row r="5" spans="1:11" ht="19.5" customHeight="1">
      <c r="A5" s="71"/>
      <c r="B5" s="73"/>
      <c r="C5" s="641"/>
      <c r="D5" s="641"/>
      <c r="E5" s="639"/>
      <c r="F5" s="41" t="s">
        <v>7</v>
      </c>
      <c r="G5" s="23">
        <f>COUNTIF(F10:F194,"Pending update")</f>
        <v>0</v>
      </c>
      <c r="H5" s="117"/>
      <c r="I5" s="71"/>
      <c r="J5" s="71"/>
      <c r="K5" s="71"/>
    </row>
    <row r="6" spans="1:11" ht="15.75" customHeight="1">
      <c r="A6" s="149"/>
      <c r="B6" s="73"/>
      <c r="C6" s="641"/>
      <c r="D6" s="641"/>
      <c r="E6" s="639"/>
      <c r="F6" s="43" t="s">
        <v>10</v>
      </c>
      <c r="G6" s="23">
        <v>0</v>
      </c>
      <c r="H6" s="117"/>
      <c r="I6" s="71"/>
      <c r="J6" s="134"/>
      <c r="K6" s="71"/>
    </row>
    <row r="7" spans="1:11" ht="15.75" customHeight="1">
      <c r="A7" s="149"/>
      <c r="B7" s="73"/>
      <c r="C7" s="641"/>
      <c r="D7" s="641"/>
      <c r="E7" s="639"/>
      <c r="F7" s="44" t="s">
        <v>11</v>
      </c>
      <c r="G7" s="23">
        <f>COUNTIF(F10:F194,"Ready")</f>
        <v>101</v>
      </c>
      <c r="H7" s="117"/>
      <c r="I7" s="71"/>
      <c r="J7" s="134"/>
      <c r="K7" s="71"/>
    </row>
    <row r="8" spans="1:11" ht="15.75" customHeight="1" thickBot="1">
      <c r="A8" s="177"/>
      <c r="B8" s="178"/>
      <c r="C8" s="642"/>
      <c r="D8" s="642"/>
      <c r="E8" s="640"/>
      <c r="F8" s="179" t="s">
        <v>12</v>
      </c>
      <c r="G8" s="203">
        <f>COUNTIF(F10:F194,"Not ready")</f>
        <v>61</v>
      </c>
      <c r="H8" s="180"/>
      <c r="I8" s="150"/>
      <c r="J8" s="181"/>
      <c r="K8" s="150"/>
    </row>
    <row r="9" spans="1:11" ht="31.5" customHeight="1">
      <c r="A9" s="194" t="s">
        <v>13</v>
      </c>
      <c r="B9" s="195" t="s">
        <v>14</v>
      </c>
      <c r="C9" s="195" t="s">
        <v>15</v>
      </c>
      <c r="D9" s="195" t="s">
        <v>16</v>
      </c>
      <c r="E9" s="195" t="s">
        <v>250</v>
      </c>
      <c r="F9" s="195" t="s">
        <v>19</v>
      </c>
      <c r="G9" s="195" t="s">
        <v>1449</v>
      </c>
      <c r="H9" s="195" t="s">
        <v>20</v>
      </c>
      <c r="I9" s="195" t="s">
        <v>21</v>
      </c>
      <c r="J9" s="195" t="s">
        <v>23</v>
      </c>
      <c r="K9" s="196" t="s">
        <v>251</v>
      </c>
    </row>
    <row r="10" spans="1:11" ht="16.5" customHeight="1">
      <c r="A10" s="267" t="s">
        <v>834</v>
      </c>
      <c r="B10" s="247" t="s">
        <v>25</v>
      </c>
      <c r="C10" s="248" t="s">
        <v>28</v>
      </c>
      <c r="D10" s="249" t="s">
        <v>29</v>
      </c>
      <c r="E10" s="250"/>
      <c r="F10" s="251" t="s">
        <v>11</v>
      </c>
      <c r="G10" s="250"/>
      <c r="H10" s="252"/>
      <c r="I10" s="253"/>
      <c r="J10" s="253"/>
      <c r="K10" s="268"/>
    </row>
    <row r="11" spans="1:11" ht="16.5" customHeight="1">
      <c r="A11" s="267" t="s">
        <v>835</v>
      </c>
      <c r="B11" s="247" t="s">
        <v>25</v>
      </c>
      <c r="C11" s="248" t="s">
        <v>28</v>
      </c>
      <c r="D11" s="249" t="s">
        <v>31</v>
      </c>
      <c r="E11" s="250"/>
      <c r="F11" s="251" t="s">
        <v>11</v>
      </c>
      <c r="G11" s="250"/>
      <c r="H11" s="252"/>
      <c r="I11" s="253"/>
      <c r="J11" s="253"/>
      <c r="K11" s="268"/>
    </row>
    <row r="12" spans="1:11" ht="16.5" customHeight="1">
      <c r="A12" s="267" t="s">
        <v>836</v>
      </c>
      <c r="B12" s="247" t="s">
        <v>25</v>
      </c>
      <c r="C12" s="248" t="s">
        <v>33</v>
      </c>
      <c r="D12" s="248" t="s">
        <v>34</v>
      </c>
      <c r="E12" s="250"/>
      <c r="F12" s="251" t="s">
        <v>11</v>
      </c>
      <c r="G12" s="250"/>
      <c r="H12" s="252"/>
      <c r="I12" s="254" t="s">
        <v>1644</v>
      </c>
      <c r="J12" s="253"/>
      <c r="K12" s="268"/>
    </row>
    <row r="13" spans="1:11" ht="16.5" customHeight="1">
      <c r="A13" s="267" t="s">
        <v>837</v>
      </c>
      <c r="B13" s="247" t="s">
        <v>25</v>
      </c>
      <c r="C13" s="248" t="s">
        <v>33</v>
      </c>
      <c r="D13" s="294" t="s">
        <v>253</v>
      </c>
      <c r="E13" s="247"/>
      <c r="F13" s="251" t="s">
        <v>11</v>
      </c>
      <c r="G13" s="250"/>
      <c r="H13" s="250"/>
      <c r="I13" s="254" t="s">
        <v>1568</v>
      </c>
      <c r="J13" s="253"/>
      <c r="K13" s="268"/>
    </row>
    <row r="14" spans="1:11" ht="16.5" customHeight="1">
      <c r="A14" s="267" t="s">
        <v>838</v>
      </c>
      <c r="B14" s="247" t="s">
        <v>25</v>
      </c>
      <c r="C14" s="248" t="s">
        <v>28</v>
      </c>
      <c r="D14" s="248" t="s">
        <v>1897</v>
      </c>
      <c r="E14" s="250"/>
      <c r="F14" s="251" t="s">
        <v>11</v>
      </c>
      <c r="G14" s="250"/>
      <c r="H14" s="252"/>
      <c r="I14" s="252"/>
      <c r="J14" s="254"/>
      <c r="K14" s="268"/>
    </row>
    <row r="15" spans="1:11" ht="16.5" customHeight="1">
      <c r="A15" s="267" t="s">
        <v>839</v>
      </c>
      <c r="B15" s="247" t="s">
        <v>25</v>
      </c>
      <c r="C15" s="248" t="s">
        <v>26</v>
      </c>
      <c r="D15" s="294" t="s">
        <v>1898</v>
      </c>
      <c r="E15" s="250"/>
      <c r="F15" s="100" t="s">
        <v>10</v>
      </c>
      <c r="G15" s="250"/>
      <c r="H15" s="248" t="s">
        <v>2037</v>
      </c>
      <c r="I15" s="252"/>
      <c r="J15" s="254" t="s">
        <v>2036</v>
      </c>
      <c r="K15" s="350" t="s">
        <v>2040</v>
      </c>
    </row>
    <row r="16" spans="1:11" ht="16.5" customHeight="1">
      <c r="A16" s="267" t="s">
        <v>840</v>
      </c>
      <c r="B16" s="247" t="s">
        <v>25</v>
      </c>
      <c r="C16" s="248" t="s">
        <v>26</v>
      </c>
      <c r="D16" s="248" t="s">
        <v>27</v>
      </c>
      <c r="E16" s="250"/>
      <c r="F16" s="251" t="s">
        <v>11</v>
      </c>
      <c r="G16" s="250"/>
      <c r="H16" s="252"/>
      <c r="I16" s="252"/>
      <c r="J16" s="254" t="s">
        <v>1591</v>
      </c>
      <c r="K16" s="268"/>
    </row>
    <row r="17" spans="1:11" ht="16.5" customHeight="1">
      <c r="A17" s="267" t="s">
        <v>841</v>
      </c>
      <c r="B17" s="247" t="s">
        <v>25</v>
      </c>
      <c r="C17" s="248" t="s">
        <v>26</v>
      </c>
      <c r="D17" s="248" t="s">
        <v>1599</v>
      </c>
      <c r="E17" s="250"/>
      <c r="F17" s="251" t="s">
        <v>11</v>
      </c>
      <c r="G17" s="250"/>
      <c r="H17" s="252"/>
      <c r="I17" s="252"/>
      <c r="J17" s="254" t="s">
        <v>1633</v>
      </c>
      <c r="K17" s="269"/>
    </row>
    <row r="18" spans="1:11" ht="16.5" customHeight="1">
      <c r="A18" s="267" t="s">
        <v>842</v>
      </c>
      <c r="B18" s="247" t="s">
        <v>25</v>
      </c>
      <c r="C18" s="248" t="s">
        <v>248</v>
      </c>
      <c r="D18" s="249" t="s">
        <v>1600</v>
      </c>
      <c r="E18" s="250"/>
      <c r="F18" s="251" t="s">
        <v>11</v>
      </c>
      <c r="G18" s="250"/>
      <c r="H18" s="252"/>
      <c r="I18" s="252"/>
      <c r="J18" s="254" t="s">
        <v>1645</v>
      </c>
      <c r="K18" s="269"/>
    </row>
    <row r="19" spans="1:11" ht="16.5" customHeight="1">
      <c r="A19" s="267" t="s">
        <v>843</v>
      </c>
      <c r="B19" s="247" t="s">
        <v>25</v>
      </c>
      <c r="C19" s="248" t="s">
        <v>26</v>
      </c>
      <c r="D19" s="248" t="s">
        <v>257</v>
      </c>
      <c r="E19" s="250"/>
      <c r="F19" s="251" t="s">
        <v>11</v>
      </c>
      <c r="G19" s="250"/>
      <c r="H19" s="252"/>
      <c r="I19" s="256"/>
      <c r="J19" s="253"/>
      <c r="K19" s="268"/>
    </row>
    <row r="20" spans="1:11" ht="16.5" customHeight="1">
      <c r="A20" s="267" t="s">
        <v>844</v>
      </c>
      <c r="B20" s="247" t="s">
        <v>25</v>
      </c>
      <c r="C20" s="248" t="s">
        <v>267</v>
      </c>
      <c r="D20" s="248" t="s">
        <v>268</v>
      </c>
      <c r="E20" s="247" t="s">
        <v>609</v>
      </c>
      <c r="F20" s="251" t="s">
        <v>11</v>
      </c>
      <c r="G20" s="250"/>
      <c r="H20" s="252"/>
      <c r="I20" s="252"/>
      <c r="J20" s="254" t="s">
        <v>1596</v>
      </c>
      <c r="K20" s="268"/>
    </row>
    <row r="21" spans="1:11" ht="16.5" customHeight="1">
      <c r="A21" s="267" t="s">
        <v>845</v>
      </c>
      <c r="B21" s="247" t="s">
        <v>25</v>
      </c>
      <c r="C21" s="248" t="s">
        <v>267</v>
      </c>
      <c r="D21" s="248" t="s">
        <v>272</v>
      </c>
      <c r="E21" s="247" t="s">
        <v>273</v>
      </c>
      <c r="F21" s="251" t="s">
        <v>11</v>
      </c>
      <c r="G21" s="250"/>
      <c r="H21" s="252"/>
      <c r="I21" s="252"/>
      <c r="J21" s="254" t="s">
        <v>1570</v>
      </c>
      <c r="K21" s="268"/>
    </row>
    <row r="22" spans="1:11" ht="16.5" customHeight="1">
      <c r="A22" s="267" t="s">
        <v>846</v>
      </c>
      <c r="B22" s="247" t="s">
        <v>25</v>
      </c>
      <c r="C22" s="248" t="s">
        <v>267</v>
      </c>
      <c r="D22" s="248" t="s">
        <v>275</v>
      </c>
      <c r="E22" s="250"/>
      <c r="F22" s="251" t="s">
        <v>11</v>
      </c>
      <c r="G22" s="250"/>
      <c r="H22" s="250"/>
      <c r="I22" s="252"/>
      <c r="J22" s="341" t="s">
        <v>1922</v>
      </c>
      <c r="K22" s="268"/>
    </row>
    <row r="23" spans="1:11" ht="16.5" customHeight="1">
      <c r="A23" s="267" t="s">
        <v>847</v>
      </c>
      <c r="B23" s="247" t="s">
        <v>25</v>
      </c>
      <c r="C23" s="248" t="s">
        <v>267</v>
      </c>
      <c r="D23" s="294" t="s">
        <v>1776</v>
      </c>
      <c r="E23" s="247" t="s">
        <v>848</v>
      </c>
      <c r="F23" s="255" t="s">
        <v>1987</v>
      </c>
      <c r="G23" s="250"/>
      <c r="H23" s="252"/>
      <c r="I23" s="252"/>
      <c r="J23" s="254" t="s">
        <v>1937</v>
      </c>
      <c r="K23" s="270" t="s">
        <v>1936</v>
      </c>
    </row>
    <row r="24" spans="1:11" ht="16.5" customHeight="1">
      <c r="A24" s="267" t="s">
        <v>849</v>
      </c>
      <c r="B24" s="247" t="s">
        <v>25</v>
      </c>
      <c r="C24" s="248" t="s">
        <v>230</v>
      </c>
      <c r="D24" s="248" t="s">
        <v>1757</v>
      </c>
      <c r="E24" s="250"/>
      <c r="F24" s="255" t="s">
        <v>12</v>
      </c>
      <c r="G24" s="250"/>
      <c r="H24" s="252"/>
      <c r="I24" s="252"/>
      <c r="J24" s="254" t="s">
        <v>1646</v>
      </c>
      <c r="K24" s="268"/>
    </row>
    <row r="25" spans="1:11" ht="16.5" customHeight="1">
      <c r="A25" s="267" t="s">
        <v>850</v>
      </c>
      <c r="B25" s="247" t="s">
        <v>25</v>
      </c>
      <c r="C25" s="248" t="s">
        <v>267</v>
      </c>
      <c r="D25" s="248" t="s">
        <v>851</v>
      </c>
      <c r="E25" s="247" t="s">
        <v>277</v>
      </c>
      <c r="F25" s="251" t="s">
        <v>11</v>
      </c>
      <c r="G25" s="250"/>
      <c r="H25" s="252"/>
      <c r="I25" s="252"/>
      <c r="J25" s="254" t="s">
        <v>1651</v>
      </c>
      <c r="K25" s="268"/>
    </row>
    <row r="26" spans="1:11" ht="16.5" customHeight="1">
      <c r="A26" s="267" t="s">
        <v>852</v>
      </c>
      <c r="B26" s="247" t="s">
        <v>25</v>
      </c>
      <c r="C26" s="248" t="s">
        <v>267</v>
      </c>
      <c r="D26" s="248" t="s">
        <v>279</v>
      </c>
      <c r="E26" s="250"/>
      <c r="F26" s="251" t="s">
        <v>11</v>
      </c>
      <c r="G26" s="250"/>
      <c r="H26" s="252"/>
      <c r="I26" s="252"/>
      <c r="J26" s="253"/>
      <c r="K26" s="268"/>
    </row>
    <row r="27" spans="1:11" ht="16.5" customHeight="1">
      <c r="A27" s="267" t="s">
        <v>853</v>
      </c>
      <c r="B27" s="247" t="s">
        <v>25</v>
      </c>
      <c r="C27" s="248" t="s">
        <v>267</v>
      </c>
      <c r="D27" s="248" t="s">
        <v>280</v>
      </c>
      <c r="E27" s="250"/>
      <c r="F27" s="251" t="s">
        <v>11</v>
      </c>
      <c r="G27" s="250"/>
      <c r="H27" s="252"/>
      <c r="I27" s="252"/>
      <c r="J27" s="253"/>
      <c r="K27" s="268"/>
    </row>
    <row r="28" spans="1:11" ht="16.5" customHeight="1">
      <c r="A28" s="267" t="s">
        <v>854</v>
      </c>
      <c r="B28" s="247" t="s">
        <v>25</v>
      </c>
      <c r="C28" s="248" t="s">
        <v>267</v>
      </c>
      <c r="D28" s="248" t="s">
        <v>281</v>
      </c>
      <c r="E28" s="250"/>
      <c r="F28" s="251" t="s">
        <v>11</v>
      </c>
      <c r="G28" s="250"/>
      <c r="H28" s="252"/>
      <c r="I28" s="252"/>
      <c r="J28" s="253"/>
      <c r="K28" s="268"/>
    </row>
    <row r="29" spans="1:11" ht="16.5" customHeight="1">
      <c r="A29" s="267" t="s">
        <v>855</v>
      </c>
      <c r="B29" s="247" t="s">
        <v>25</v>
      </c>
      <c r="C29" s="248" t="s">
        <v>267</v>
      </c>
      <c r="D29" s="248" t="s">
        <v>282</v>
      </c>
      <c r="E29" s="250"/>
      <c r="F29" s="251" t="s">
        <v>11</v>
      </c>
      <c r="G29" s="250"/>
      <c r="H29" s="252"/>
      <c r="I29" s="252"/>
      <c r="J29" s="253"/>
      <c r="K29" s="268"/>
    </row>
    <row r="30" spans="1:11" ht="16.5" customHeight="1">
      <c r="A30" s="267" t="s">
        <v>856</v>
      </c>
      <c r="B30" s="247" t="s">
        <v>25</v>
      </c>
      <c r="C30" s="248" t="s">
        <v>267</v>
      </c>
      <c r="D30" s="248" t="s">
        <v>283</v>
      </c>
      <c r="E30" s="250"/>
      <c r="F30" s="251" t="s">
        <v>11</v>
      </c>
      <c r="G30" s="250"/>
      <c r="H30" s="252"/>
      <c r="I30" s="252"/>
      <c r="J30" s="253"/>
      <c r="K30" s="268"/>
    </row>
    <row r="31" spans="1:11" ht="16.5" customHeight="1">
      <c r="A31" s="267" t="s">
        <v>857</v>
      </c>
      <c r="B31" s="247" t="s">
        <v>25</v>
      </c>
      <c r="C31" s="248" t="s">
        <v>26</v>
      </c>
      <c r="D31" s="248" t="s">
        <v>858</v>
      </c>
      <c r="E31" s="250"/>
      <c r="F31" s="251" t="s">
        <v>11</v>
      </c>
      <c r="G31" s="250"/>
      <c r="H31" s="248" t="s">
        <v>859</v>
      </c>
      <c r="I31" s="252"/>
      <c r="J31" s="253"/>
      <c r="K31" s="268"/>
    </row>
    <row r="32" spans="1:11" ht="16.5" customHeight="1">
      <c r="A32" s="267" t="s">
        <v>860</v>
      </c>
      <c r="B32" s="247" t="s">
        <v>25</v>
      </c>
      <c r="C32" s="248" t="s">
        <v>26</v>
      </c>
      <c r="D32" s="248" t="s">
        <v>40</v>
      </c>
      <c r="E32" s="250"/>
      <c r="F32" s="251" t="s">
        <v>11</v>
      </c>
      <c r="G32" s="250"/>
      <c r="H32" s="248" t="s">
        <v>41</v>
      </c>
      <c r="I32" s="252"/>
      <c r="J32" s="253"/>
      <c r="K32" s="268"/>
    </row>
    <row r="33" spans="1:11" ht="16.5" customHeight="1">
      <c r="A33" s="267" t="s">
        <v>861</v>
      </c>
      <c r="B33" s="247" t="s">
        <v>25</v>
      </c>
      <c r="C33" s="248" t="s">
        <v>26</v>
      </c>
      <c r="D33" s="248" t="s">
        <v>42</v>
      </c>
      <c r="E33" s="250"/>
      <c r="F33" s="251" t="s">
        <v>11</v>
      </c>
      <c r="G33" s="250"/>
      <c r="H33" s="248" t="s">
        <v>862</v>
      </c>
      <c r="I33" s="252"/>
      <c r="J33" s="253"/>
      <c r="K33" s="268"/>
    </row>
    <row r="34" spans="1:11" ht="16.5" customHeight="1">
      <c r="A34" s="267" t="s">
        <v>863</v>
      </c>
      <c r="B34" s="247" t="s">
        <v>25</v>
      </c>
      <c r="C34" s="248" t="s">
        <v>26</v>
      </c>
      <c r="D34" s="248" t="s">
        <v>46</v>
      </c>
      <c r="E34" s="250"/>
      <c r="F34" s="251" t="s">
        <v>11</v>
      </c>
      <c r="G34" s="250"/>
      <c r="H34" s="248" t="s">
        <v>864</v>
      </c>
      <c r="I34" s="252"/>
      <c r="J34" s="253"/>
      <c r="K34" s="268"/>
    </row>
    <row r="35" spans="1:11" ht="16.5" customHeight="1">
      <c r="A35" s="267" t="s">
        <v>865</v>
      </c>
      <c r="B35" s="247" t="s">
        <v>25</v>
      </c>
      <c r="C35" s="248" t="s">
        <v>26</v>
      </c>
      <c r="D35" s="324" t="s">
        <v>44</v>
      </c>
      <c r="E35" s="250"/>
      <c r="F35" s="251" t="s">
        <v>11</v>
      </c>
      <c r="G35" s="250"/>
      <c r="H35" s="248" t="s">
        <v>866</v>
      </c>
      <c r="I35" s="252"/>
      <c r="J35" s="253"/>
      <c r="K35" s="268"/>
    </row>
    <row r="36" spans="1:11" ht="16.5" customHeight="1">
      <c r="A36" s="267" t="s">
        <v>867</v>
      </c>
      <c r="B36" s="247" t="s">
        <v>25</v>
      </c>
      <c r="C36" s="248" t="s">
        <v>26</v>
      </c>
      <c r="D36" s="324" t="s">
        <v>48</v>
      </c>
      <c r="E36" s="250"/>
      <c r="F36" s="251" t="s">
        <v>11</v>
      </c>
      <c r="G36" s="250"/>
      <c r="H36" s="248" t="s">
        <v>868</v>
      </c>
      <c r="I36" s="252"/>
      <c r="J36" s="253"/>
      <c r="K36" s="268"/>
    </row>
    <row r="37" spans="1:11" ht="16.5" customHeight="1">
      <c r="A37" s="267" t="s">
        <v>869</v>
      </c>
      <c r="B37" s="247" t="s">
        <v>25</v>
      </c>
      <c r="C37" s="248" t="s">
        <v>26</v>
      </c>
      <c r="D37" s="324" t="s">
        <v>52</v>
      </c>
      <c r="E37" s="250"/>
      <c r="F37" s="251" t="s">
        <v>11</v>
      </c>
      <c r="G37" s="250"/>
      <c r="H37" s="254" t="s">
        <v>870</v>
      </c>
      <c r="I37" s="252"/>
      <c r="J37" s="253"/>
      <c r="K37" s="268"/>
    </row>
    <row r="38" spans="1:11" ht="16.5" customHeight="1">
      <c r="A38" s="267" t="s">
        <v>871</v>
      </c>
      <c r="B38" s="247" t="s">
        <v>25</v>
      </c>
      <c r="C38" s="248" t="s">
        <v>26</v>
      </c>
      <c r="D38" s="324" t="s">
        <v>50</v>
      </c>
      <c r="E38" s="250"/>
      <c r="F38" s="251" t="s">
        <v>11</v>
      </c>
      <c r="G38" s="250"/>
      <c r="H38" s="248" t="s">
        <v>872</v>
      </c>
      <c r="I38" s="252"/>
      <c r="J38" s="253"/>
      <c r="K38" s="268"/>
    </row>
    <row r="39" spans="1:11" ht="17.100000000000001" customHeight="1">
      <c r="A39" s="267" t="s">
        <v>873</v>
      </c>
      <c r="B39" s="247" t="s">
        <v>25</v>
      </c>
      <c r="C39" s="248" t="s">
        <v>26</v>
      </c>
      <c r="D39" s="248" t="s">
        <v>1908</v>
      </c>
      <c r="E39" s="250"/>
      <c r="F39" s="251" t="s">
        <v>11</v>
      </c>
      <c r="G39" s="250"/>
      <c r="H39" s="252"/>
      <c r="I39" s="252"/>
      <c r="J39" s="254" t="s">
        <v>874</v>
      </c>
      <c r="K39" s="268"/>
    </row>
    <row r="40" spans="1:11" ht="18.600000000000001" customHeight="1">
      <c r="A40" s="267" t="s">
        <v>875</v>
      </c>
      <c r="B40" s="247" t="s">
        <v>25</v>
      </c>
      <c r="C40" s="248" t="s">
        <v>26</v>
      </c>
      <c r="D40" s="248" t="s">
        <v>876</v>
      </c>
      <c r="E40" s="250"/>
      <c r="F40" s="251" t="s">
        <v>11</v>
      </c>
      <c r="G40" s="250"/>
      <c r="H40" s="248" t="s">
        <v>1990</v>
      </c>
      <c r="I40" s="252"/>
      <c r="J40" s="253"/>
      <c r="K40" s="268"/>
    </row>
    <row r="41" spans="1:11" ht="16.5" customHeight="1">
      <c r="A41" s="267" t="s">
        <v>877</v>
      </c>
      <c r="B41" s="247" t="s">
        <v>25</v>
      </c>
      <c r="C41" s="248" t="s">
        <v>26</v>
      </c>
      <c r="D41" s="248" t="s">
        <v>878</v>
      </c>
      <c r="E41" s="250"/>
      <c r="F41" s="251" t="s">
        <v>11</v>
      </c>
      <c r="G41" s="257" t="s">
        <v>879</v>
      </c>
      <c r="H41" s="252"/>
      <c r="I41" s="252"/>
      <c r="J41" s="254" t="s">
        <v>880</v>
      </c>
      <c r="K41" s="268"/>
    </row>
    <row r="42" spans="1:11" ht="16.5" customHeight="1">
      <c r="A42" s="267" t="s">
        <v>881</v>
      </c>
      <c r="B42" s="247" t="s">
        <v>25</v>
      </c>
      <c r="C42" s="248" t="s">
        <v>26</v>
      </c>
      <c r="D42" s="248" t="s">
        <v>882</v>
      </c>
      <c r="E42" s="250"/>
      <c r="F42" s="251" t="s">
        <v>11</v>
      </c>
      <c r="G42" s="258" t="s">
        <v>879</v>
      </c>
      <c r="H42" s="252"/>
      <c r="I42" s="252"/>
      <c r="J42" s="254" t="s">
        <v>883</v>
      </c>
      <c r="K42" s="268"/>
    </row>
    <row r="43" spans="1:11" ht="16.5" customHeight="1">
      <c r="A43" s="267" t="s">
        <v>884</v>
      </c>
      <c r="B43" s="247" t="s">
        <v>25</v>
      </c>
      <c r="C43" s="248" t="s">
        <v>26</v>
      </c>
      <c r="D43" s="248" t="s">
        <v>885</v>
      </c>
      <c r="E43" s="250"/>
      <c r="F43" s="251" t="s">
        <v>11</v>
      </c>
      <c r="G43" s="257" t="s">
        <v>886</v>
      </c>
      <c r="H43" s="248" t="s">
        <v>1989</v>
      </c>
      <c r="I43" s="256"/>
      <c r="J43" s="254" t="s">
        <v>887</v>
      </c>
      <c r="K43" s="268"/>
    </row>
    <row r="44" spans="1:11" ht="16.5" customHeight="1">
      <c r="A44" s="267" t="s">
        <v>888</v>
      </c>
      <c r="B44" s="247" t="s">
        <v>25</v>
      </c>
      <c r="C44" s="248" t="s">
        <v>26</v>
      </c>
      <c r="D44" s="248" t="s">
        <v>889</v>
      </c>
      <c r="E44" s="250"/>
      <c r="F44" s="251" t="s">
        <v>11</v>
      </c>
      <c r="G44" s="258" t="s">
        <v>890</v>
      </c>
      <c r="H44" s="252"/>
      <c r="I44" s="252"/>
      <c r="J44" s="254" t="s">
        <v>891</v>
      </c>
      <c r="K44" s="268"/>
    </row>
    <row r="45" spans="1:11" ht="16.5" customHeight="1">
      <c r="A45" s="267" t="s">
        <v>892</v>
      </c>
      <c r="B45" s="247" t="s">
        <v>25</v>
      </c>
      <c r="C45" s="248" t="s">
        <v>26</v>
      </c>
      <c r="D45" s="248" t="s">
        <v>893</v>
      </c>
      <c r="E45" s="250"/>
      <c r="F45" s="251" t="s">
        <v>11</v>
      </c>
      <c r="G45" s="250"/>
      <c r="H45" s="250"/>
      <c r="I45" s="252"/>
      <c r="J45" s="254" t="s">
        <v>1753</v>
      </c>
      <c r="K45" s="268"/>
    </row>
    <row r="46" spans="1:11" ht="16.5" customHeight="1">
      <c r="A46" s="267" t="s">
        <v>894</v>
      </c>
      <c r="B46" s="247" t="s">
        <v>25</v>
      </c>
      <c r="C46" s="248" t="s">
        <v>26</v>
      </c>
      <c r="D46" s="248" t="s">
        <v>895</v>
      </c>
      <c r="E46" s="247" t="s">
        <v>896</v>
      </c>
      <c r="F46" s="251" t="s">
        <v>11</v>
      </c>
      <c r="G46" s="259"/>
      <c r="H46" s="252"/>
      <c r="I46" s="252"/>
      <c r="J46" s="254" t="s">
        <v>1635</v>
      </c>
      <c r="K46" s="268"/>
    </row>
    <row r="47" spans="1:11" ht="16.5" customHeight="1">
      <c r="A47" s="267" t="s">
        <v>898</v>
      </c>
      <c r="B47" s="247" t="s">
        <v>25</v>
      </c>
      <c r="C47" s="248" t="s">
        <v>899</v>
      </c>
      <c r="D47" s="248" t="s">
        <v>900</v>
      </c>
      <c r="E47" s="250"/>
      <c r="F47" s="251" t="s">
        <v>11</v>
      </c>
      <c r="G47" s="259"/>
      <c r="H47" s="250"/>
      <c r="I47" s="252"/>
      <c r="J47" s="254" t="s">
        <v>1634</v>
      </c>
      <c r="K47" s="268"/>
    </row>
    <row r="48" spans="1:11" ht="16.5" customHeight="1">
      <c r="A48" s="267" t="s">
        <v>901</v>
      </c>
      <c r="B48" s="247" t="s">
        <v>25</v>
      </c>
      <c r="C48" s="248" t="s">
        <v>902</v>
      </c>
      <c r="D48" s="248" t="s">
        <v>900</v>
      </c>
      <c r="E48" s="250"/>
      <c r="F48" s="251" t="s">
        <v>11</v>
      </c>
      <c r="G48" s="259"/>
      <c r="H48" s="250"/>
      <c r="I48" s="252"/>
      <c r="J48" s="254" t="s">
        <v>1584</v>
      </c>
      <c r="K48" s="268"/>
    </row>
    <row r="49" spans="1:11" ht="16.5" customHeight="1">
      <c r="A49" s="267" t="s">
        <v>903</v>
      </c>
      <c r="B49" s="247" t="s">
        <v>25</v>
      </c>
      <c r="C49" s="248" t="s">
        <v>899</v>
      </c>
      <c r="D49" s="248" t="s">
        <v>904</v>
      </c>
      <c r="E49" s="247" t="s">
        <v>905</v>
      </c>
      <c r="F49" s="251" t="s">
        <v>11</v>
      </c>
      <c r="G49" s="250"/>
      <c r="H49" s="250"/>
      <c r="I49" s="252"/>
      <c r="J49" s="254" t="s">
        <v>1652</v>
      </c>
      <c r="K49" s="268"/>
    </row>
    <row r="50" spans="1:11" ht="16.5" customHeight="1">
      <c r="A50" s="267" t="s">
        <v>906</v>
      </c>
      <c r="B50" s="247" t="s">
        <v>25</v>
      </c>
      <c r="C50" s="248" t="s">
        <v>899</v>
      </c>
      <c r="D50" s="248" t="s">
        <v>907</v>
      </c>
      <c r="E50" s="247" t="s">
        <v>905</v>
      </c>
      <c r="F50" s="251" t="s">
        <v>11</v>
      </c>
      <c r="G50" s="250"/>
      <c r="H50" s="252"/>
      <c r="I50" s="252"/>
      <c r="J50" s="253"/>
      <c r="K50" s="268"/>
    </row>
    <row r="51" spans="1:11" ht="16.5" customHeight="1">
      <c r="A51" s="267" t="s">
        <v>908</v>
      </c>
      <c r="B51" s="247" t="s">
        <v>25</v>
      </c>
      <c r="C51" s="248" t="s">
        <v>899</v>
      </c>
      <c r="D51" s="248" t="s">
        <v>909</v>
      </c>
      <c r="E51" s="247" t="s">
        <v>514</v>
      </c>
      <c r="F51" s="251" t="s">
        <v>11</v>
      </c>
      <c r="G51" s="250"/>
      <c r="H51" s="252"/>
      <c r="I51" s="252"/>
      <c r="J51" s="253"/>
      <c r="K51" s="268"/>
    </row>
    <row r="52" spans="1:11" ht="16.5" customHeight="1">
      <c r="A52" s="267" t="s">
        <v>910</v>
      </c>
      <c r="B52" s="247" t="s">
        <v>25</v>
      </c>
      <c r="C52" s="248" t="s">
        <v>899</v>
      </c>
      <c r="D52" s="248" t="s">
        <v>911</v>
      </c>
      <c r="E52" s="247" t="s">
        <v>912</v>
      </c>
      <c r="F52" s="251" t="s">
        <v>11</v>
      </c>
      <c r="G52" s="250"/>
      <c r="H52" s="252"/>
      <c r="I52" s="252"/>
      <c r="J52" s="253"/>
      <c r="K52" s="268"/>
    </row>
    <row r="53" spans="1:11" ht="16.5" customHeight="1">
      <c r="A53" s="267" t="s">
        <v>913</v>
      </c>
      <c r="B53" s="247" t="s">
        <v>25</v>
      </c>
      <c r="C53" s="248" t="s">
        <v>899</v>
      </c>
      <c r="D53" s="248" t="s">
        <v>914</v>
      </c>
      <c r="E53" s="247" t="s">
        <v>912</v>
      </c>
      <c r="F53" s="251" t="s">
        <v>11</v>
      </c>
      <c r="G53" s="250"/>
      <c r="H53" s="252"/>
      <c r="I53" s="252"/>
      <c r="J53" s="253"/>
      <c r="K53" s="268"/>
    </row>
    <row r="54" spans="1:11" ht="16.5" customHeight="1">
      <c r="A54" s="267" t="s">
        <v>915</v>
      </c>
      <c r="B54" s="247" t="s">
        <v>25</v>
      </c>
      <c r="C54" s="248" t="s">
        <v>899</v>
      </c>
      <c r="D54" s="248" t="s">
        <v>916</v>
      </c>
      <c r="E54" s="247" t="s">
        <v>912</v>
      </c>
      <c r="F54" s="251" t="s">
        <v>11</v>
      </c>
      <c r="G54" s="250"/>
      <c r="H54" s="252"/>
      <c r="I54" s="252"/>
      <c r="J54" s="253"/>
      <c r="K54" s="268"/>
    </row>
    <row r="55" spans="1:11" ht="16.5" customHeight="1">
      <c r="A55" s="267" t="s">
        <v>917</v>
      </c>
      <c r="B55" s="247" t="s">
        <v>25</v>
      </c>
      <c r="C55" s="248" t="s">
        <v>902</v>
      </c>
      <c r="D55" s="248" t="s">
        <v>918</v>
      </c>
      <c r="E55" s="247" t="s">
        <v>919</v>
      </c>
      <c r="F55" s="251" t="s">
        <v>11</v>
      </c>
      <c r="G55" s="250"/>
      <c r="H55" s="252"/>
      <c r="I55" s="252"/>
      <c r="J55" s="253"/>
      <c r="K55" s="268"/>
    </row>
    <row r="56" spans="1:11" ht="16.5" customHeight="1">
      <c r="A56" s="267" t="s">
        <v>920</v>
      </c>
      <c r="B56" s="247" t="s">
        <v>25</v>
      </c>
      <c r="C56" s="248" t="s">
        <v>902</v>
      </c>
      <c r="D56" s="248" t="s">
        <v>921</v>
      </c>
      <c r="E56" s="247" t="s">
        <v>922</v>
      </c>
      <c r="F56" s="251" t="s">
        <v>11</v>
      </c>
      <c r="G56" s="250"/>
      <c r="H56" s="252"/>
      <c r="I56" s="252"/>
      <c r="J56" s="253"/>
      <c r="K56" s="268"/>
    </row>
    <row r="57" spans="1:11" ht="16.5" customHeight="1">
      <c r="A57" s="267" t="s">
        <v>923</v>
      </c>
      <c r="B57" s="247" t="s">
        <v>25</v>
      </c>
      <c r="C57" s="248" t="s">
        <v>902</v>
      </c>
      <c r="D57" s="248" t="s">
        <v>924</v>
      </c>
      <c r="E57" s="247" t="s">
        <v>922</v>
      </c>
      <c r="F57" s="251" t="s">
        <v>11</v>
      </c>
      <c r="G57" s="250"/>
      <c r="H57" s="252"/>
      <c r="I57" s="252"/>
      <c r="J57" s="253"/>
      <c r="K57" s="268"/>
    </row>
    <row r="58" spans="1:11" ht="16.5" customHeight="1">
      <c r="A58" s="267" t="s">
        <v>925</v>
      </c>
      <c r="B58" s="247" t="s">
        <v>25</v>
      </c>
      <c r="C58" s="248" t="s">
        <v>902</v>
      </c>
      <c r="D58" s="248" t="s">
        <v>926</v>
      </c>
      <c r="E58" s="247" t="s">
        <v>922</v>
      </c>
      <c r="F58" s="251" t="s">
        <v>11</v>
      </c>
      <c r="G58" s="250"/>
      <c r="H58" s="252"/>
      <c r="I58" s="252"/>
      <c r="J58" s="253"/>
      <c r="K58" s="268"/>
    </row>
    <row r="59" spans="1:11" ht="16.5" customHeight="1">
      <c r="A59" s="267" t="s">
        <v>927</v>
      </c>
      <c r="B59" s="247" t="s">
        <v>25</v>
      </c>
      <c r="C59" s="248" t="s">
        <v>902</v>
      </c>
      <c r="D59" s="248" t="s">
        <v>911</v>
      </c>
      <c r="E59" s="247" t="s">
        <v>928</v>
      </c>
      <c r="F59" s="251" t="s">
        <v>11</v>
      </c>
      <c r="G59" s="250"/>
      <c r="H59" s="252"/>
      <c r="I59" s="252"/>
      <c r="J59" s="253"/>
      <c r="K59" s="268"/>
    </row>
    <row r="60" spans="1:11" ht="16.5" customHeight="1">
      <c r="A60" s="267" t="s">
        <v>929</v>
      </c>
      <c r="B60" s="247" t="s">
        <v>25</v>
      </c>
      <c r="C60" s="248" t="s">
        <v>902</v>
      </c>
      <c r="D60" s="248" t="s">
        <v>914</v>
      </c>
      <c r="E60" s="247" t="s">
        <v>928</v>
      </c>
      <c r="F60" s="251" t="s">
        <v>11</v>
      </c>
      <c r="G60" s="250"/>
      <c r="H60" s="252"/>
      <c r="I60" s="252"/>
      <c r="J60" s="253"/>
      <c r="K60" s="268"/>
    </row>
    <row r="61" spans="1:11" ht="16.5" customHeight="1">
      <c r="A61" s="267" t="s">
        <v>930</v>
      </c>
      <c r="B61" s="247" t="s">
        <v>25</v>
      </c>
      <c r="C61" s="248" t="s">
        <v>902</v>
      </c>
      <c r="D61" s="248" t="s">
        <v>916</v>
      </c>
      <c r="E61" s="247" t="s">
        <v>928</v>
      </c>
      <c r="F61" s="251" t="s">
        <v>11</v>
      </c>
      <c r="G61" s="250"/>
      <c r="H61" s="252"/>
      <c r="I61" s="252"/>
      <c r="J61" s="253"/>
      <c r="K61" s="268"/>
    </row>
    <row r="62" spans="1:11" ht="16.5" customHeight="1">
      <c r="A62" s="267" t="s">
        <v>931</v>
      </c>
      <c r="B62" s="247" t="s">
        <v>25</v>
      </c>
      <c r="C62" s="248" t="s">
        <v>899</v>
      </c>
      <c r="D62" s="248" t="s">
        <v>932</v>
      </c>
      <c r="E62" s="250"/>
      <c r="F62" s="251" t="s">
        <v>11</v>
      </c>
      <c r="G62" s="259"/>
      <c r="H62" s="252"/>
      <c r="I62" s="252"/>
      <c r="J62" s="254" t="s">
        <v>1653</v>
      </c>
      <c r="K62" s="268"/>
    </row>
    <row r="63" spans="1:11" ht="16.5" customHeight="1">
      <c r="A63" s="267" t="s">
        <v>933</v>
      </c>
      <c r="B63" s="247" t="s">
        <v>25</v>
      </c>
      <c r="C63" s="248" t="s">
        <v>902</v>
      </c>
      <c r="D63" s="248" t="s">
        <v>932</v>
      </c>
      <c r="E63" s="250"/>
      <c r="F63" s="251" t="s">
        <v>11</v>
      </c>
      <c r="G63" s="259"/>
      <c r="H63" s="252"/>
      <c r="I63" s="252"/>
      <c r="J63" s="254" t="s">
        <v>1654</v>
      </c>
      <c r="K63" s="268"/>
    </row>
    <row r="64" spans="1:11" ht="18" customHeight="1">
      <c r="A64" s="267" t="s">
        <v>934</v>
      </c>
      <c r="B64" s="247" t="s">
        <v>25</v>
      </c>
      <c r="C64" s="248" t="s">
        <v>935</v>
      </c>
      <c r="D64" s="248" t="s">
        <v>936</v>
      </c>
      <c r="E64" s="250"/>
      <c r="F64" s="251" t="s">
        <v>11</v>
      </c>
      <c r="G64" s="260"/>
      <c r="H64" s="261"/>
      <c r="I64" s="253"/>
      <c r="J64" s="254" t="s">
        <v>1655</v>
      </c>
      <c r="K64" s="268"/>
    </row>
    <row r="65" spans="1:11" ht="18" customHeight="1">
      <c r="A65" s="267" t="s">
        <v>937</v>
      </c>
      <c r="B65" s="247" t="s">
        <v>25</v>
      </c>
      <c r="C65" s="248" t="s">
        <v>935</v>
      </c>
      <c r="D65" s="248" t="s">
        <v>938</v>
      </c>
      <c r="E65" s="250"/>
      <c r="F65" s="251" t="s">
        <v>11</v>
      </c>
      <c r="G65" s="260"/>
      <c r="H65" s="261"/>
      <c r="I65" s="253"/>
      <c r="J65" s="254" t="s">
        <v>1636</v>
      </c>
      <c r="K65" s="268"/>
    </row>
    <row r="66" spans="1:11" ht="18" customHeight="1">
      <c r="A66" s="267" t="s">
        <v>939</v>
      </c>
      <c r="B66" s="247" t="s">
        <v>25</v>
      </c>
      <c r="C66" s="248" t="s">
        <v>935</v>
      </c>
      <c r="D66" s="248" t="s">
        <v>932</v>
      </c>
      <c r="E66" s="250"/>
      <c r="F66" s="251" t="s">
        <v>11</v>
      </c>
      <c r="G66" s="260"/>
      <c r="H66" s="261"/>
      <c r="I66" s="253"/>
      <c r="J66" s="254" t="s">
        <v>1585</v>
      </c>
      <c r="K66" s="268"/>
    </row>
    <row r="67" spans="1:11" ht="18" customHeight="1">
      <c r="A67" s="267" t="s">
        <v>940</v>
      </c>
      <c r="B67" s="247" t="s">
        <v>25</v>
      </c>
      <c r="C67" s="248" t="s">
        <v>2018</v>
      </c>
      <c r="D67" s="294" t="s">
        <v>941</v>
      </c>
      <c r="E67" s="247" t="s">
        <v>942</v>
      </c>
      <c r="F67" s="251" t="s">
        <v>11</v>
      </c>
      <c r="G67" s="260"/>
      <c r="H67" s="248" t="s">
        <v>943</v>
      </c>
      <c r="I67" s="253"/>
      <c r="J67" s="341" t="s">
        <v>2019</v>
      </c>
      <c r="K67" s="268"/>
    </row>
    <row r="68" spans="1:11" ht="18" customHeight="1">
      <c r="A68" s="267" t="s">
        <v>944</v>
      </c>
      <c r="B68" s="247" t="s">
        <v>25</v>
      </c>
      <c r="C68" s="248" t="s">
        <v>935</v>
      </c>
      <c r="D68" s="294" t="s">
        <v>945</v>
      </c>
      <c r="E68" s="568" t="s">
        <v>2375</v>
      </c>
      <c r="F68" s="43" t="s">
        <v>10</v>
      </c>
      <c r="G68" s="262" t="s">
        <v>946</v>
      </c>
      <c r="H68" s="261"/>
      <c r="I68" s="253"/>
      <c r="J68" s="294" t="s">
        <v>1909</v>
      </c>
      <c r="K68" s="268"/>
    </row>
    <row r="69" spans="1:11" ht="18" customHeight="1">
      <c r="A69" s="267" t="s">
        <v>947</v>
      </c>
      <c r="B69" s="247" t="s">
        <v>25</v>
      </c>
      <c r="C69" s="248" t="s">
        <v>935</v>
      </c>
      <c r="D69" s="294" t="s">
        <v>948</v>
      </c>
      <c r="E69" s="247" t="s">
        <v>115</v>
      </c>
      <c r="F69" s="251" t="s">
        <v>11</v>
      </c>
      <c r="G69" s="260"/>
      <c r="H69" s="261"/>
      <c r="I69" s="253"/>
      <c r="J69" s="341" t="s">
        <v>1910</v>
      </c>
      <c r="K69" s="268"/>
    </row>
    <row r="70" spans="1:11" ht="18" customHeight="1">
      <c r="A70" s="267" t="s">
        <v>949</v>
      </c>
      <c r="B70" s="247" t="s">
        <v>25</v>
      </c>
      <c r="C70" s="248" t="s">
        <v>935</v>
      </c>
      <c r="D70" s="248" t="s">
        <v>950</v>
      </c>
      <c r="E70" s="247" t="s">
        <v>951</v>
      </c>
      <c r="F70" s="251" t="s">
        <v>11</v>
      </c>
      <c r="G70" s="260"/>
      <c r="H70" s="261"/>
      <c r="I70" s="253"/>
      <c r="J70" s="643" t="s">
        <v>1578</v>
      </c>
      <c r="K70" s="268"/>
    </row>
    <row r="71" spans="1:11" ht="16.5" customHeight="1">
      <c r="A71" s="267" t="s">
        <v>952</v>
      </c>
      <c r="B71" s="247" t="s">
        <v>25</v>
      </c>
      <c r="C71" s="248" t="s">
        <v>935</v>
      </c>
      <c r="D71" s="248" t="s">
        <v>953</v>
      </c>
      <c r="E71" s="247" t="s">
        <v>954</v>
      </c>
      <c r="F71" s="251" t="s">
        <v>11</v>
      </c>
      <c r="G71" s="250"/>
      <c r="H71" s="252"/>
      <c r="I71" s="252"/>
      <c r="J71" s="643"/>
      <c r="K71" s="268"/>
    </row>
    <row r="72" spans="1:11" ht="16.5" customHeight="1">
      <c r="A72" s="267" t="s">
        <v>955</v>
      </c>
      <c r="B72" s="247" t="s">
        <v>25</v>
      </c>
      <c r="C72" s="248" t="s">
        <v>935</v>
      </c>
      <c r="D72" s="248" t="s">
        <v>956</v>
      </c>
      <c r="E72" s="247" t="s">
        <v>954</v>
      </c>
      <c r="F72" s="251" t="s">
        <v>11</v>
      </c>
      <c r="G72" s="250"/>
      <c r="H72" s="252"/>
      <c r="I72" s="252"/>
      <c r="J72" s="643"/>
      <c r="K72" s="268"/>
    </row>
    <row r="73" spans="1:11" ht="16.5" customHeight="1">
      <c r="A73" s="267" t="s">
        <v>957</v>
      </c>
      <c r="B73" s="247" t="s">
        <v>25</v>
      </c>
      <c r="C73" s="248" t="s">
        <v>935</v>
      </c>
      <c r="D73" s="248" t="s">
        <v>958</v>
      </c>
      <c r="E73" s="247" t="s">
        <v>954</v>
      </c>
      <c r="F73" s="251" t="s">
        <v>11</v>
      </c>
      <c r="G73" s="250"/>
      <c r="H73" s="252"/>
      <c r="I73" s="252"/>
      <c r="J73" s="643"/>
      <c r="K73" s="268"/>
    </row>
    <row r="74" spans="1:11" ht="16.5" customHeight="1">
      <c r="A74" s="267" t="s">
        <v>959</v>
      </c>
      <c r="B74" s="247" t="s">
        <v>25</v>
      </c>
      <c r="C74" s="248" t="s">
        <v>2404</v>
      </c>
      <c r="D74" s="248" t="s">
        <v>2408</v>
      </c>
      <c r="E74" s="568" t="s">
        <v>2376</v>
      </c>
      <c r="F74" s="43" t="s">
        <v>10</v>
      </c>
      <c r="G74" s="250"/>
      <c r="H74" s="252"/>
      <c r="I74" s="252"/>
      <c r="J74" s="643"/>
      <c r="K74" s="268"/>
    </row>
    <row r="75" spans="1:11" ht="16.5" customHeight="1">
      <c r="A75" s="267" t="s">
        <v>961</v>
      </c>
      <c r="B75" s="247" t="s">
        <v>25</v>
      </c>
      <c r="C75" s="248" t="s">
        <v>935</v>
      </c>
      <c r="D75" s="248" t="s">
        <v>962</v>
      </c>
      <c r="E75" s="568" t="s">
        <v>2376</v>
      </c>
      <c r="F75" s="43" t="s">
        <v>10</v>
      </c>
      <c r="G75" s="250"/>
      <c r="H75" s="252"/>
      <c r="I75" s="252"/>
      <c r="J75" s="643"/>
      <c r="K75" s="268"/>
    </row>
    <row r="76" spans="1:11" ht="16.5" customHeight="1">
      <c r="A76" s="267" t="s">
        <v>963</v>
      </c>
      <c r="B76" s="247" t="s">
        <v>25</v>
      </c>
      <c r="C76" s="248" t="s">
        <v>935</v>
      </c>
      <c r="D76" s="248" t="s">
        <v>964</v>
      </c>
      <c r="E76" s="568" t="s">
        <v>2376</v>
      </c>
      <c r="F76" s="43" t="s">
        <v>10</v>
      </c>
      <c r="G76" s="250"/>
      <c r="H76" s="252"/>
      <c r="I76" s="252"/>
      <c r="J76" s="643"/>
      <c r="K76" s="268"/>
    </row>
    <row r="77" spans="1:11" ht="16.5" customHeight="1">
      <c r="A77" s="267" t="s">
        <v>965</v>
      </c>
      <c r="B77" s="247" t="s">
        <v>25</v>
      </c>
      <c r="C77" s="248" t="s">
        <v>935</v>
      </c>
      <c r="D77" s="248" t="s">
        <v>966</v>
      </c>
      <c r="E77" s="247" t="s">
        <v>967</v>
      </c>
      <c r="F77" s="251" t="s">
        <v>11</v>
      </c>
      <c r="G77" s="250"/>
      <c r="H77" s="252"/>
      <c r="I77" s="252"/>
      <c r="J77" s="643"/>
      <c r="K77" s="268"/>
    </row>
    <row r="78" spans="1:11" ht="16.5" customHeight="1">
      <c r="A78" s="267" t="s">
        <v>968</v>
      </c>
      <c r="B78" s="247" t="s">
        <v>25</v>
      </c>
      <c r="C78" s="248" t="s">
        <v>73</v>
      </c>
      <c r="D78" s="248" t="s">
        <v>969</v>
      </c>
      <c r="E78" s="247" t="s">
        <v>970</v>
      </c>
      <c r="F78" s="255" t="s">
        <v>12</v>
      </c>
      <c r="G78" s="250"/>
      <c r="H78" s="248" t="s">
        <v>161</v>
      </c>
      <c r="I78" s="252"/>
      <c r="J78" s="643" t="s">
        <v>1586</v>
      </c>
      <c r="K78" s="268"/>
    </row>
    <row r="79" spans="1:11" ht="16.5" customHeight="1">
      <c r="A79" s="267" t="s">
        <v>971</v>
      </c>
      <c r="B79" s="247" t="s">
        <v>25</v>
      </c>
      <c r="C79" s="248" t="s">
        <v>73</v>
      </c>
      <c r="D79" s="248" t="s">
        <v>972</v>
      </c>
      <c r="E79" s="247" t="s">
        <v>973</v>
      </c>
      <c r="F79" s="255" t="s">
        <v>12</v>
      </c>
      <c r="G79" s="250"/>
      <c r="H79" s="248" t="s">
        <v>165</v>
      </c>
      <c r="I79" s="252"/>
      <c r="J79" s="644"/>
      <c r="K79" s="268"/>
    </row>
    <row r="80" spans="1:11" ht="16.5" customHeight="1">
      <c r="A80" s="267" t="s">
        <v>974</v>
      </c>
      <c r="B80" s="247" t="s">
        <v>25</v>
      </c>
      <c r="C80" s="248" t="s">
        <v>73</v>
      </c>
      <c r="D80" s="248" t="s">
        <v>27</v>
      </c>
      <c r="E80" s="250"/>
      <c r="F80" s="255" t="s">
        <v>12</v>
      </c>
      <c r="G80" s="250"/>
      <c r="H80" s="248" t="s">
        <v>168</v>
      </c>
      <c r="I80" s="252"/>
      <c r="J80" s="644"/>
      <c r="K80" s="268"/>
    </row>
    <row r="81" spans="1:12" ht="16.5" customHeight="1">
      <c r="A81" s="267" t="s">
        <v>975</v>
      </c>
      <c r="B81" s="247" t="s">
        <v>25</v>
      </c>
      <c r="C81" s="248" t="s">
        <v>73</v>
      </c>
      <c r="D81" s="248" t="s">
        <v>976</v>
      </c>
      <c r="E81" s="247" t="s">
        <v>977</v>
      </c>
      <c r="F81" s="255" t="s">
        <v>12</v>
      </c>
      <c r="G81" s="250"/>
      <c r="H81" s="252"/>
      <c r="I81" s="264" t="s">
        <v>978</v>
      </c>
      <c r="J81" s="644"/>
      <c r="K81" s="268"/>
    </row>
    <row r="82" spans="1:12" ht="16.5" customHeight="1">
      <c r="A82" s="267" t="s">
        <v>979</v>
      </c>
      <c r="B82" s="247" t="s">
        <v>25</v>
      </c>
      <c r="C82" s="248" t="s">
        <v>73</v>
      </c>
      <c r="D82" s="248" t="s">
        <v>980</v>
      </c>
      <c r="E82" s="247" t="s">
        <v>981</v>
      </c>
      <c r="F82" s="255" t="s">
        <v>12</v>
      </c>
      <c r="G82" s="250"/>
      <c r="H82" s="252"/>
      <c r="I82" s="252"/>
      <c r="J82" s="644"/>
      <c r="K82" s="268"/>
    </row>
    <row r="83" spans="1:12" ht="16.5" customHeight="1">
      <c r="A83" s="267" t="s">
        <v>982</v>
      </c>
      <c r="B83" s="247" t="s">
        <v>25</v>
      </c>
      <c r="C83" s="248" t="s">
        <v>73</v>
      </c>
      <c r="D83" s="248" t="s">
        <v>983</v>
      </c>
      <c r="E83" s="247" t="s">
        <v>984</v>
      </c>
      <c r="F83" s="255" t="s">
        <v>12</v>
      </c>
      <c r="G83" s="250"/>
      <c r="H83" s="252"/>
      <c r="I83" s="252"/>
      <c r="J83" s="644"/>
      <c r="K83" s="268"/>
    </row>
    <row r="84" spans="1:12" ht="16.5" customHeight="1">
      <c r="A84" s="267" t="s">
        <v>985</v>
      </c>
      <c r="B84" s="247" t="s">
        <v>25</v>
      </c>
      <c r="C84" s="248" t="s">
        <v>73</v>
      </c>
      <c r="D84" s="248" t="s">
        <v>986</v>
      </c>
      <c r="E84" s="247" t="s">
        <v>987</v>
      </c>
      <c r="F84" s="255" t="s">
        <v>12</v>
      </c>
      <c r="G84" s="250"/>
      <c r="H84" s="252"/>
      <c r="I84" s="252"/>
      <c r="J84" s="644"/>
      <c r="K84" s="268"/>
    </row>
    <row r="85" spans="1:12" ht="16.5" customHeight="1">
      <c r="A85" s="267" t="s">
        <v>988</v>
      </c>
      <c r="B85" s="247" t="s">
        <v>25</v>
      </c>
      <c r="C85" s="248" t="s">
        <v>73</v>
      </c>
      <c r="D85" s="248" t="s">
        <v>989</v>
      </c>
      <c r="E85" s="247" t="s">
        <v>990</v>
      </c>
      <c r="F85" s="255" t="s">
        <v>12</v>
      </c>
      <c r="G85" s="250"/>
      <c r="H85" s="252"/>
      <c r="I85" s="252"/>
      <c r="J85" s="644"/>
      <c r="K85" s="268"/>
    </row>
    <row r="86" spans="1:12" ht="16.5" customHeight="1">
      <c r="A86" s="267" t="s">
        <v>991</v>
      </c>
      <c r="B86" s="247" t="s">
        <v>25</v>
      </c>
      <c r="C86" s="248" t="s">
        <v>73</v>
      </c>
      <c r="D86" s="248" t="s">
        <v>992</v>
      </c>
      <c r="E86" s="247" t="s">
        <v>203</v>
      </c>
      <c r="F86" s="255" t="s">
        <v>12</v>
      </c>
      <c r="G86" s="250"/>
      <c r="H86" s="252"/>
      <c r="I86" s="252"/>
      <c r="J86" s="644"/>
      <c r="K86" s="268"/>
    </row>
    <row r="87" spans="1:12" ht="16.5" customHeight="1">
      <c r="A87" s="267" t="s">
        <v>993</v>
      </c>
      <c r="B87" s="247" t="s">
        <v>25</v>
      </c>
      <c r="C87" s="248" t="s">
        <v>73</v>
      </c>
      <c r="D87" s="248" t="s">
        <v>994</v>
      </c>
      <c r="E87" s="247" t="s">
        <v>995</v>
      </c>
      <c r="F87" s="255" t="s">
        <v>12</v>
      </c>
      <c r="G87" s="250"/>
      <c r="H87" s="252"/>
      <c r="I87" s="252"/>
      <c r="J87" s="644"/>
      <c r="K87" s="268"/>
    </row>
    <row r="88" spans="1:12" ht="16.5" customHeight="1">
      <c r="A88" s="267" t="s">
        <v>996</v>
      </c>
      <c r="B88" s="247" t="s">
        <v>25</v>
      </c>
      <c r="C88" s="248" t="s">
        <v>73</v>
      </c>
      <c r="D88" s="248" t="s">
        <v>997</v>
      </c>
      <c r="E88" s="247" t="s">
        <v>998</v>
      </c>
      <c r="F88" s="255" t="s">
        <v>12</v>
      </c>
      <c r="G88" s="250"/>
      <c r="H88" s="252"/>
      <c r="I88" s="252"/>
      <c r="J88" s="644"/>
      <c r="K88" s="268"/>
    </row>
    <row r="89" spans="1:12" ht="16.5" customHeight="1">
      <c r="A89" s="267" t="s">
        <v>999</v>
      </c>
      <c r="B89" s="247" t="s">
        <v>25</v>
      </c>
      <c r="C89" s="248" t="s">
        <v>230</v>
      </c>
      <c r="D89" s="248" t="s">
        <v>1000</v>
      </c>
      <c r="E89" s="250"/>
      <c r="F89" s="255" t="s">
        <v>12</v>
      </c>
      <c r="G89" s="250"/>
      <c r="H89" s="252"/>
      <c r="I89" s="252"/>
      <c r="J89" s="254" t="s">
        <v>1975</v>
      </c>
      <c r="K89" s="268"/>
    </row>
    <row r="90" spans="1:12" s="228" customFormat="1" ht="16.5" customHeight="1">
      <c r="A90" s="267" t="s">
        <v>1001</v>
      </c>
      <c r="B90" s="247" t="s">
        <v>25</v>
      </c>
      <c r="C90" s="223" t="s">
        <v>208</v>
      </c>
      <c r="D90" s="223" t="s">
        <v>1686</v>
      </c>
      <c r="E90" s="224" t="s">
        <v>210</v>
      </c>
      <c r="F90" s="43" t="s">
        <v>10</v>
      </c>
      <c r="G90" s="224"/>
      <c r="H90" s="224"/>
      <c r="I90" s="226"/>
      <c r="J90" s="225" t="s">
        <v>2377</v>
      </c>
      <c r="K90" s="271"/>
      <c r="L90" s="227"/>
    </row>
    <row r="91" spans="1:12" s="228" customFormat="1" ht="16.5" customHeight="1">
      <c r="A91" s="267" t="s">
        <v>1002</v>
      </c>
      <c r="B91" s="247" t="s">
        <v>25</v>
      </c>
      <c r="C91" s="223" t="s">
        <v>208</v>
      </c>
      <c r="D91" s="223" t="s">
        <v>1687</v>
      </c>
      <c r="E91" s="224" t="s">
        <v>81</v>
      </c>
      <c r="F91" s="43" t="s">
        <v>10</v>
      </c>
      <c r="G91" s="224"/>
      <c r="H91" s="224"/>
      <c r="I91" s="226"/>
      <c r="J91" s="225" t="s">
        <v>2378</v>
      </c>
      <c r="K91" s="271"/>
      <c r="L91" s="227"/>
    </row>
    <row r="92" spans="1:12" s="228" customFormat="1" ht="16.5" customHeight="1">
      <c r="A92" s="267" t="s">
        <v>1003</v>
      </c>
      <c r="B92" s="247" t="s">
        <v>25</v>
      </c>
      <c r="C92" s="223" t="s">
        <v>208</v>
      </c>
      <c r="D92" s="223" t="s">
        <v>1688</v>
      </c>
      <c r="E92" s="224" t="s">
        <v>1689</v>
      </c>
      <c r="F92" s="43" t="s">
        <v>10</v>
      </c>
      <c r="G92" s="224"/>
      <c r="H92" s="224"/>
      <c r="I92" s="226"/>
      <c r="J92" s="225" t="s">
        <v>2379</v>
      </c>
      <c r="K92" s="271" t="s">
        <v>1690</v>
      </c>
      <c r="L92" s="227"/>
    </row>
    <row r="93" spans="1:12" s="228" customFormat="1" ht="16.5" customHeight="1">
      <c r="A93" s="267" t="s">
        <v>1004</v>
      </c>
      <c r="B93" s="247" t="s">
        <v>25</v>
      </c>
      <c r="C93" s="223" t="s">
        <v>208</v>
      </c>
      <c r="D93" s="223" t="s">
        <v>1691</v>
      </c>
      <c r="E93" s="224"/>
      <c r="F93" s="43" t="s">
        <v>10</v>
      </c>
      <c r="G93" s="224"/>
      <c r="H93" s="224"/>
      <c r="I93" s="226"/>
      <c r="J93" s="225" t="s">
        <v>2380</v>
      </c>
      <c r="K93" s="271"/>
      <c r="L93" s="227"/>
    </row>
    <row r="94" spans="1:12" s="228" customFormat="1" ht="16.5" customHeight="1">
      <c r="A94" s="267" t="s">
        <v>1005</v>
      </c>
      <c r="B94" s="247" t="s">
        <v>25</v>
      </c>
      <c r="C94" s="223" t="s">
        <v>208</v>
      </c>
      <c r="D94" s="223" t="s">
        <v>1692</v>
      </c>
      <c r="E94" s="224" t="s">
        <v>216</v>
      </c>
      <c r="F94" s="255" t="s">
        <v>12</v>
      </c>
      <c r="G94" s="224"/>
      <c r="H94" s="224"/>
      <c r="I94" s="225" t="s">
        <v>1006</v>
      </c>
      <c r="J94" s="645" t="s">
        <v>2381</v>
      </c>
      <c r="K94" s="271"/>
      <c r="L94" s="227"/>
    </row>
    <row r="95" spans="1:12" s="228" customFormat="1" ht="16.5" customHeight="1">
      <c r="A95" s="267" t="s">
        <v>1007</v>
      </c>
      <c r="B95" s="247" t="s">
        <v>25</v>
      </c>
      <c r="C95" s="223" t="s">
        <v>208</v>
      </c>
      <c r="D95" s="223" t="s">
        <v>1693</v>
      </c>
      <c r="E95" s="224" t="s">
        <v>216</v>
      </c>
      <c r="F95" s="255" t="s">
        <v>12</v>
      </c>
      <c r="G95" s="224"/>
      <c r="H95" s="224"/>
      <c r="I95" s="229"/>
      <c r="J95" s="645"/>
      <c r="K95" s="271"/>
      <c r="L95" s="227"/>
    </row>
    <row r="96" spans="1:12" s="228" customFormat="1" ht="16.5" customHeight="1">
      <c r="A96" s="267" t="s">
        <v>1008</v>
      </c>
      <c r="B96" s="247" t="s">
        <v>25</v>
      </c>
      <c r="C96" s="223" t="s">
        <v>208</v>
      </c>
      <c r="D96" s="223" t="s">
        <v>1694</v>
      </c>
      <c r="E96" s="224" t="s">
        <v>216</v>
      </c>
      <c r="F96" s="255" t="s">
        <v>12</v>
      </c>
      <c r="G96" s="224"/>
      <c r="H96" s="224"/>
      <c r="I96" s="229"/>
      <c r="J96" s="645"/>
      <c r="K96" s="271"/>
      <c r="L96" s="227"/>
    </row>
    <row r="97" spans="1:12" s="228" customFormat="1" ht="16.5" customHeight="1">
      <c r="A97" s="267" t="s">
        <v>1009</v>
      </c>
      <c r="B97" s="247" t="s">
        <v>25</v>
      </c>
      <c r="C97" s="223" t="s">
        <v>208</v>
      </c>
      <c r="D97" s="223" t="s">
        <v>1695</v>
      </c>
      <c r="E97" s="224" t="s">
        <v>216</v>
      </c>
      <c r="F97" s="255" t="s">
        <v>12</v>
      </c>
      <c r="G97" s="224"/>
      <c r="H97" s="224"/>
      <c r="I97" s="229"/>
      <c r="J97" s="645"/>
      <c r="K97" s="271"/>
      <c r="L97" s="227"/>
    </row>
    <row r="98" spans="1:12" s="228" customFormat="1" ht="16.5" customHeight="1">
      <c r="A98" s="267" t="s">
        <v>1010</v>
      </c>
      <c r="B98" s="247" t="s">
        <v>25</v>
      </c>
      <c r="C98" s="223" t="s">
        <v>208</v>
      </c>
      <c r="D98" s="223" t="s">
        <v>1697</v>
      </c>
      <c r="E98" s="224" t="s">
        <v>210</v>
      </c>
      <c r="F98" s="43" t="s">
        <v>10</v>
      </c>
      <c r="G98" s="224"/>
      <c r="H98" s="224"/>
      <c r="I98" s="229"/>
      <c r="J98" s="231" t="s">
        <v>2382</v>
      </c>
      <c r="K98" s="271"/>
      <c r="L98" s="227"/>
    </row>
    <row r="99" spans="1:12" s="228" customFormat="1" ht="16.5" customHeight="1">
      <c r="A99" s="267" t="s">
        <v>1011</v>
      </c>
      <c r="B99" s="247" t="s">
        <v>25</v>
      </c>
      <c r="C99" s="223" t="s">
        <v>208</v>
      </c>
      <c r="D99" s="223" t="s">
        <v>1699</v>
      </c>
      <c r="E99" s="224" t="s">
        <v>81</v>
      </c>
      <c r="F99" s="43" t="s">
        <v>10</v>
      </c>
      <c r="G99" s="224"/>
      <c r="H99" s="224"/>
      <c r="I99" s="229"/>
      <c r="J99" s="231" t="s">
        <v>2383</v>
      </c>
      <c r="K99" s="271"/>
      <c r="L99" s="227"/>
    </row>
    <row r="100" spans="1:12" s="228" customFormat="1" ht="16.5" customHeight="1">
      <c r="A100" s="267" t="s">
        <v>1012</v>
      </c>
      <c r="B100" s="247" t="s">
        <v>25</v>
      </c>
      <c r="C100" s="223" t="s">
        <v>208</v>
      </c>
      <c r="D100" s="223" t="s">
        <v>1700</v>
      </c>
      <c r="E100" s="224" t="s">
        <v>1689</v>
      </c>
      <c r="F100" s="43" t="s">
        <v>10</v>
      </c>
      <c r="G100" s="224"/>
      <c r="H100" s="224"/>
      <c r="I100" s="229"/>
      <c r="J100" s="231" t="s">
        <v>2384</v>
      </c>
      <c r="K100" s="271" t="s">
        <v>1690</v>
      </c>
      <c r="L100" s="227"/>
    </row>
    <row r="101" spans="1:12" s="228" customFormat="1" ht="16.5" customHeight="1">
      <c r="A101" s="267" t="s">
        <v>1013</v>
      </c>
      <c r="B101" s="247" t="s">
        <v>25</v>
      </c>
      <c r="C101" s="223" t="s">
        <v>208</v>
      </c>
      <c r="D101" s="223" t="s">
        <v>1701</v>
      </c>
      <c r="E101" s="224"/>
      <c r="F101" s="43" t="s">
        <v>10</v>
      </c>
      <c r="G101" s="224"/>
      <c r="H101" s="224"/>
      <c r="I101" s="229"/>
      <c r="J101" s="231" t="s">
        <v>2385</v>
      </c>
      <c r="K101" s="271"/>
      <c r="L101" s="227"/>
    </row>
    <row r="102" spans="1:12" s="228" customFormat="1" ht="16.5" customHeight="1">
      <c r="A102" s="267" t="s">
        <v>1014</v>
      </c>
      <c r="B102" s="247" t="s">
        <v>25</v>
      </c>
      <c r="C102" s="223" t="s">
        <v>208</v>
      </c>
      <c r="D102" s="223" t="s">
        <v>1702</v>
      </c>
      <c r="E102" s="224" t="s">
        <v>216</v>
      </c>
      <c r="F102" s="255" t="s">
        <v>12</v>
      </c>
      <c r="G102" s="224"/>
      <c r="H102" s="224"/>
      <c r="I102" s="229"/>
      <c r="J102" s="645" t="s">
        <v>2386</v>
      </c>
      <c r="K102" s="271"/>
      <c r="L102" s="227"/>
    </row>
    <row r="103" spans="1:12" s="228" customFormat="1" ht="16.5" customHeight="1">
      <c r="A103" s="267" t="s">
        <v>1015</v>
      </c>
      <c r="B103" s="247" t="s">
        <v>25</v>
      </c>
      <c r="C103" s="223" t="s">
        <v>208</v>
      </c>
      <c r="D103" s="223" t="s">
        <v>1703</v>
      </c>
      <c r="E103" s="224" t="s">
        <v>216</v>
      </c>
      <c r="F103" s="255" t="s">
        <v>12</v>
      </c>
      <c r="G103" s="224"/>
      <c r="H103" s="224"/>
      <c r="I103" s="229"/>
      <c r="J103" s="645"/>
      <c r="K103" s="271"/>
      <c r="L103" s="227"/>
    </row>
    <row r="104" spans="1:12" s="228" customFormat="1" ht="16.5" customHeight="1">
      <c r="A104" s="267" t="s">
        <v>1016</v>
      </c>
      <c r="B104" s="247" t="s">
        <v>25</v>
      </c>
      <c r="C104" s="223" t="s">
        <v>208</v>
      </c>
      <c r="D104" s="223" t="s">
        <v>1704</v>
      </c>
      <c r="E104" s="224" t="s">
        <v>216</v>
      </c>
      <c r="F104" s="255" t="s">
        <v>12</v>
      </c>
      <c r="G104" s="224"/>
      <c r="H104" s="224"/>
      <c r="I104" s="229"/>
      <c r="J104" s="645"/>
      <c r="K104" s="271"/>
      <c r="L104" s="227"/>
    </row>
    <row r="105" spans="1:12" s="228" customFormat="1" ht="16.5" customHeight="1">
      <c r="A105" s="267" t="s">
        <v>1017</v>
      </c>
      <c r="B105" s="247" t="s">
        <v>25</v>
      </c>
      <c r="C105" s="223" t="s">
        <v>208</v>
      </c>
      <c r="D105" s="223" t="s">
        <v>1705</v>
      </c>
      <c r="E105" s="224" t="s">
        <v>216</v>
      </c>
      <c r="F105" s="255" t="s">
        <v>12</v>
      </c>
      <c r="G105" s="224"/>
      <c r="H105" s="224"/>
      <c r="I105" s="225"/>
      <c r="J105" s="645"/>
      <c r="K105" s="271"/>
      <c r="L105" s="227"/>
    </row>
    <row r="106" spans="1:12" s="228" customFormat="1" ht="16.5" customHeight="1">
      <c r="A106" s="267" t="s">
        <v>1018</v>
      </c>
      <c r="B106" s="247" t="s">
        <v>25</v>
      </c>
      <c r="C106" s="223" t="s">
        <v>208</v>
      </c>
      <c r="D106" s="223" t="s">
        <v>1660</v>
      </c>
      <c r="E106" s="224" t="s">
        <v>1661</v>
      </c>
      <c r="F106" s="255" t="s">
        <v>12</v>
      </c>
      <c r="G106" s="224"/>
      <c r="H106" s="224"/>
      <c r="I106" s="225" t="s">
        <v>1706</v>
      </c>
      <c r="J106" s="645" t="s">
        <v>2387</v>
      </c>
      <c r="K106" s="271"/>
      <c r="L106" s="227"/>
    </row>
    <row r="107" spans="1:12" s="228" customFormat="1" ht="16.5" customHeight="1">
      <c r="A107" s="267" t="s">
        <v>1019</v>
      </c>
      <c r="B107" s="247" t="s">
        <v>25</v>
      </c>
      <c r="C107" s="223" t="s">
        <v>208</v>
      </c>
      <c r="D107" s="223" t="s">
        <v>1662</v>
      </c>
      <c r="E107" s="224" t="s">
        <v>1661</v>
      </c>
      <c r="F107" s="255" t="s">
        <v>12</v>
      </c>
      <c r="G107" s="224"/>
      <c r="H107" s="224"/>
      <c r="I107" s="229"/>
      <c r="J107" s="645"/>
      <c r="K107" s="271"/>
      <c r="L107" s="227"/>
    </row>
    <row r="108" spans="1:12" s="228" customFormat="1" ht="16.5" customHeight="1">
      <c r="A108" s="267" t="s">
        <v>1021</v>
      </c>
      <c r="B108" s="247" t="s">
        <v>25</v>
      </c>
      <c r="C108" s="223" t="s">
        <v>208</v>
      </c>
      <c r="D108" s="223" t="s">
        <v>1663</v>
      </c>
      <c r="E108" s="224" t="s">
        <v>1661</v>
      </c>
      <c r="F108" s="255" t="s">
        <v>12</v>
      </c>
      <c r="G108" s="224"/>
      <c r="H108" s="224"/>
      <c r="I108" s="229"/>
      <c r="J108" s="645"/>
      <c r="K108" s="271"/>
      <c r="L108" s="227"/>
    </row>
    <row r="109" spans="1:12" s="228" customFormat="1" ht="16.5" customHeight="1">
      <c r="A109" s="267" t="s">
        <v>1024</v>
      </c>
      <c r="B109" s="247" t="s">
        <v>25</v>
      </c>
      <c r="C109" s="223" t="s">
        <v>208</v>
      </c>
      <c r="D109" s="223" t="s">
        <v>1664</v>
      </c>
      <c r="E109" s="224" t="s">
        <v>1661</v>
      </c>
      <c r="F109" s="255" t="s">
        <v>12</v>
      </c>
      <c r="G109" s="224"/>
      <c r="H109" s="224"/>
      <c r="I109" s="225"/>
      <c r="J109" s="645"/>
      <c r="K109" s="271"/>
      <c r="L109" s="227"/>
    </row>
    <row r="110" spans="1:12" s="228" customFormat="1" ht="16.5" customHeight="1">
      <c r="A110" s="267" t="s">
        <v>1026</v>
      </c>
      <c r="B110" s="247" t="s">
        <v>25</v>
      </c>
      <c r="C110" s="223" t="s">
        <v>208</v>
      </c>
      <c r="D110" s="223" t="s">
        <v>1665</v>
      </c>
      <c r="E110" s="224" t="s">
        <v>1661</v>
      </c>
      <c r="F110" s="255" t="s">
        <v>12</v>
      </c>
      <c r="G110" s="224"/>
      <c r="H110" s="224"/>
      <c r="I110" s="225"/>
      <c r="J110" s="645" t="s">
        <v>2388</v>
      </c>
      <c r="K110" s="272"/>
      <c r="L110" s="227"/>
    </row>
    <row r="111" spans="1:12" s="228" customFormat="1" ht="16.5" customHeight="1">
      <c r="A111" s="267" t="s">
        <v>1027</v>
      </c>
      <c r="B111" s="247" t="s">
        <v>25</v>
      </c>
      <c r="C111" s="223" t="s">
        <v>208</v>
      </c>
      <c r="D111" s="223" t="s">
        <v>1666</v>
      </c>
      <c r="E111" s="224" t="s">
        <v>1661</v>
      </c>
      <c r="F111" s="255" t="s">
        <v>12</v>
      </c>
      <c r="G111" s="224"/>
      <c r="H111" s="224"/>
      <c r="I111" s="225"/>
      <c r="J111" s="645"/>
      <c r="K111" s="272"/>
      <c r="L111" s="227"/>
    </row>
    <row r="112" spans="1:12" s="228" customFormat="1" ht="16.5" customHeight="1">
      <c r="A112" s="267" t="s">
        <v>1028</v>
      </c>
      <c r="B112" s="247" t="s">
        <v>25</v>
      </c>
      <c r="C112" s="223" t="s">
        <v>208</v>
      </c>
      <c r="D112" s="223" t="s">
        <v>1667</v>
      </c>
      <c r="E112" s="224" t="s">
        <v>1661</v>
      </c>
      <c r="F112" s="255" t="s">
        <v>12</v>
      </c>
      <c r="G112" s="224"/>
      <c r="H112" s="224"/>
      <c r="I112" s="225"/>
      <c r="J112" s="645"/>
      <c r="K112" s="272"/>
      <c r="L112" s="227"/>
    </row>
    <row r="113" spans="1:254" s="228" customFormat="1" ht="16.5" customHeight="1">
      <c r="A113" s="267" t="s">
        <v>1030</v>
      </c>
      <c r="B113" s="247" t="s">
        <v>25</v>
      </c>
      <c r="C113" s="223" t="s">
        <v>208</v>
      </c>
      <c r="D113" s="223" t="s">
        <v>1668</v>
      </c>
      <c r="E113" s="224" t="s">
        <v>1661</v>
      </c>
      <c r="F113" s="255" t="s">
        <v>12</v>
      </c>
      <c r="G113" s="224"/>
      <c r="H113" s="224"/>
      <c r="I113" s="225"/>
      <c r="J113" s="645"/>
      <c r="K113" s="272"/>
      <c r="L113" s="227"/>
    </row>
    <row r="114" spans="1:254" s="228" customFormat="1" ht="16.5" customHeight="1">
      <c r="A114" s="267" t="s">
        <v>1031</v>
      </c>
      <c r="B114" s="247" t="s">
        <v>25</v>
      </c>
      <c r="C114" s="223" t="s">
        <v>208</v>
      </c>
      <c r="D114" s="223" t="s">
        <v>1669</v>
      </c>
      <c r="E114" s="224" t="s">
        <v>1661</v>
      </c>
      <c r="F114" s="255" t="s">
        <v>12</v>
      </c>
      <c r="G114" s="224"/>
      <c r="H114" s="224"/>
      <c r="I114" s="230"/>
      <c r="J114" s="645" t="s">
        <v>1707</v>
      </c>
      <c r="K114" s="272"/>
      <c r="L114" s="227"/>
    </row>
    <row r="115" spans="1:254" s="228" customFormat="1" ht="16.5" customHeight="1">
      <c r="A115" s="267" t="s">
        <v>1032</v>
      </c>
      <c r="B115" s="247" t="s">
        <v>25</v>
      </c>
      <c r="C115" s="223" t="s">
        <v>208</v>
      </c>
      <c r="D115" s="223" t="s">
        <v>1671</v>
      </c>
      <c r="E115" s="224" t="s">
        <v>1661</v>
      </c>
      <c r="F115" s="255" t="s">
        <v>12</v>
      </c>
      <c r="G115" s="224"/>
      <c r="H115" s="224"/>
      <c r="I115" s="230"/>
      <c r="J115" s="645"/>
      <c r="K115" s="272"/>
      <c r="L115" s="227"/>
    </row>
    <row r="116" spans="1:254" s="228" customFormat="1" ht="16.5" customHeight="1">
      <c r="A116" s="267" t="s">
        <v>1033</v>
      </c>
      <c r="B116" s="247" t="s">
        <v>25</v>
      </c>
      <c r="C116" s="223" t="s">
        <v>208</v>
      </c>
      <c r="D116" s="223" t="s">
        <v>1673</v>
      </c>
      <c r="E116" s="224" t="s">
        <v>1661</v>
      </c>
      <c r="F116" s="255" t="s">
        <v>12</v>
      </c>
      <c r="G116" s="224"/>
      <c r="H116" s="224"/>
      <c r="I116" s="230"/>
      <c r="J116" s="645"/>
      <c r="K116" s="272"/>
      <c r="L116" s="227"/>
    </row>
    <row r="117" spans="1:254" s="228" customFormat="1" ht="16.5" customHeight="1">
      <c r="A117" s="267" t="s">
        <v>1034</v>
      </c>
      <c r="B117" s="247" t="s">
        <v>25</v>
      </c>
      <c r="C117" s="223" t="s">
        <v>208</v>
      </c>
      <c r="D117" s="223" t="s">
        <v>1675</v>
      </c>
      <c r="E117" s="224" t="s">
        <v>1661</v>
      </c>
      <c r="F117" s="255" t="s">
        <v>12</v>
      </c>
      <c r="G117" s="224"/>
      <c r="H117" s="224"/>
      <c r="I117" s="230"/>
      <c r="J117" s="645"/>
      <c r="K117" s="272"/>
      <c r="L117" s="227"/>
    </row>
    <row r="118" spans="1:254" s="228" customFormat="1" ht="16.5" customHeight="1">
      <c r="A118" s="267" t="s">
        <v>1035</v>
      </c>
      <c r="B118" s="247" t="s">
        <v>25</v>
      </c>
      <c r="C118" s="223" t="s">
        <v>208</v>
      </c>
      <c r="D118" s="223" t="s">
        <v>1677</v>
      </c>
      <c r="E118" s="224" t="s">
        <v>1661</v>
      </c>
      <c r="F118" s="255" t="s">
        <v>12</v>
      </c>
      <c r="G118" s="224"/>
      <c r="H118" s="224"/>
      <c r="I118" s="230"/>
      <c r="J118" s="645" t="s">
        <v>1678</v>
      </c>
      <c r="K118" s="272"/>
      <c r="L118" s="227"/>
    </row>
    <row r="119" spans="1:254" s="228" customFormat="1" ht="16.5" customHeight="1">
      <c r="A119" s="267" t="s">
        <v>1036</v>
      </c>
      <c r="B119" s="247" t="s">
        <v>25</v>
      </c>
      <c r="C119" s="223" t="s">
        <v>208</v>
      </c>
      <c r="D119" s="223" t="s">
        <v>1680</v>
      </c>
      <c r="E119" s="224" t="s">
        <v>1661</v>
      </c>
      <c r="F119" s="255" t="s">
        <v>12</v>
      </c>
      <c r="G119" s="224"/>
      <c r="H119" s="224"/>
      <c r="I119" s="230"/>
      <c r="J119" s="645"/>
      <c r="K119" s="272"/>
      <c r="L119" s="227"/>
    </row>
    <row r="120" spans="1:254" s="228" customFormat="1" ht="16.5" customHeight="1">
      <c r="A120" s="267" t="s">
        <v>1037</v>
      </c>
      <c r="B120" s="247" t="s">
        <v>25</v>
      </c>
      <c r="C120" s="223" t="s">
        <v>208</v>
      </c>
      <c r="D120" s="223" t="s">
        <v>1682</v>
      </c>
      <c r="E120" s="224" t="s">
        <v>1661</v>
      </c>
      <c r="F120" s="255" t="s">
        <v>12</v>
      </c>
      <c r="G120" s="224"/>
      <c r="H120" s="224"/>
      <c r="I120" s="230"/>
      <c r="J120" s="645"/>
      <c r="K120" s="272"/>
      <c r="L120" s="227"/>
    </row>
    <row r="121" spans="1:254" s="228" customFormat="1" ht="16.5" customHeight="1">
      <c r="A121" s="267" t="s">
        <v>1696</v>
      </c>
      <c r="B121" s="247" t="s">
        <v>25</v>
      </c>
      <c r="C121" s="223" t="s">
        <v>208</v>
      </c>
      <c r="D121" s="223" t="s">
        <v>1684</v>
      </c>
      <c r="E121" s="224" t="s">
        <v>1661</v>
      </c>
      <c r="F121" s="255" t="s">
        <v>12</v>
      </c>
      <c r="G121" s="224"/>
      <c r="H121" s="224"/>
      <c r="I121" s="230" t="s">
        <v>1685</v>
      </c>
      <c r="J121" s="645"/>
      <c r="K121" s="272"/>
      <c r="L121" s="227"/>
    </row>
    <row r="122" spans="1:254" ht="16.5" customHeight="1">
      <c r="A122" s="267" t="s">
        <v>1698</v>
      </c>
      <c r="B122" s="247" t="s">
        <v>25</v>
      </c>
      <c r="C122" s="248" t="s">
        <v>248</v>
      </c>
      <c r="D122" s="248" t="s">
        <v>1967</v>
      </c>
      <c r="E122" s="250"/>
      <c r="F122" s="255" t="s">
        <v>12</v>
      </c>
      <c r="G122" s="250"/>
      <c r="H122" s="252"/>
      <c r="I122" s="252"/>
      <c r="J122" s="254" t="s">
        <v>1656</v>
      </c>
      <c r="K122" s="268"/>
    </row>
    <row r="123" spans="1:254" ht="16.5" customHeight="1">
      <c r="A123" s="267" t="s">
        <v>1044</v>
      </c>
      <c r="B123" s="247" t="s">
        <v>25</v>
      </c>
      <c r="C123" s="248" t="s">
        <v>248</v>
      </c>
      <c r="D123" s="248" t="s">
        <v>1020</v>
      </c>
      <c r="E123" s="250"/>
      <c r="F123" s="255" t="s">
        <v>12</v>
      </c>
      <c r="G123" s="250"/>
      <c r="H123" s="252"/>
      <c r="I123" s="252"/>
      <c r="J123" s="253"/>
      <c r="K123" s="268"/>
    </row>
    <row r="124" spans="1:254" ht="16.5" customHeight="1">
      <c r="A124" s="267" t="s">
        <v>1046</v>
      </c>
      <c r="B124" s="247" t="s">
        <v>25</v>
      </c>
      <c r="C124" s="248" t="s">
        <v>1022</v>
      </c>
      <c r="D124" s="294" t="s">
        <v>1457</v>
      </c>
      <c r="E124" s="250"/>
      <c r="F124" s="40" t="s">
        <v>9</v>
      </c>
      <c r="G124" s="250"/>
      <c r="H124" s="252"/>
      <c r="I124" s="248" t="s">
        <v>1023</v>
      </c>
      <c r="J124" s="254" t="s">
        <v>1637</v>
      </c>
      <c r="K124" s="268"/>
    </row>
    <row r="125" spans="1:254" ht="16.5" customHeight="1">
      <c r="A125" s="267" t="s">
        <v>1048</v>
      </c>
      <c r="B125" s="247" t="s">
        <v>25</v>
      </c>
      <c r="C125" s="248" t="s">
        <v>1022</v>
      </c>
      <c r="D125" s="294" t="s">
        <v>1458</v>
      </c>
      <c r="E125" s="250"/>
      <c r="F125" s="40" t="s">
        <v>9</v>
      </c>
      <c r="G125" s="250"/>
      <c r="H125" s="252"/>
      <c r="I125" s="264" t="s">
        <v>1025</v>
      </c>
      <c r="J125" s="254" t="s">
        <v>1657</v>
      </c>
      <c r="K125" s="268"/>
    </row>
    <row r="126" spans="1:254" ht="16.5" customHeight="1">
      <c r="A126" s="267" t="s">
        <v>1049</v>
      </c>
      <c r="B126" s="247" t="s">
        <v>25</v>
      </c>
      <c r="C126" s="248" t="s">
        <v>1022</v>
      </c>
      <c r="D126" s="294" t="s">
        <v>1459</v>
      </c>
      <c r="E126" s="250"/>
      <c r="F126" s="40" t="s">
        <v>9</v>
      </c>
      <c r="G126" s="250"/>
      <c r="H126" s="252"/>
      <c r="I126" s="248" t="s">
        <v>429</v>
      </c>
      <c r="J126" s="254" t="s">
        <v>1658</v>
      </c>
      <c r="K126" s="268"/>
    </row>
    <row r="127" spans="1:254" ht="16.5" customHeight="1">
      <c r="A127" s="267" t="s">
        <v>1050</v>
      </c>
      <c r="B127" s="247" t="s">
        <v>25</v>
      </c>
      <c r="C127" s="248" t="s">
        <v>1022</v>
      </c>
      <c r="D127" s="294" t="s">
        <v>1460</v>
      </c>
      <c r="E127" s="250"/>
      <c r="F127" s="40" t="s">
        <v>9</v>
      </c>
      <c r="G127" s="250"/>
      <c r="H127" s="252"/>
      <c r="I127" s="264" t="s">
        <v>432</v>
      </c>
      <c r="J127" s="254" t="s">
        <v>1658</v>
      </c>
      <c r="K127" s="268"/>
    </row>
    <row r="128" spans="1:254" ht="16.5" customHeight="1">
      <c r="A128" s="267" t="s">
        <v>1051</v>
      </c>
      <c r="B128" s="247" t="s">
        <v>25</v>
      </c>
      <c r="C128" s="248" t="s">
        <v>433</v>
      </c>
      <c r="D128" s="63" t="s">
        <v>434</v>
      </c>
      <c r="E128" s="290" t="s">
        <v>435</v>
      </c>
      <c r="F128" s="44" t="s">
        <v>11</v>
      </c>
      <c r="G128" s="265"/>
      <c r="H128" s="252"/>
      <c r="I128" s="90" t="s">
        <v>436</v>
      </c>
      <c r="J128" s="288" t="s">
        <v>1865</v>
      </c>
      <c r="K128" s="608" t="s">
        <v>1787</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67" t="s">
        <v>1052</v>
      </c>
      <c r="B129" s="247" t="s">
        <v>25</v>
      </c>
      <c r="C129" s="248" t="s">
        <v>433</v>
      </c>
      <c r="D129" s="63" t="s">
        <v>437</v>
      </c>
      <c r="E129" s="290" t="s">
        <v>435</v>
      </c>
      <c r="F129" s="44" t="s">
        <v>11</v>
      </c>
      <c r="G129" s="265"/>
      <c r="H129" s="252"/>
      <c r="I129" s="90" t="s">
        <v>438</v>
      </c>
      <c r="J129" s="288" t="s">
        <v>1764</v>
      </c>
      <c r="K129" s="609"/>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67" t="s">
        <v>1054</v>
      </c>
      <c r="B130" s="247" t="s">
        <v>25</v>
      </c>
      <c r="C130" s="248" t="s">
        <v>433</v>
      </c>
      <c r="D130" s="63" t="s">
        <v>439</v>
      </c>
      <c r="E130" s="290" t="s">
        <v>435</v>
      </c>
      <c r="F130" s="44" t="s">
        <v>11</v>
      </c>
      <c r="G130" s="265"/>
      <c r="H130" s="252"/>
      <c r="I130" s="90" t="s">
        <v>440</v>
      </c>
      <c r="J130" s="288" t="s">
        <v>1765</v>
      </c>
      <c r="K130" s="609"/>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67" t="s">
        <v>1055</v>
      </c>
      <c r="B131" s="247" t="s">
        <v>25</v>
      </c>
      <c r="C131" s="248" t="s">
        <v>433</v>
      </c>
      <c r="D131" s="63" t="s">
        <v>441</v>
      </c>
      <c r="E131" s="291"/>
      <c r="F131" s="44" t="s">
        <v>11</v>
      </c>
      <c r="G131" s="265"/>
      <c r="H131" s="252"/>
      <c r="I131" s="90" t="s">
        <v>1576</v>
      </c>
      <c r="J131" s="307"/>
      <c r="K131" s="609"/>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67" t="s">
        <v>1057</v>
      </c>
      <c r="B132" s="247" t="s">
        <v>25</v>
      </c>
      <c r="C132" s="248" t="s">
        <v>433</v>
      </c>
      <c r="D132" s="63" t="s">
        <v>442</v>
      </c>
      <c r="E132" s="291"/>
      <c r="F132" s="44" t="s">
        <v>11</v>
      </c>
      <c r="G132" s="265"/>
      <c r="H132" s="252"/>
      <c r="I132" s="93"/>
      <c r="J132" s="288" t="s">
        <v>1872</v>
      </c>
      <c r="K132" s="609"/>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67" t="s">
        <v>1059</v>
      </c>
      <c r="B133" s="247" t="s">
        <v>25</v>
      </c>
      <c r="C133" s="248" t="s">
        <v>433</v>
      </c>
      <c r="D133" s="63" t="s">
        <v>443</v>
      </c>
      <c r="E133" s="291"/>
      <c r="F133" s="44" t="s">
        <v>11</v>
      </c>
      <c r="G133" s="265"/>
      <c r="H133" s="252"/>
      <c r="I133" s="90" t="s">
        <v>444</v>
      </c>
      <c r="J133" s="288" t="s">
        <v>1860</v>
      </c>
      <c r="K133" s="609"/>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67" t="s">
        <v>1061</v>
      </c>
      <c r="B134" s="247" t="s">
        <v>25</v>
      </c>
      <c r="C134" s="248" t="s">
        <v>433</v>
      </c>
      <c r="D134" s="63" t="s">
        <v>445</v>
      </c>
      <c r="E134" s="290" t="s">
        <v>446</v>
      </c>
      <c r="F134" s="44" t="s">
        <v>11</v>
      </c>
      <c r="G134" s="265"/>
      <c r="H134" s="252"/>
      <c r="I134" s="90" t="s">
        <v>447</v>
      </c>
      <c r="J134" s="289"/>
      <c r="K134" s="609"/>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67" t="s">
        <v>1063</v>
      </c>
      <c r="B135" s="247" t="s">
        <v>25</v>
      </c>
      <c r="C135" s="248" t="s">
        <v>433</v>
      </c>
      <c r="D135" s="63" t="s">
        <v>448</v>
      </c>
      <c r="E135" s="290" t="s">
        <v>449</v>
      </c>
      <c r="F135" s="44" t="s">
        <v>11</v>
      </c>
      <c r="G135" s="265"/>
      <c r="H135" s="252"/>
      <c r="I135" s="90" t="s">
        <v>450</v>
      </c>
      <c r="J135" s="289"/>
      <c r="K135" s="609"/>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67" t="s">
        <v>1064</v>
      </c>
      <c r="B136" s="247" t="s">
        <v>25</v>
      </c>
      <c r="C136" s="248" t="s">
        <v>433</v>
      </c>
      <c r="D136" s="63" t="s">
        <v>451</v>
      </c>
      <c r="E136" s="290" t="s">
        <v>452</v>
      </c>
      <c r="F136" s="44" t="s">
        <v>11</v>
      </c>
      <c r="G136" s="265"/>
      <c r="H136" s="252"/>
      <c r="I136" s="90" t="s">
        <v>447</v>
      </c>
      <c r="J136" s="289"/>
      <c r="K136" s="609"/>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67" t="s">
        <v>1066</v>
      </c>
      <c r="B137" s="247" t="s">
        <v>25</v>
      </c>
      <c r="C137" s="248" t="s">
        <v>433</v>
      </c>
      <c r="D137" s="63" t="s">
        <v>453</v>
      </c>
      <c r="E137" s="290" t="s">
        <v>446</v>
      </c>
      <c r="F137" s="44" t="s">
        <v>11</v>
      </c>
      <c r="G137" s="265"/>
      <c r="H137" s="252"/>
      <c r="I137" s="90" t="s">
        <v>454</v>
      </c>
      <c r="J137" s="289"/>
      <c r="K137" s="609"/>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67" t="s">
        <v>1670</v>
      </c>
      <c r="B138" s="247" t="s">
        <v>25</v>
      </c>
      <c r="C138" s="248" t="s">
        <v>433</v>
      </c>
      <c r="D138" s="63" t="s">
        <v>455</v>
      </c>
      <c r="E138" s="290" t="s">
        <v>456</v>
      </c>
      <c r="F138" s="44" t="s">
        <v>11</v>
      </c>
      <c r="G138" s="265"/>
      <c r="H138" s="252"/>
      <c r="I138" s="90" t="s">
        <v>457</v>
      </c>
      <c r="J138" s="289"/>
      <c r="K138" s="609"/>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67" t="s">
        <v>1672</v>
      </c>
      <c r="B139" s="247" t="s">
        <v>25</v>
      </c>
      <c r="C139" s="248" t="s">
        <v>433</v>
      </c>
      <c r="D139" s="63" t="s">
        <v>458</v>
      </c>
      <c r="E139" s="290" t="s">
        <v>459</v>
      </c>
      <c r="F139" s="44" t="s">
        <v>11</v>
      </c>
      <c r="G139" s="265"/>
      <c r="H139" s="252"/>
      <c r="I139" s="90" t="s">
        <v>447</v>
      </c>
      <c r="J139" s="289"/>
      <c r="K139" s="609"/>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67" t="s">
        <v>1674</v>
      </c>
      <c r="B140" s="247" t="s">
        <v>25</v>
      </c>
      <c r="C140" s="248" t="s">
        <v>433</v>
      </c>
      <c r="D140" s="63" t="s">
        <v>460</v>
      </c>
      <c r="E140" s="290" t="s">
        <v>461</v>
      </c>
      <c r="F140" s="44" t="s">
        <v>11</v>
      </c>
      <c r="G140" s="265"/>
      <c r="H140" s="252"/>
      <c r="I140" s="127" t="s">
        <v>1760</v>
      </c>
      <c r="J140" s="289"/>
      <c r="K140" s="609"/>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67" t="s">
        <v>1676</v>
      </c>
      <c r="B141" s="247" t="s">
        <v>25</v>
      </c>
      <c r="C141" s="248" t="s">
        <v>433</v>
      </c>
      <c r="D141" s="63" t="s">
        <v>462</v>
      </c>
      <c r="E141" s="290" t="s">
        <v>463</v>
      </c>
      <c r="F141" s="44" t="s">
        <v>11</v>
      </c>
      <c r="G141" s="265"/>
      <c r="H141" s="252"/>
      <c r="I141" s="90" t="s">
        <v>464</v>
      </c>
      <c r="J141" s="289"/>
      <c r="K141" s="609"/>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67" t="s">
        <v>1679</v>
      </c>
      <c r="B142" s="247" t="s">
        <v>25</v>
      </c>
      <c r="C142" s="248" t="s">
        <v>433</v>
      </c>
      <c r="D142" s="63" t="s">
        <v>465</v>
      </c>
      <c r="E142" s="291"/>
      <c r="F142" s="44" t="s">
        <v>11</v>
      </c>
      <c r="G142" s="265"/>
      <c r="H142" s="252"/>
      <c r="I142" s="93"/>
      <c r="J142" s="337" t="s">
        <v>1983</v>
      </c>
      <c r="K142" s="609"/>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67" t="s">
        <v>1681</v>
      </c>
      <c r="B143" s="247" t="s">
        <v>25</v>
      </c>
      <c r="C143" s="248" t="s">
        <v>433</v>
      </c>
      <c r="D143" s="292" t="s">
        <v>466</v>
      </c>
      <c r="E143" s="291"/>
      <c r="F143" s="44" t="s">
        <v>11</v>
      </c>
      <c r="G143" s="265"/>
      <c r="H143" s="252"/>
      <c r="I143" s="91"/>
      <c r="J143" s="337" t="s">
        <v>1974</v>
      </c>
      <c r="K143" s="609"/>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67" t="s">
        <v>1683</v>
      </c>
      <c r="B144" s="247" t="s">
        <v>25</v>
      </c>
      <c r="C144" s="248" t="s">
        <v>433</v>
      </c>
      <c r="D144" s="292" t="s">
        <v>1861</v>
      </c>
      <c r="E144" s="291"/>
      <c r="F144" s="44" t="s">
        <v>11</v>
      </c>
      <c r="G144" s="265"/>
      <c r="H144" s="252"/>
      <c r="I144" s="90" t="s">
        <v>467</v>
      </c>
      <c r="J144" s="337" t="s">
        <v>1927</v>
      </c>
      <c r="K144" s="609"/>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67" t="s">
        <v>1708</v>
      </c>
      <c r="B145" s="247" t="s">
        <v>25</v>
      </c>
      <c r="C145" s="248" t="s">
        <v>433</v>
      </c>
      <c r="D145" s="292" t="s">
        <v>1862</v>
      </c>
      <c r="E145" s="291"/>
      <c r="F145" s="255" t="s">
        <v>12</v>
      </c>
      <c r="G145" s="265"/>
      <c r="H145" s="252"/>
      <c r="I145" s="90" t="s">
        <v>1964</v>
      </c>
      <c r="J145" s="337" t="s">
        <v>1873</v>
      </c>
      <c r="K145" s="609"/>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67" t="s">
        <v>1709</v>
      </c>
      <c r="B146" s="247" t="s">
        <v>25</v>
      </c>
      <c r="C146" s="248" t="s">
        <v>433</v>
      </c>
      <c r="D146" s="292" t="s">
        <v>1863</v>
      </c>
      <c r="E146" s="291"/>
      <c r="F146" s="44" t="s">
        <v>11</v>
      </c>
      <c r="G146" s="265"/>
      <c r="H146" s="252"/>
      <c r="I146" s="90" t="s">
        <v>469</v>
      </c>
      <c r="J146" s="336" t="s">
        <v>1864</v>
      </c>
      <c r="K146" s="609"/>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67" t="s">
        <v>1710</v>
      </c>
      <c r="B147" s="247" t="s">
        <v>25</v>
      </c>
      <c r="C147" s="248" t="s">
        <v>433</v>
      </c>
      <c r="D147" s="292" t="s">
        <v>471</v>
      </c>
      <c r="E147" s="291"/>
      <c r="F147" s="44" t="s">
        <v>11</v>
      </c>
      <c r="G147" s="265"/>
      <c r="H147" s="252"/>
      <c r="I147" s="90" t="s">
        <v>472</v>
      </c>
      <c r="J147" s="289"/>
      <c r="K147" s="609"/>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67" t="s">
        <v>1711</v>
      </c>
      <c r="B148" s="247" t="s">
        <v>25</v>
      </c>
      <c r="C148" s="248" t="s">
        <v>433</v>
      </c>
      <c r="D148" s="292" t="s">
        <v>473</v>
      </c>
      <c r="E148" s="291"/>
      <c r="F148" s="44" t="s">
        <v>11</v>
      </c>
      <c r="G148" s="265"/>
      <c r="H148" s="252"/>
      <c r="I148" s="91"/>
      <c r="J148" s="337" t="s">
        <v>1982</v>
      </c>
      <c r="K148" s="609"/>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67" t="s">
        <v>1712</v>
      </c>
      <c r="B149" s="247" t="s">
        <v>25</v>
      </c>
      <c r="C149" s="248" t="s">
        <v>433</v>
      </c>
      <c r="D149" s="292" t="s">
        <v>474</v>
      </c>
      <c r="E149" s="290" t="s">
        <v>475</v>
      </c>
      <c r="F149" s="44" t="s">
        <v>11</v>
      </c>
      <c r="G149" s="265"/>
      <c r="H149" s="252"/>
      <c r="I149" s="90" t="s">
        <v>476</v>
      </c>
      <c r="J149" s="288" t="s">
        <v>1867</v>
      </c>
      <c r="K149" s="609"/>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67" t="s">
        <v>1713</v>
      </c>
      <c r="B150" s="247" t="s">
        <v>25</v>
      </c>
      <c r="C150" s="248" t="s">
        <v>433</v>
      </c>
      <c r="D150" s="292" t="s">
        <v>477</v>
      </c>
      <c r="E150" s="291"/>
      <c r="F150" s="44" t="s">
        <v>11</v>
      </c>
      <c r="G150" s="265"/>
      <c r="H150" s="252"/>
      <c r="I150" s="93"/>
      <c r="J150" s="288" t="s">
        <v>470</v>
      </c>
      <c r="K150" s="609"/>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67" t="s">
        <v>1714</v>
      </c>
      <c r="B151" s="247" t="s">
        <v>25</v>
      </c>
      <c r="C151" s="248" t="s">
        <v>433</v>
      </c>
      <c r="D151" s="292" t="s">
        <v>478</v>
      </c>
      <c r="E151" s="290" t="s">
        <v>479</v>
      </c>
      <c r="F151" s="251" t="s">
        <v>11</v>
      </c>
      <c r="G151" s="265"/>
      <c r="H151" s="252"/>
      <c r="I151" s="90" t="s">
        <v>1963</v>
      </c>
      <c r="J151" s="288" t="s">
        <v>1580</v>
      </c>
      <c r="K151" s="609"/>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67" t="s">
        <v>1715</v>
      </c>
      <c r="B152" s="247" t="s">
        <v>25</v>
      </c>
      <c r="C152" s="248" t="s">
        <v>433</v>
      </c>
      <c r="D152" s="292" t="s">
        <v>481</v>
      </c>
      <c r="E152" s="290" t="s">
        <v>482</v>
      </c>
      <c r="F152" s="44" t="s">
        <v>11</v>
      </c>
      <c r="G152" s="265"/>
      <c r="H152" s="252"/>
      <c r="I152" s="90" t="s">
        <v>483</v>
      </c>
      <c r="J152" s="288" t="s">
        <v>1761</v>
      </c>
      <c r="K152" s="609"/>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67" t="s">
        <v>1716</v>
      </c>
      <c r="B153" s="247" t="s">
        <v>25</v>
      </c>
      <c r="C153" s="248" t="s">
        <v>433</v>
      </c>
      <c r="D153" s="292" t="s">
        <v>484</v>
      </c>
      <c r="E153" s="290" t="s">
        <v>479</v>
      </c>
      <c r="F153" s="251" t="s">
        <v>11</v>
      </c>
      <c r="G153" s="265"/>
      <c r="H153" s="252"/>
      <c r="I153" s="90" t="s">
        <v>480</v>
      </c>
      <c r="J153" s="288" t="s">
        <v>1581</v>
      </c>
      <c r="K153" s="609"/>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67" t="s">
        <v>1717</v>
      </c>
      <c r="B154" s="247" t="s">
        <v>25</v>
      </c>
      <c r="C154" s="248" t="s">
        <v>433</v>
      </c>
      <c r="D154" s="292" t="s">
        <v>485</v>
      </c>
      <c r="E154" s="64"/>
      <c r="F154" s="44" t="s">
        <v>11</v>
      </c>
      <c r="G154" s="266"/>
      <c r="H154" s="252"/>
      <c r="I154" s="91"/>
      <c r="J154" s="66" t="s">
        <v>1762</v>
      </c>
      <c r="K154" s="609"/>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67" t="s">
        <v>1718</v>
      </c>
      <c r="B155" s="247" t="s">
        <v>25</v>
      </c>
      <c r="C155" s="248" t="s">
        <v>433</v>
      </c>
      <c r="D155" s="292" t="s">
        <v>486</v>
      </c>
      <c r="E155" s="291"/>
      <c r="F155" s="44" t="s">
        <v>11</v>
      </c>
      <c r="G155" s="265"/>
      <c r="H155" s="252"/>
      <c r="I155" s="91"/>
      <c r="J155" s="288" t="s">
        <v>1866</v>
      </c>
      <c r="K155" s="609"/>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67" t="s">
        <v>1719</v>
      </c>
      <c r="B156" s="247" t="s">
        <v>25</v>
      </c>
      <c r="C156" s="248" t="s">
        <v>433</v>
      </c>
      <c r="D156" s="292" t="s">
        <v>487</v>
      </c>
      <c r="E156" s="291"/>
      <c r="F156" s="44" t="s">
        <v>11</v>
      </c>
      <c r="G156" s="265"/>
      <c r="H156" s="252"/>
      <c r="I156" s="91"/>
      <c r="J156" s="337" t="s">
        <v>1981</v>
      </c>
      <c r="K156" s="609"/>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67" t="s">
        <v>1720</v>
      </c>
      <c r="B157" s="247" t="s">
        <v>25</v>
      </c>
      <c r="C157" s="248" t="s">
        <v>433</v>
      </c>
      <c r="D157" s="292" t="s">
        <v>488</v>
      </c>
      <c r="E157" s="291"/>
      <c r="F157" s="44" t="s">
        <v>11</v>
      </c>
      <c r="G157" s="265"/>
      <c r="H157" s="252"/>
      <c r="I157" s="90" t="s">
        <v>467</v>
      </c>
      <c r="J157" s="288" t="s">
        <v>1869</v>
      </c>
      <c r="K157" s="609"/>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67" t="s">
        <v>1721</v>
      </c>
      <c r="B158" s="247" t="s">
        <v>25</v>
      </c>
      <c r="C158" s="248" t="s">
        <v>433</v>
      </c>
      <c r="D158" s="292" t="s">
        <v>489</v>
      </c>
      <c r="E158" s="291"/>
      <c r="F158" s="255" t="s">
        <v>12</v>
      </c>
      <c r="G158" s="265"/>
      <c r="H158" s="252"/>
      <c r="I158" s="90" t="s">
        <v>1962</v>
      </c>
      <c r="J158" s="336" t="s">
        <v>1870</v>
      </c>
      <c r="K158" s="609"/>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67" t="s">
        <v>1722</v>
      </c>
      <c r="B159" s="247" t="s">
        <v>25</v>
      </c>
      <c r="C159" s="248" t="s">
        <v>433</v>
      </c>
      <c r="D159" s="63" t="s">
        <v>490</v>
      </c>
      <c r="E159" s="291"/>
      <c r="F159" s="44" t="s">
        <v>11</v>
      </c>
      <c r="G159" s="265"/>
      <c r="H159" s="252"/>
      <c r="I159" s="90" t="s">
        <v>491</v>
      </c>
      <c r="J159" s="288" t="s">
        <v>1871</v>
      </c>
      <c r="K159" s="609"/>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67" t="s">
        <v>1723</v>
      </c>
      <c r="B160" s="247" t="s">
        <v>25</v>
      </c>
      <c r="C160" s="248" t="s">
        <v>433</v>
      </c>
      <c r="D160" s="63" t="s">
        <v>492</v>
      </c>
      <c r="E160" s="291"/>
      <c r="F160" s="44" t="s">
        <v>11</v>
      </c>
      <c r="G160" s="265"/>
      <c r="H160" s="252"/>
      <c r="I160" s="90" t="s">
        <v>493</v>
      </c>
      <c r="J160" s="289"/>
      <c r="K160" s="610"/>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67" t="s">
        <v>1724</v>
      </c>
      <c r="B161" s="247" t="s">
        <v>25</v>
      </c>
      <c r="C161" s="248" t="s">
        <v>522</v>
      </c>
      <c r="D161" s="248" t="s">
        <v>1029</v>
      </c>
      <c r="E161" s="250"/>
      <c r="F161" s="255" t="s">
        <v>12</v>
      </c>
      <c r="G161" s="250"/>
      <c r="H161" s="250"/>
      <c r="I161" s="252"/>
      <c r="J161" s="643" t="s">
        <v>1789</v>
      </c>
      <c r="K161" s="273" t="s">
        <v>325</v>
      </c>
    </row>
    <row r="162" spans="1:11" ht="16.5" customHeight="1">
      <c r="A162" s="267" t="s">
        <v>1725</v>
      </c>
      <c r="B162" s="247" t="s">
        <v>25</v>
      </c>
      <c r="C162" s="248" t="s">
        <v>522</v>
      </c>
      <c r="D162" s="248" t="s">
        <v>1461</v>
      </c>
      <c r="E162" s="247" t="s">
        <v>524</v>
      </c>
      <c r="F162" s="255" t="s">
        <v>12</v>
      </c>
      <c r="G162" s="250"/>
      <c r="H162" s="250"/>
      <c r="I162" s="252"/>
      <c r="J162" s="644"/>
      <c r="K162" s="268"/>
    </row>
    <row r="163" spans="1:11" ht="16.5" customHeight="1">
      <c r="A163" s="267" t="s">
        <v>1726</v>
      </c>
      <c r="B163" s="247" t="s">
        <v>25</v>
      </c>
      <c r="C163" s="248" t="s">
        <v>522</v>
      </c>
      <c r="D163" s="248" t="s">
        <v>1462</v>
      </c>
      <c r="E163" s="247" t="s">
        <v>524</v>
      </c>
      <c r="F163" s="255" t="s">
        <v>12</v>
      </c>
      <c r="G163" s="250"/>
      <c r="H163" s="250"/>
      <c r="I163" s="252"/>
      <c r="J163" s="644"/>
      <c r="K163" s="268"/>
    </row>
    <row r="164" spans="1:11" ht="16.5" customHeight="1">
      <c r="A164" s="267" t="s">
        <v>1727</v>
      </c>
      <c r="B164" s="247" t="s">
        <v>25</v>
      </c>
      <c r="C164" s="248" t="s">
        <v>522</v>
      </c>
      <c r="D164" s="248" t="s">
        <v>526</v>
      </c>
      <c r="E164" s="247" t="s">
        <v>524</v>
      </c>
      <c r="F164" s="255" t="s">
        <v>12</v>
      </c>
      <c r="G164" s="250"/>
      <c r="H164" s="250"/>
      <c r="I164" s="252"/>
      <c r="J164" s="644"/>
      <c r="K164" s="268"/>
    </row>
    <row r="165" spans="1:11" ht="16.5" customHeight="1">
      <c r="A165" s="267" t="s">
        <v>1728</v>
      </c>
      <c r="B165" s="247" t="s">
        <v>25</v>
      </c>
      <c r="C165" s="248" t="s">
        <v>522</v>
      </c>
      <c r="D165" s="248" t="s">
        <v>527</v>
      </c>
      <c r="E165" s="247" t="s">
        <v>524</v>
      </c>
      <c r="F165" s="255" t="s">
        <v>12</v>
      </c>
      <c r="G165" s="250"/>
      <c r="H165" s="250"/>
      <c r="I165" s="252"/>
      <c r="J165" s="644"/>
      <c r="K165" s="268"/>
    </row>
    <row r="166" spans="1:11" ht="16.5" customHeight="1">
      <c r="A166" s="267" t="s">
        <v>1729</v>
      </c>
      <c r="B166" s="247" t="s">
        <v>25</v>
      </c>
      <c r="C166" s="248" t="s">
        <v>522</v>
      </c>
      <c r="D166" s="248" t="s">
        <v>1463</v>
      </c>
      <c r="E166" s="247" t="s">
        <v>72</v>
      </c>
      <c r="F166" s="255" t="s">
        <v>12</v>
      </c>
      <c r="G166" s="250"/>
      <c r="H166" s="250"/>
      <c r="I166" s="252"/>
      <c r="J166" s="644"/>
      <c r="K166" s="268"/>
    </row>
    <row r="167" spans="1:11" ht="16.5" customHeight="1">
      <c r="A167" s="267" t="s">
        <v>1730</v>
      </c>
      <c r="B167" s="247" t="s">
        <v>25</v>
      </c>
      <c r="C167" s="248" t="s">
        <v>522</v>
      </c>
      <c r="D167" s="248" t="s">
        <v>1464</v>
      </c>
      <c r="E167" s="247" t="s">
        <v>72</v>
      </c>
      <c r="F167" s="255" t="s">
        <v>12</v>
      </c>
      <c r="G167" s="250"/>
      <c r="H167" s="250"/>
      <c r="I167" s="252"/>
      <c r="J167" s="644"/>
      <c r="K167" s="268"/>
    </row>
    <row r="168" spans="1:11" ht="16.5" customHeight="1">
      <c r="A168" s="267" t="s">
        <v>1731</v>
      </c>
      <c r="B168" s="247" t="s">
        <v>25</v>
      </c>
      <c r="C168" s="248" t="s">
        <v>522</v>
      </c>
      <c r="D168" s="248" t="s">
        <v>530</v>
      </c>
      <c r="E168" s="247" t="s">
        <v>72</v>
      </c>
      <c r="F168" s="255" t="s">
        <v>12</v>
      </c>
      <c r="G168" s="250"/>
      <c r="H168" s="250"/>
      <c r="I168" s="252"/>
      <c r="J168" s="644"/>
      <c r="K168" s="268"/>
    </row>
    <row r="169" spans="1:11" ht="16.5" customHeight="1">
      <c r="A169" s="267" t="s">
        <v>1732</v>
      </c>
      <c r="B169" s="247" t="s">
        <v>25</v>
      </c>
      <c r="C169" s="248" t="s">
        <v>522</v>
      </c>
      <c r="D169" s="248" t="s">
        <v>531</v>
      </c>
      <c r="E169" s="247" t="s">
        <v>72</v>
      </c>
      <c r="F169" s="255" t="s">
        <v>12</v>
      </c>
      <c r="G169" s="250"/>
      <c r="H169" s="250"/>
      <c r="I169" s="252"/>
      <c r="J169" s="644"/>
      <c r="K169" s="268"/>
    </row>
    <row r="170" spans="1:11" ht="16.5" customHeight="1">
      <c r="A170" s="634" t="s">
        <v>1733</v>
      </c>
      <c r="B170" s="247" t="s">
        <v>25</v>
      </c>
      <c r="C170" s="248" t="s">
        <v>522</v>
      </c>
      <c r="D170" s="248" t="s">
        <v>1038</v>
      </c>
      <c r="E170" s="250"/>
      <c r="F170" s="255" t="s">
        <v>12</v>
      </c>
      <c r="G170" s="250"/>
      <c r="H170" s="250"/>
      <c r="I170" s="264" t="s">
        <v>1039</v>
      </c>
      <c r="J170" s="636" t="s">
        <v>1659</v>
      </c>
      <c r="K170" s="268"/>
    </row>
    <row r="171" spans="1:11" ht="16.5" customHeight="1">
      <c r="A171" s="634"/>
      <c r="B171" s="247" t="s">
        <v>25</v>
      </c>
      <c r="C171" s="248" t="s">
        <v>522</v>
      </c>
      <c r="D171" s="248" t="s">
        <v>1465</v>
      </c>
      <c r="E171" s="247" t="s">
        <v>1040</v>
      </c>
      <c r="F171" s="255" t="s">
        <v>12</v>
      </c>
      <c r="G171" s="250"/>
      <c r="H171" s="250"/>
      <c r="I171" s="252"/>
      <c r="J171" s="637"/>
      <c r="K171" s="268"/>
    </row>
    <row r="172" spans="1:11" ht="16.5" customHeight="1">
      <c r="A172" s="634"/>
      <c r="B172" s="247" t="s">
        <v>25</v>
      </c>
      <c r="C172" s="248" t="s">
        <v>522</v>
      </c>
      <c r="D172" s="248" t="s">
        <v>1466</v>
      </c>
      <c r="E172" s="247" t="s">
        <v>1040</v>
      </c>
      <c r="F172" s="255" t="s">
        <v>12</v>
      </c>
      <c r="G172" s="250"/>
      <c r="H172" s="250"/>
      <c r="I172" s="252"/>
      <c r="J172" s="637"/>
      <c r="K172" s="268"/>
    </row>
    <row r="173" spans="1:11" ht="16.5" customHeight="1">
      <c r="A173" s="634"/>
      <c r="B173" s="247" t="s">
        <v>25</v>
      </c>
      <c r="C173" s="248" t="s">
        <v>522</v>
      </c>
      <c r="D173" s="248" t="s">
        <v>1467</v>
      </c>
      <c r="E173" s="247" t="s">
        <v>1040</v>
      </c>
      <c r="F173" s="255" t="s">
        <v>12</v>
      </c>
      <c r="G173" s="250"/>
      <c r="H173" s="250"/>
      <c r="I173" s="252"/>
      <c r="J173" s="637"/>
      <c r="K173" s="268"/>
    </row>
    <row r="174" spans="1:11" ht="16.5" customHeight="1">
      <c r="A174" s="634"/>
      <c r="B174" s="247" t="s">
        <v>25</v>
      </c>
      <c r="C174" s="248" t="s">
        <v>522</v>
      </c>
      <c r="D174" s="248" t="s">
        <v>1468</v>
      </c>
      <c r="E174" s="247" t="s">
        <v>1040</v>
      </c>
      <c r="F174" s="255" t="s">
        <v>12</v>
      </c>
      <c r="G174" s="250"/>
      <c r="H174" s="250"/>
      <c r="I174" s="252"/>
      <c r="J174" s="637"/>
      <c r="K174" s="268"/>
    </row>
    <row r="175" spans="1:11" ht="16.5" customHeight="1">
      <c r="A175" s="634"/>
      <c r="B175" s="247" t="s">
        <v>25</v>
      </c>
      <c r="C175" s="248" t="s">
        <v>522</v>
      </c>
      <c r="D175" s="248" t="s">
        <v>1469</v>
      </c>
      <c r="E175" s="247" t="s">
        <v>1041</v>
      </c>
      <c r="F175" s="255" t="s">
        <v>12</v>
      </c>
      <c r="G175" s="250"/>
      <c r="H175" s="250"/>
      <c r="I175" s="252"/>
      <c r="J175" s="637"/>
      <c r="K175" s="268"/>
    </row>
    <row r="176" spans="1:11" ht="16.5" customHeight="1">
      <c r="A176" s="634"/>
      <c r="B176" s="247" t="s">
        <v>25</v>
      </c>
      <c r="C176" s="248" t="s">
        <v>522</v>
      </c>
      <c r="D176" s="248" t="s">
        <v>1470</v>
      </c>
      <c r="E176" s="247" t="s">
        <v>1041</v>
      </c>
      <c r="F176" s="255" t="s">
        <v>12</v>
      </c>
      <c r="G176" s="250"/>
      <c r="H176" s="250"/>
      <c r="I176" s="252"/>
      <c r="J176" s="637"/>
      <c r="K176" s="268"/>
    </row>
    <row r="177" spans="1:11" ht="16.5" customHeight="1">
      <c r="A177" s="634"/>
      <c r="B177" s="247" t="s">
        <v>25</v>
      </c>
      <c r="C177" s="248" t="s">
        <v>522</v>
      </c>
      <c r="D177" s="248" t="s">
        <v>1471</v>
      </c>
      <c r="E177" s="247" t="s">
        <v>1041</v>
      </c>
      <c r="F177" s="255" t="s">
        <v>12</v>
      </c>
      <c r="G177" s="250"/>
      <c r="H177" s="250"/>
      <c r="I177" s="252"/>
      <c r="J177" s="637"/>
      <c r="K177" s="268"/>
    </row>
    <row r="178" spans="1:11" ht="16.5" customHeight="1">
      <c r="A178" s="634"/>
      <c r="B178" s="247" t="s">
        <v>25</v>
      </c>
      <c r="C178" s="248" t="s">
        <v>522</v>
      </c>
      <c r="D178" s="248" t="s">
        <v>1472</v>
      </c>
      <c r="E178" s="247" t="s">
        <v>1041</v>
      </c>
      <c r="F178" s="255" t="s">
        <v>12</v>
      </c>
      <c r="G178" s="250"/>
      <c r="H178" s="250"/>
      <c r="I178" s="252"/>
      <c r="J178" s="637"/>
      <c r="K178" s="268"/>
    </row>
    <row r="179" spans="1:11" ht="16.5" customHeight="1">
      <c r="A179" s="267" t="s">
        <v>1734</v>
      </c>
      <c r="B179" s="247" t="s">
        <v>25</v>
      </c>
      <c r="C179" s="248" t="s">
        <v>496</v>
      </c>
      <c r="D179" s="248" t="s">
        <v>1042</v>
      </c>
      <c r="E179" s="247" t="s">
        <v>498</v>
      </c>
      <c r="F179" s="263" t="s">
        <v>6</v>
      </c>
      <c r="G179" s="250"/>
      <c r="H179" s="252"/>
      <c r="I179" s="264" t="s">
        <v>1043</v>
      </c>
      <c r="J179" s="253"/>
      <c r="K179" s="268"/>
    </row>
    <row r="180" spans="1:11" ht="16.5" customHeight="1">
      <c r="A180" s="267" t="s">
        <v>1735</v>
      </c>
      <c r="B180" s="247" t="s">
        <v>25</v>
      </c>
      <c r="C180" s="248" t="s">
        <v>496</v>
      </c>
      <c r="D180" s="248" t="s">
        <v>1473</v>
      </c>
      <c r="E180" s="247" t="s">
        <v>501</v>
      </c>
      <c r="F180" s="263" t="s">
        <v>6</v>
      </c>
      <c r="G180" s="250"/>
      <c r="H180" s="252"/>
      <c r="I180" s="264" t="s">
        <v>1045</v>
      </c>
      <c r="J180" s="253"/>
      <c r="K180" s="268"/>
    </row>
    <row r="181" spans="1:11" ht="16.5" customHeight="1">
      <c r="A181" s="267" t="s">
        <v>1736</v>
      </c>
      <c r="B181" s="247" t="s">
        <v>25</v>
      </c>
      <c r="C181" s="248" t="s">
        <v>496</v>
      </c>
      <c r="D181" s="248" t="s">
        <v>1474</v>
      </c>
      <c r="E181" s="247" t="s">
        <v>501</v>
      </c>
      <c r="F181" s="263" t="s">
        <v>6</v>
      </c>
      <c r="G181" s="250"/>
      <c r="H181" s="252"/>
      <c r="I181" s="264" t="s">
        <v>1047</v>
      </c>
      <c r="J181" s="253"/>
      <c r="K181" s="268"/>
    </row>
    <row r="182" spans="1:11" ht="16.5" customHeight="1">
      <c r="A182" s="267" t="s">
        <v>1737</v>
      </c>
      <c r="B182" s="247" t="s">
        <v>25</v>
      </c>
      <c r="C182" s="248" t="s">
        <v>496</v>
      </c>
      <c r="D182" s="248" t="s">
        <v>1475</v>
      </c>
      <c r="E182" s="250"/>
      <c r="F182" s="263" t="s">
        <v>6</v>
      </c>
      <c r="G182" s="250"/>
      <c r="H182" s="252"/>
      <c r="I182" s="252"/>
      <c r="J182" s="253" t="s">
        <v>1750</v>
      </c>
      <c r="K182" s="268"/>
    </row>
    <row r="183" spans="1:11" ht="16.5" customHeight="1">
      <c r="A183" s="267" t="s">
        <v>1738</v>
      </c>
      <c r="B183" s="247" t="s">
        <v>25</v>
      </c>
      <c r="C183" s="248" t="s">
        <v>496</v>
      </c>
      <c r="D183" s="248" t="s">
        <v>1476</v>
      </c>
      <c r="E183" s="250"/>
      <c r="F183" s="263" t="s">
        <v>6</v>
      </c>
      <c r="G183" s="250"/>
      <c r="H183" s="252"/>
      <c r="I183" s="252"/>
      <c r="J183" s="253"/>
      <c r="K183" s="268"/>
    </row>
    <row r="184" spans="1:11" ht="16.5" customHeight="1">
      <c r="A184" s="267" t="s">
        <v>1739</v>
      </c>
      <c r="B184" s="247" t="s">
        <v>25</v>
      </c>
      <c r="C184" s="248" t="s">
        <v>496</v>
      </c>
      <c r="D184" s="248" t="s">
        <v>1477</v>
      </c>
      <c r="E184" s="250"/>
      <c r="F184" s="263" t="s">
        <v>6</v>
      </c>
      <c r="G184" s="250"/>
      <c r="H184" s="252"/>
      <c r="I184" s="252"/>
      <c r="J184" s="253"/>
      <c r="K184" s="268"/>
    </row>
    <row r="185" spans="1:11" ht="16.5" customHeight="1">
      <c r="A185" s="267" t="s">
        <v>1740</v>
      </c>
      <c r="B185" s="247" t="s">
        <v>25</v>
      </c>
      <c r="C185" s="248" t="s">
        <v>496</v>
      </c>
      <c r="D185" s="248" t="s">
        <v>1478</v>
      </c>
      <c r="E185" s="247" t="s">
        <v>498</v>
      </c>
      <c r="F185" s="251" t="s">
        <v>11</v>
      </c>
      <c r="G185" s="250"/>
      <c r="H185" s="252"/>
      <c r="I185" s="264" t="s">
        <v>1053</v>
      </c>
      <c r="J185" s="254" t="s">
        <v>1907</v>
      </c>
      <c r="K185" s="635"/>
    </row>
    <row r="186" spans="1:11" ht="16.5" customHeight="1">
      <c r="A186" s="267" t="s">
        <v>1741</v>
      </c>
      <c r="B186" s="247" t="s">
        <v>25</v>
      </c>
      <c r="C186" s="248" t="s">
        <v>496</v>
      </c>
      <c r="D186" s="248" t="s">
        <v>1479</v>
      </c>
      <c r="E186" s="247" t="s">
        <v>501</v>
      </c>
      <c r="F186" s="251" t="s">
        <v>11</v>
      </c>
      <c r="G186" s="250"/>
      <c r="H186" s="252"/>
      <c r="I186" s="264" t="s">
        <v>1045</v>
      </c>
      <c r="J186" s="253"/>
      <c r="K186" s="635"/>
    </row>
    <row r="187" spans="1:11" ht="16.5" customHeight="1">
      <c r="A187" s="267" t="s">
        <v>1742</v>
      </c>
      <c r="B187" s="247" t="s">
        <v>25</v>
      </c>
      <c r="C187" s="248" t="s">
        <v>496</v>
      </c>
      <c r="D187" s="248" t="s">
        <v>1480</v>
      </c>
      <c r="E187" s="247" t="s">
        <v>501</v>
      </c>
      <c r="F187" s="251" t="s">
        <v>11</v>
      </c>
      <c r="G187" s="250"/>
      <c r="H187" s="252"/>
      <c r="I187" s="264" t="s">
        <v>1047</v>
      </c>
      <c r="J187" s="254" t="s">
        <v>1056</v>
      </c>
      <c r="K187" s="635"/>
    </row>
    <row r="188" spans="1:11" ht="16.5" customHeight="1">
      <c r="A188" s="267" t="s">
        <v>1743</v>
      </c>
      <c r="B188" s="247" t="s">
        <v>25</v>
      </c>
      <c r="C188" s="248" t="s">
        <v>496</v>
      </c>
      <c r="D188" s="248" t="s">
        <v>1058</v>
      </c>
      <c r="E188" s="250"/>
      <c r="F188" s="251" t="s">
        <v>11</v>
      </c>
      <c r="G188" s="250"/>
      <c r="H188" s="252"/>
      <c r="I188" s="252"/>
      <c r="J188" s="253"/>
      <c r="K188" s="268"/>
    </row>
    <row r="189" spans="1:11" ht="16.5" customHeight="1">
      <c r="A189" s="267" t="s">
        <v>1744</v>
      </c>
      <c r="B189" s="247" t="s">
        <v>25</v>
      </c>
      <c r="C189" s="248" t="s">
        <v>496</v>
      </c>
      <c r="D189" s="248" t="s">
        <v>1060</v>
      </c>
      <c r="E189" s="250"/>
      <c r="F189" s="251" t="s">
        <v>11</v>
      </c>
      <c r="G189" s="250"/>
      <c r="H189" s="252"/>
      <c r="I189" s="252"/>
      <c r="J189" s="253"/>
      <c r="K189" s="268"/>
    </row>
    <row r="190" spans="1:11" ht="16.5" customHeight="1">
      <c r="A190" s="267" t="s">
        <v>1745</v>
      </c>
      <c r="B190" s="247" t="s">
        <v>25</v>
      </c>
      <c r="C190" s="248" t="s">
        <v>496</v>
      </c>
      <c r="D190" s="248" t="s">
        <v>1062</v>
      </c>
      <c r="E190" s="250"/>
      <c r="F190" s="251" t="s">
        <v>11</v>
      </c>
      <c r="G190" s="250"/>
      <c r="H190" s="252"/>
      <c r="I190" s="252"/>
      <c r="J190" s="253"/>
      <c r="K190" s="268"/>
    </row>
    <row r="191" spans="1:11" ht="16.5" customHeight="1">
      <c r="A191" s="267" t="s">
        <v>1746</v>
      </c>
      <c r="B191" s="247" t="s">
        <v>25</v>
      </c>
      <c r="C191" s="248" t="s">
        <v>267</v>
      </c>
      <c r="D191" s="248" t="s">
        <v>1781</v>
      </c>
      <c r="E191" s="247" t="s">
        <v>609</v>
      </c>
      <c r="F191" s="251" t="s">
        <v>11</v>
      </c>
      <c r="G191" s="250"/>
      <c r="H191" s="252"/>
      <c r="I191" s="252"/>
      <c r="J191" s="254" t="s">
        <v>270</v>
      </c>
      <c r="K191" s="268"/>
    </row>
    <row r="192" spans="1:11" ht="16.5" customHeight="1">
      <c r="A192" s="267" t="s">
        <v>1747</v>
      </c>
      <c r="B192" s="247" t="s">
        <v>25</v>
      </c>
      <c r="C192" s="248" t="s">
        <v>267</v>
      </c>
      <c r="D192" s="248" t="s">
        <v>1065</v>
      </c>
      <c r="E192" s="247" t="s">
        <v>610</v>
      </c>
      <c r="F192" s="251" t="s">
        <v>11</v>
      </c>
      <c r="G192" s="250"/>
      <c r="H192" s="252"/>
      <c r="I192" s="252"/>
      <c r="J192" s="254" t="s">
        <v>274</v>
      </c>
      <c r="K192" s="268"/>
    </row>
    <row r="193" spans="1:11" ht="16.5" customHeight="1">
      <c r="A193" s="267" t="s">
        <v>1748</v>
      </c>
      <c r="B193" s="247" t="s">
        <v>25</v>
      </c>
      <c r="C193" s="248" t="s">
        <v>248</v>
      </c>
      <c r="D193" s="248" t="s">
        <v>249</v>
      </c>
      <c r="E193" s="250"/>
      <c r="F193" s="255" t="s">
        <v>12</v>
      </c>
      <c r="G193" s="250"/>
      <c r="H193" s="252"/>
      <c r="I193" s="252"/>
      <c r="J193" s="254" t="s">
        <v>1067</v>
      </c>
      <c r="K193" s="268"/>
    </row>
    <row r="194" spans="1:11" ht="16.5" customHeight="1" thickBot="1">
      <c r="A194" s="274" t="s">
        <v>1749</v>
      </c>
      <c r="B194" s="275" t="s">
        <v>25</v>
      </c>
      <c r="C194" s="276" t="s">
        <v>33</v>
      </c>
      <c r="D194" s="276" t="s">
        <v>246</v>
      </c>
      <c r="E194" s="277"/>
      <c r="F194" s="251" t="s">
        <v>11</v>
      </c>
      <c r="G194" s="277"/>
      <c r="H194" s="278"/>
      <c r="I194" s="276" t="s">
        <v>612</v>
      </c>
      <c r="J194" s="279"/>
      <c r="K194" s="280"/>
    </row>
    <row r="195" spans="1:11" ht="17.45" customHeight="1">
      <c r="A195" s="151"/>
      <c r="B195" s="182"/>
      <c r="C195" s="151"/>
      <c r="D195" s="151"/>
      <c r="E195" s="182"/>
      <c r="F195" s="151"/>
      <c r="G195" s="182"/>
      <c r="H195" s="151"/>
      <c r="I195" s="151"/>
      <c r="J195" s="183"/>
      <c r="K195" s="151"/>
    </row>
    <row r="196" spans="1:11" ht="17.100000000000001" customHeight="1">
      <c r="A196" s="71"/>
      <c r="B196" s="73"/>
      <c r="C196" s="71"/>
      <c r="D196" s="71"/>
      <c r="E196" s="73"/>
      <c r="F196" s="71"/>
      <c r="G196" s="73"/>
      <c r="H196" s="71"/>
      <c r="I196" s="71"/>
      <c r="J196" s="134"/>
      <c r="K196" s="71"/>
    </row>
    <row r="197" spans="1:11" ht="17.100000000000001" customHeight="1">
      <c r="A197" s="71"/>
      <c r="B197" s="73"/>
      <c r="C197" s="71"/>
      <c r="D197" s="71"/>
      <c r="E197" s="73"/>
      <c r="F197" s="71"/>
      <c r="G197" s="73"/>
      <c r="H197" s="71"/>
      <c r="I197" s="71"/>
      <c r="J197" s="134"/>
      <c r="K197" s="71"/>
    </row>
    <row r="198" spans="1:11" ht="17.100000000000001" customHeight="1">
      <c r="A198" s="71"/>
      <c r="B198" s="73"/>
      <c r="C198" s="71"/>
      <c r="D198" s="71"/>
      <c r="E198" s="73"/>
      <c r="F198" s="71"/>
      <c r="G198" s="73"/>
      <c r="H198" s="71"/>
      <c r="I198" s="71"/>
      <c r="J198" s="134"/>
      <c r="K198" s="71"/>
    </row>
    <row r="199" spans="1:11" ht="17.100000000000001" customHeight="1">
      <c r="A199" s="71"/>
      <c r="B199" s="73"/>
      <c r="C199" s="71"/>
      <c r="D199" s="71"/>
      <c r="E199" s="73"/>
      <c r="F199" s="71"/>
      <c r="G199" s="73"/>
      <c r="H199" s="71"/>
      <c r="I199" s="71"/>
      <c r="J199" s="134"/>
      <c r="K199" s="71"/>
    </row>
    <row r="200" spans="1:11" ht="17.100000000000001" customHeight="1">
      <c r="A200" s="71"/>
      <c r="B200" s="73"/>
      <c r="C200" s="71"/>
      <c r="D200" s="71"/>
      <c r="E200" s="73"/>
      <c r="F200" s="71"/>
      <c r="G200" s="73"/>
      <c r="H200" s="71"/>
      <c r="I200" s="71"/>
      <c r="J200" s="134"/>
      <c r="K200" s="71"/>
    </row>
    <row r="201" spans="1:11" ht="17.100000000000001" customHeight="1">
      <c r="A201" s="71"/>
      <c r="B201" s="73"/>
      <c r="C201" s="71"/>
      <c r="D201" s="71"/>
      <c r="E201" s="73"/>
      <c r="F201" s="71"/>
      <c r="G201" s="73"/>
      <c r="H201" s="71"/>
      <c r="I201" s="71"/>
      <c r="J201" s="134"/>
      <c r="K201" s="71"/>
    </row>
    <row r="202" spans="1:11" ht="17.100000000000001" customHeight="1">
      <c r="A202" s="71"/>
      <c r="B202" s="73"/>
      <c r="C202" s="71"/>
      <c r="D202" s="71"/>
      <c r="E202" s="73"/>
      <c r="F202" s="71"/>
      <c r="G202" s="73"/>
      <c r="H202" s="71"/>
      <c r="I202" s="71"/>
      <c r="J202" s="134"/>
      <c r="K202" s="71"/>
    </row>
    <row r="203" spans="1:11" ht="17.100000000000001" customHeight="1">
      <c r="A203" s="71"/>
      <c r="B203" s="73"/>
      <c r="C203" s="71"/>
      <c r="D203" s="71"/>
      <c r="E203" s="73"/>
      <c r="F203" s="71"/>
      <c r="G203" s="73"/>
      <c r="H203" s="71"/>
      <c r="I203" s="71"/>
      <c r="J203" s="134"/>
      <c r="K203" s="71"/>
    </row>
    <row r="204" spans="1:11" ht="17.100000000000001" customHeight="1">
      <c r="A204" s="71"/>
      <c r="B204" s="73"/>
      <c r="C204" s="71"/>
      <c r="D204" s="71"/>
      <c r="E204" s="73"/>
      <c r="F204" s="71"/>
      <c r="G204" s="73"/>
      <c r="H204" s="71"/>
      <c r="I204" s="71"/>
      <c r="J204" s="134"/>
      <c r="K204" s="71"/>
    </row>
    <row r="205" spans="1:11" ht="17.100000000000001" customHeight="1">
      <c r="A205" s="71"/>
      <c r="B205" s="73"/>
      <c r="C205" s="71"/>
      <c r="D205" s="71"/>
      <c r="E205" s="73"/>
      <c r="F205" s="71"/>
      <c r="G205" s="73"/>
      <c r="H205" s="71"/>
      <c r="I205" s="71"/>
      <c r="J205" s="134"/>
      <c r="K205" s="71"/>
    </row>
    <row r="206" spans="1:11" ht="17.100000000000001" customHeight="1">
      <c r="A206" s="71"/>
      <c r="B206" s="73"/>
      <c r="C206" s="71"/>
      <c r="D206" s="71"/>
      <c r="E206" s="73"/>
      <c r="F206" s="71"/>
      <c r="G206" s="73"/>
      <c r="H206" s="71"/>
      <c r="I206" s="71"/>
      <c r="J206" s="134"/>
      <c r="K206" s="71"/>
    </row>
    <row r="207" spans="1:11" ht="17.100000000000001" customHeight="1">
      <c r="A207" s="71"/>
      <c r="B207" s="73"/>
      <c r="C207" s="71"/>
      <c r="D207" s="71"/>
      <c r="E207" s="73"/>
      <c r="F207" s="71"/>
      <c r="G207" s="73"/>
      <c r="H207" s="71"/>
      <c r="I207" s="71"/>
      <c r="J207" s="134"/>
      <c r="K207" s="71"/>
    </row>
    <row r="208" spans="1:11" ht="17.100000000000001" customHeight="1">
      <c r="A208" s="71"/>
      <c r="B208" s="73"/>
      <c r="C208" s="71"/>
      <c r="D208" s="71"/>
      <c r="E208" s="73"/>
      <c r="F208" s="71"/>
      <c r="G208" s="73"/>
      <c r="H208" s="71"/>
      <c r="I208" s="71"/>
      <c r="J208" s="134"/>
      <c r="K208" s="71"/>
    </row>
    <row r="209" spans="1:11" ht="17.100000000000001" customHeight="1">
      <c r="A209" s="71"/>
      <c r="B209" s="73"/>
      <c r="C209" s="71"/>
      <c r="D209" s="71"/>
      <c r="E209" s="73"/>
      <c r="F209" s="71"/>
      <c r="G209" s="73"/>
      <c r="H209" s="71"/>
      <c r="I209" s="71"/>
      <c r="J209" s="134"/>
      <c r="K209" s="71"/>
    </row>
    <row r="210" spans="1:11" ht="17.100000000000001" customHeight="1">
      <c r="A210" s="71"/>
      <c r="B210" s="73"/>
      <c r="C210" s="71"/>
      <c r="D210" s="71"/>
      <c r="E210" s="73"/>
      <c r="F210" s="71"/>
      <c r="G210" s="73"/>
      <c r="H210" s="71"/>
      <c r="I210" s="71"/>
      <c r="J210" s="134"/>
      <c r="K210" s="71"/>
    </row>
    <row r="211" spans="1:11" ht="17.100000000000001" customHeight="1">
      <c r="A211" s="71"/>
      <c r="B211" s="73"/>
      <c r="C211" s="71"/>
      <c r="D211" s="71"/>
      <c r="E211" s="73"/>
      <c r="F211" s="71"/>
      <c r="G211" s="73"/>
      <c r="H211" s="71"/>
      <c r="I211" s="71"/>
      <c r="J211" s="134"/>
      <c r="K211" s="71"/>
    </row>
    <row r="212" spans="1:11" ht="17.100000000000001" customHeight="1">
      <c r="A212" s="71"/>
      <c r="B212" s="73"/>
      <c r="C212" s="71"/>
      <c r="D212" s="71"/>
      <c r="E212" s="73"/>
      <c r="F212" s="71"/>
      <c r="G212" s="73"/>
      <c r="H212" s="71"/>
      <c r="I212" s="71"/>
      <c r="J212" s="134"/>
      <c r="K212" s="71"/>
    </row>
    <row r="213" spans="1:11" ht="17.100000000000001" customHeight="1">
      <c r="A213" s="71"/>
      <c r="B213" s="73"/>
      <c r="C213" s="71"/>
      <c r="D213" s="71"/>
      <c r="E213" s="73"/>
      <c r="F213" s="71"/>
      <c r="G213" s="73"/>
      <c r="H213" s="71"/>
      <c r="I213" s="71"/>
      <c r="J213" s="134"/>
      <c r="K213" s="71"/>
    </row>
    <row r="214" spans="1:11" ht="17.100000000000001" customHeight="1">
      <c r="A214" s="71"/>
      <c r="B214" s="73"/>
      <c r="C214" s="71"/>
      <c r="D214" s="71"/>
      <c r="E214" s="73"/>
      <c r="F214" s="71"/>
      <c r="G214" s="73"/>
      <c r="H214" s="71"/>
      <c r="I214" s="71"/>
      <c r="J214" s="134"/>
      <c r="K214" s="71"/>
    </row>
    <row r="215" spans="1:11" ht="17.100000000000001" customHeight="1">
      <c r="A215" s="71"/>
      <c r="B215" s="73"/>
      <c r="C215" s="71"/>
      <c r="D215" s="71"/>
      <c r="E215" s="73"/>
      <c r="F215" s="71"/>
      <c r="G215" s="73"/>
      <c r="H215" s="71"/>
      <c r="I215" s="71"/>
      <c r="J215" s="134"/>
      <c r="K215" s="71"/>
    </row>
    <row r="216" spans="1:11" ht="17.100000000000001" customHeight="1">
      <c r="A216" s="71"/>
      <c r="B216" s="73"/>
      <c r="C216" s="71"/>
      <c r="D216" s="71"/>
      <c r="E216" s="73"/>
      <c r="F216" s="71"/>
      <c r="G216" s="73"/>
      <c r="H216" s="71"/>
      <c r="I216" s="71"/>
      <c r="J216" s="134"/>
      <c r="K216" s="71"/>
    </row>
    <row r="217" spans="1:11" ht="17.100000000000001" customHeight="1">
      <c r="A217" s="71"/>
      <c r="B217" s="73"/>
      <c r="C217" s="71"/>
      <c r="D217" s="71"/>
      <c r="E217" s="73"/>
      <c r="F217" s="71"/>
      <c r="G217" s="73"/>
      <c r="H217" s="71"/>
      <c r="I217" s="71"/>
      <c r="J217" s="134"/>
      <c r="K217" s="71"/>
    </row>
    <row r="218" spans="1:11" ht="17.100000000000001" customHeight="1">
      <c r="A218" s="71"/>
      <c r="B218" s="73"/>
      <c r="C218" s="71"/>
      <c r="D218" s="71"/>
      <c r="E218" s="73"/>
      <c r="F218" s="71"/>
      <c r="G218" s="73"/>
      <c r="H218" s="71"/>
      <c r="I218" s="71"/>
      <c r="J218" s="134"/>
      <c r="K218" s="71"/>
    </row>
    <row r="219" spans="1:11" ht="17.100000000000001" customHeight="1">
      <c r="A219" s="71"/>
      <c r="B219" s="73"/>
      <c r="C219" s="71"/>
      <c r="D219" s="71"/>
      <c r="E219" s="73"/>
      <c r="F219" s="71"/>
      <c r="G219" s="73"/>
      <c r="H219" s="71"/>
      <c r="I219" s="71"/>
      <c r="J219" s="134"/>
      <c r="K219" s="71"/>
    </row>
    <row r="220" spans="1:11" ht="17.100000000000001" customHeight="1">
      <c r="A220" s="71"/>
      <c r="B220" s="73"/>
      <c r="C220" s="71"/>
      <c r="D220" s="71"/>
      <c r="E220" s="73"/>
      <c r="F220" s="71"/>
      <c r="G220" s="73"/>
      <c r="H220" s="71"/>
      <c r="I220" s="71"/>
      <c r="J220" s="134"/>
      <c r="K220" s="71"/>
    </row>
    <row r="221" spans="1:11" ht="17.100000000000001" customHeight="1">
      <c r="A221" s="71"/>
      <c r="B221" s="73"/>
      <c r="C221" s="71"/>
      <c r="D221" s="71"/>
      <c r="E221" s="73"/>
      <c r="F221" s="71"/>
      <c r="G221" s="73"/>
      <c r="H221" s="71"/>
      <c r="I221" s="71"/>
      <c r="J221" s="134"/>
      <c r="K221" s="71"/>
    </row>
    <row r="222" spans="1:11" ht="17.100000000000001" customHeight="1">
      <c r="A222" s="71"/>
      <c r="B222" s="73"/>
      <c r="C222" s="71"/>
      <c r="D222" s="71"/>
      <c r="E222" s="73"/>
      <c r="F222" s="71"/>
      <c r="G222" s="73"/>
      <c r="H222" s="71"/>
      <c r="I222" s="71"/>
      <c r="J222" s="134"/>
      <c r="K222" s="71"/>
    </row>
    <row r="223" spans="1:11" ht="17.100000000000001" customHeight="1">
      <c r="A223" s="71"/>
      <c r="B223" s="73"/>
      <c r="C223" s="71"/>
      <c r="D223" s="71"/>
      <c r="E223" s="73"/>
      <c r="F223" s="71"/>
      <c r="G223" s="73"/>
      <c r="H223" s="71"/>
      <c r="I223" s="71"/>
      <c r="J223" s="134"/>
      <c r="K223" s="71"/>
    </row>
    <row r="224" spans="1:11" ht="17.100000000000001" customHeight="1">
      <c r="A224" s="71"/>
      <c r="B224" s="73"/>
      <c r="C224" s="71"/>
      <c r="D224" s="71"/>
      <c r="E224" s="73"/>
      <c r="F224" s="71"/>
      <c r="G224" s="73"/>
      <c r="H224" s="71"/>
      <c r="I224" s="71"/>
      <c r="J224" s="134"/>
      <c r="K224" s="71"/>
    </row>
    <row r="225" spans="1:11" ht="17.100000000000001" customHeight="1">
      <c r="A225" s="71"/>
      <c r="B225" s="73"/>
      <c r="C225" s="71"/>
      <c r="D225" s="71"/>
      <c r="E225" s="73"/>
      <c r="F225" s="71"/>
      <c r="G225" s="73"/>
      <c r="H225" s="71"/>
      <c r="I225" s="71"/>
      <c r="J225" s="134"/>
      <c r="K225" s="71"/>
    </row>
    <row r="226" spans="1:11" ht="17.100000000000001" customHeight="1">
      <c r="A226" s="71"/>
      <c r="B226" s="73"/>
      <c r="C226" s="71"/>
      <c r="D226" s="71"/>
      <c r="E226" s="73"/>
      <c r="F226" s="71"/>
      <c r="G226" s="73"/>
      <c r="H226" s="71"/>
      <c r="I226" s="71"/>
      <c r="J226" s="134"/>
      <c r="K226" s="71"/>
    </row>
    <row r="227" spans="1:11" ht="17.100000000000001" customHeight="1">
      <c r="A227" s="71"/>
      <c r="B227" s="73"/>
      <c r="C227" s="71"/>
      <c r="D227" s="71"/>
      <c r="E227" s="73"/>
      <c r="F227" s="71"/>
      <c r="G227" s="73"/>
      <c r="H227" s="71"/>
      <c r="I227" s="71"/>
      <c r="J227" s="134"/>
      <c r="K227" s="71"/>
    </row>
    <row r="228" spans="1:11" ht="17.100000000000001" customHeight="1">
      <c r="A228" s="71"/>
      <c r="B228" s="73"/>
      <c r="C228" s="71"/>
      <c r="D228" s="71"/>
      <c r="E228" s="73"/>
      <c r="F228" s="71"/>
      <c r="G228" s="73"/>
      <c r="H228" s="71"/>
      <c r="I228" s="71"/>
      <c r="J228" s="134"/>
      <c r="K228" s="71"/>
    </row>
    <row r="229" spans="1:11" ht="17.100000000000001" customHeight="1">
      <c r="A229" s="71"/>
      <c r="B229" s="73"/>
      <c r="C229" s="71"/>
      <c r="D229" s="71"/>
      <c r="E229" s="73"/>
      <c r="F229" s="71"/>
      <c r="G229" s="73"/>
      <c r="H229" s="71"/>
      <c r="I229" s="71"/>
      <c r="J229" s="134"/>
      <c r="K229" s="71"/>
    </row>
    <row r="230" spans="1:11" ht="17.100000000000001" customHeight="1">
      <c r="A230" s="71"/>
      <c r="B230" s="73"/>
      <c r="C230" s="71"/>
      <c r="D230" s="71"/>
      <c r="E230" s="73"/>
      <c r="F230" s="71"/>
      <c r="G230" s="73"/>
      <c r="H230" s="71"/>
      <c r="I230" s="71"/>
      <c r="J230" s="134"/>
      <c r="K230" s="71"/>
    </row>
    <row r="231" spans="1:11" ht="17.100000000000001" customHeight="1">
      <c r="A231" s="71"/>
      <c r="B231" s="73"/>
      <c r="C231" s="71"/>
      <c r="D231" s="71"/>
      <c r="E231" s="73"/>
      <c r="F231" s="71"/>
      <c r="G231" s="73"/>
      <c r="H231" s="71"/>
      <c r="I231" s="71"/>
      <c r="J231" s="134"/>
      <c r="K231" s="71"/>
    </row>
    <row r="232" spans="1:11" ht="17.100000000000001" customHeight="1">
      <c r="A232" s="71"/>
      <c r="B232" s="73"/>
      <c r="C232" s="71"/>
      <c r="D232" s="71"/>
      <c r="E232" s="73"/>
      <c r="F232" s="71"/>
      <c r="G232" s="73"/>
      <c r="H232" s="71"/>
      <c r="I232" s="71"/>
      <c r="J232" s="134"/>
      <c r="K232" s="71"/>
    </row>
    <row r="233" spans="1:11" ht="17.100000000000001" customHeight="1">
      <c r="A233" s="71"/>
      <c r="B233" s="73"/>
      <c r="C233" s="71"/>
      <c r="D233" s="71"/>
      <c r="E233" s="73"/>
      <c r="F233" s="71"/>
      <c r="G233" s="73"/>
      <c r="H233" s="71"/>
      <c r="I233" s="71"/>
      <c r="J233" s="134"/>
      <c r="K233" s="71"/>
    </row>
    <row r="234" spans="1:11" ht="17.100000000000001" customHeight="1">
      <c r="A234" s="71"/>
      <c r="B234" s="73"/>
      <c r="C234" s="71"/>
      <c r="D234" s="71"/>
      <c r="E234" s="73"/>
      <c r="F234" s="71"/>
      <c r="G234" s="73"/>
      <c r="H234" s="71"/>
      <c r="I234" s="71"/>
      <c r="J234" s="134"/>
      <c r="K234" s="71"/>
    </row>
    <row r="235" spans="1:11" ht="17.100000000000001" customHeight="1">
      <c r="A235" s="71"/>
      <c r="B235" s="73"/>
      <c r="C235" s="71"/>
      <c r="D235" s="71"/>
      <c r="E235" s="73"/>
      <c r="F235" s="71"/>
      <c r="G235" s="73"/>
      <c r="H235" s="71"/>
      <c r="I235" s="71"/>
      <c r="J235" s="134"/>
      <c r="K235" s="71"/>
    </row>
    <row r="236" spans="1:11" ht="17.100000000000001" customHeight="1">
      <c r="A236" s="71"/>
      <c r="B236" s="73"/>
      <c r="C236" s="71"/>
      <c r="D236" s="71"/>
      <c r="E236" s="73"/>
      <c r="F236" s="71"/>
      <c r="G236" s="73"/>
      <c r="H236" s="71"/>
      <c r="I236" s="71"/>
      <c r="J236" s="134"/>
      <c r="K236" s="71"/>
    </row>
    <row r="237" spans="1:11" ht="17.100000000000001" customHeight="1">
      <c r="A237" s="71"/>
      <c r="B237" s="73"/>
      <c r="C237" s="71"/>
      <c r="D237" s="71"/>
      <c r="E237" s="73"/>
      <c r="F237" s="71"/>
      <c r="G237" s="73"/>
      <c r="H237" s="71"/>
      <c r="I237" s="71"/>
      <c r="J237" s="134"/>
      <c r="K237" s="71"/>
    </row>
    <row r="238" spans="1:11" ht="17.100000000000001" customHeight="1">
      <c r="A238" s="71"/>
      <c r="B238" s="73"/>
      <c r="C238" s="71"/>
      <c r="D238" s="71"/>
      <c r="E238" s="73"/>
      <c r="F238" s="71"/>
      <c r="G238" s="73"/>
      <c r="H238" s="71"/>
      <c r="I238" s="71"/>
      <c r="J238" s="134"/>
      <c r="K238" s="71"/>
    </row>
    <row r="239" spans="1:11" ht="17.100000000000001" customHeight="1">
      <c r="A239" s="71"/>
      <c r="B239" s="73"/>
      <c r="C239" s="71"/>
      <c r="D239" s="71"/>
      <c r="E239" s="73"/>
      <c r="F239" s="71"/>
      <c r="G239" s="73"/>
      <c r="H239" s="71"/>
      <c r="I239" s="71"/>
      <c r="J239" s="134"/>
      <c r="K239" s="71"/>
    </row>
    <row r="240" spans="1:11" ht="17.100000000000001" customHeight="1">
      <c r="A240" s="71"/>
      <c r="B240" s="73"/>
      <c r="C240" s="71"/>
      <c r="D240" s="71"/>
      <c r="E240" s="73"/>
      <c r="F240" s="71"/>
      <c r="G240" s="73"/>
      <c r="H240" s="71"/>
      <c r="I240" s="71"/>
      <c r="J240" s="134"/>
      <c r="K240" s="71"/>
    </row>
    <row r="241" spans="1:11" ht="17.100000000000001" customHeight="1">
      <c r="A241" s="71"/>
      <c r="B241" s="73"/>
      <c r="C241" s="71"/>
      <c r="D241" s="71"/>
      <c r="E241" s="73"/>
      <c r="F241" s="71"/>
      <c r="G241" s="73"/>
      <c r="H241" s="71"/>
      <c r="I241" s="71"/>
      <c r="J241" s="134"/>
      <c r="K241" s="71"/>
    </row>
    <row r="242" spans="1:11" ht="17.100000000000001" customHeight="1">
      <c r="A242" s="71"/>
      <c r="B242" s="73"/>
      <c r="C242" s="71"/>
      <c r="D242" s="71"/>
      <c r="E242" s="73"/>
      <c r="F242" s="71"/>
      <c r="G242" s="73"/>
      <c r="H242" s="71"/>
      <c r="I242" s="71"/>
      <c r="J242" s="134"/>
      <c r="K242" s="71"/>
    </row>
    <row r="243" spans="1:11" ht="17.100000000000001" customHeight="1">
      <c r="A243" s="71"/>
      <c r="B243" s="73"/>
      <c r="C243" s="71"/>
      <c r="D243" s="71"/>
      <c r="E243" s="73"/>
      <c r="F243" s="71"/>
      <c r="G243" s="73"/>
      <c r="H243" s="71"/>
      <c r="I243" s="71"/>
      <c r="J243" s="134"/>
      <c r="K243" s="71"/>
    </row>
    <row r="244" spans="1:11" ht="17.100000000000001" customHeight="1">
      <c r="A244" s="71"/>
      <c r="B244" s="73"/>
      <c r="C244" s="71"/>
      <c r="D244" s="71"/>
      <c r="E244" s="73"/>
      <c r="F244" s="71"/>
      <c r="G244" s="73"/>
      <c r="H244" s="71"/>
      <c r="I244" s="71"/>
      <c r="J244" s="134"/>
      <c r="K244" s="71"/>
    </row>
    <row r="245" spans="1:11" ht="17.100000000000001" customHeight="1">
      <c r="A245" s="71"/>
      <c r="B245" s="73"/>
      <c r="C245" s="71"/>
      <c r="D245" s="71"/>
      <c r="E245" s="73"/>
      <c r="F245" s="71"/>
      <c r="G245" s="73"/>
      <c r="H245" s="71"/>
      <c r="I245" s="71"/>
      <c r="J245" s="134"/>
      <c r="K245" s="71"/>
    </row>
    <row r="246" spans="1:11" ht="17.100000000000001" customHeight="1">
      <c r="A246" s="71"/>
      <c r="B246" s="73"/>
      <c r="C246" s="71"/>
      <c r="D246" s="71"/>
      <c r="E246" s="73"/>
      <c r="F246" s="71"/>
      <c r="G246" s="73"/>
      <c r="H246" s="71"/>
      <c r="I246" s="71"/>
      <c r="J246" s="134"/>
      <c r="K246" s="71"/>
    </row>
    <row r="247" spans="1:11" ht="17.100000000000001" customHeight="1">
      <c r="A247" s="71"/>
      <c r="B247" s="73"/>
      <c r="C247" s="71"/>
      <c r="D247" s="71"/>
      <c r="E247" s="73"/>
      <c r="F247" s="71"/>
      <c r="G247" s="73"/>
      <c r="H247" s="71"/>
      <c r="I247" s="71"/>
      <c r="J247" s="134"/>
      <c r="K247" s="71"/>
    </row>
    <row r="248" spans="1:11" ht="17.100000000000001" customHeight="1">
      <c r="A248" s="71"/>
      <c r="B248" s="73"/>
      <c r="C248" s="71"/>
      <c r="D248" s="71"/>
      <c r="E248" s="73"/>
      <c r="F248" s="71"/>
      <c r="G248" s="73"/>
      <c r="H248" s="71"/>
      <c r="I248" s="71"/>
      <c r="J248" s="134"/>
      <c r="K248" s="71"/>
    </row>
    <row r="249" spans="1:11" ht="17.100000000000001" customHeight="1">
      <c r="A249" s="71"/>
      <c r="B249" s="73"/>
      <c r="C249" s="71"/>
      <c r="D249" s="71"/>
      <c r="E249" s="73"/>
      <c r="F249" s="71"/>
      <c r="G249" s="73"/>
      <c r="H249" s="71"/>
      <c r="I249" s="71"/>
      <c r="J249" s="134"/>
      <c r="K249" s="71"/>
    </row>
    <row r="250" spans="1:11" ht="17.100000000000001" customHeight="1">
      <c r="A250" s="71"/>
      <c r="B250" s="73"/>
      <c r="C250" s="71"/>
      <c r="D250" s="71"/>
      <c r="E250" s="73"/>
      <c r="F250" s="71"/>
      <c r="G250" s="73"/>
      <c r="H250" s="71"/>
      <c r="I250" s="71"/>
      <c r="J250" s="134"/>
      <c r="K250" s="71"/>
    </row>
    <row r="251" spans="1:11" ht="17.100000000000001" customHeight="1">
      <c r="A251" s="71"/>
      <c r="B251" s="73"/>
      <c r="C251" s="71"/>
      <c r="D251" s="71"/>
      <c r="E251" s="73"/>
      <c r="F251" s="71"/>
      <c r="G251" s="73"/>
      <c r="H251" s="71"/>
      <c r="I251" s="71"/>
      <c r="J251" s="134"/>
      <c r="K251" s="71"/>
    </row>
    <row r="252" spans="1:11" ht="17.100000000000001" customHeight="1">
      <c r="A252" s="71"/>
      <c r="B252" s="73"/>
      <c r="C252" s="71"/>
      <c r="D252" s="71"/>
      <c r="E252" s="73"/>
      <c r="F252" s="71"/>
      <c r="G252" s="73"/>
      <c r="H252" s="71"/>
      <c r="I252" s="71"/>
      <c r="J252" s="134"/>
      <c r="K252" s="71"/>
    </row>
    <row r="253" spans="1:11" ht="17.100000000000001" customHeight="1">
      <c r="A253" s="71"/>
      <c r="B253" s="73"/>
      <c r="C253" s="71"/>
      <c r="D253" s="71"/>
      <c r="E253" s="73"/>
      <c r="F253" s="71"/>
      <c r="G253" s="73"/>
      <c r="H253" s="71"/>
      <c r="I253" s="71"/>
      <c r="J253" s="134"/>
      <c r="K253" s="71"/>
    </row>
    <row r="254" spans="1:11" ht="17.100000000000001" customHeight="1">
      <c r="A254" s="71"/>
      <c r="B254" s="73"/>
      <c r="C254" s="71"/>
      <c r="D254" s="71"/>
      <c r="E254" s="73"/>
      <c r="F254" s="71"/>
      <c r="G254" s="73"/>
      <c r="H254" s="71"/>
      <c r="I254" s="71"/>
      <c r="J254" s="134"/>
      <c r="K254" s="71"/>
    </row>
    <row r="255" spans="1:11" ht="17.100000000000001" customHeight="1">
      <c r="A255" s="71"/>
      <c r="B255" s="73"/>
      <c r="C255" s="71"/>
      <c r="D255" s="71"/>
      <c r="E255" s="73"/>
      <c r="F255" s="71"/>
      <c r="G255" s="73"/>
      <c r="H255" s="71"/>
      <c r="I255" s="71"/>
      <c r="J255" s="134"/>
      <c r="K255" s="71"/>
    </row>
    <row r="256" spans="1:11" ht="17.100000000000001" customHeight="1">
      <c r="A256" s="71"/>
      <c r="B256" s="73"/>
      <c r="C256" s="71"/>
      <c r="D256" s="71"/>
      <c r="E256" s="73"/>
      <c r="F256" s="71"/>
      <c r="G256" s="73"/>
      <c r="H256" s="71"/>
      <c r="I256" s="71"/>
      <c r="J256" s="134"/>
      <c r="K256" s="71"/>
    </row>
    <row r="257" spans="1:11" ht="17.100000000000001" customHeight="1">
      <c r="A257" s="71"/>
      <c r="B257" s="73"/>
      <c r="C257" s="71"/>
      <c r="D257" s="71"/>
      <c r="E257" s="73"/>
      <c r="F257" s="71"/>
      <c r="G257" s="73"/>
      <c r="H257" s="71"/>
      <c r="I257" s="71"/>
      <c r="J257" s="134"/>
      <c r="K257" s="71"/>
    </row>
    <row r="258" spans="1:11" ht="17.100000000000001" customHeight="1">
      <c r="A258" s="71"/>
      <c r="B258" s="73"/>
      <c r="C258" s="71"/>
      <c r="D258" s="71"/>
      <c r="E258" s="73"/>
      <c r="F258" s="71"/>
      <c r="G258" s="73"/>
      <c r="H258" s="71"/>
      <c r="I258" s="71"/>
      <c r="J258" s="134"/>
      <c r="K258" s="71"/>
    </row>
    <row r="259" spans="1:11" ht="17.100000000000001" customHeight="1">
      <c r="A259" s="71"/>
      <c r="B259" s="73"/>
      <c r="C259" s="71"/>
      <c r="D259" s="71"/>
      <c r="E259" s="73"/>
      <c r="F259" s="71"/>
      <c r="G259" s="73"/>
      <c r="H259" s="71"/>
      <c r="I259" s="71"/>
      <c r="J259" s="134"/>
      <c r="K259" s="71"/>
    </row>
    <row r="260" spans="1:11" ht="17.100000000000001" customHeight="1">
      <c r="A260" s="71"/>
      <c r="B260" s="73"/>
      <c r="C260" s="71"/>
      <c r="D260" s="71"/>
      <c r="E260" s="73"/>
      <c r="F260" s="71"/>
      <c r="G260" s="73"/>
      <c r="H260" s="71"/>
      <c r="I260" s="71"/>
      <c r="J260" s="134"/>
      <c r="K260" s="71"/>
    </row>
    <row r="261" spans="1:11" ht="17.100000000000001" customHeight="1">
      <c r="A261" s="71"/>
      <c r="B261" s="73"/>
      <c r="C261" s="71"/>
      <c r="D261" s="71"/>
      <c r="E261" s="73"/>
      <c r="F261" s="71"/>
      <c r="G261" s="73"/>
      <c r="H261" s="71"/>
      <c r="I261" s="71"/>
      <c r="J261" s="134"/>
      <c r="K261" s="71"/>
    </row>
    <row r="262" spans="1:11" ht="17.100000000000001" customHeight="1">
      <c r="A262" s="71"/>
      <c r="B262" s="73"/>
      <c r="C262" s="71"/>
      <c r="D262" s="71"/>
      <c r="E262" s="73"/>
      <c r="F262" s="71"/>
      <c r="G262" s="73"/>
      <c r="H262" s="71"/>
      <c r="I262" s="71"/>
      <c r="J262" s="134"/>
      <c r="K262" s="71"/>
    </row>
    <row r="263" spans="1:11" ht="17.100000000000001" customHeight="1">
      <c r="A263" s="71"/>
      <c r="B263" s="73"/>
      <c r="C263" s="71"/>
      <c r="D263" s="71"/>
      <c r="E263" s="73"/>
      <c r="F263" s="71"/>
      <c r="G263" s="73"/>
      <c r="H263" s="71"/>
      <c r="I263" s="71"/>
      <c r="J263" s="134"/>
      <c r="K263" s="71"/>
    </row>
    <row r="264" spans="1:11" ht="17.100000000000001" customHeight="1">
      <c r="A264" s="71"/>
      <c r="B264" s="73"/>
      <c r="C264" s="71"/>
      <c r="D264" s="71"/>
      <c r="E264" s="73"/>
      <c r="F264" s="71"/>
      <c r="G264" s="73"/>
      <c r="H264" s="71"/>
      <c r="I264" s="71"/>
      <c r="J264" s="134"/>
      <c r="K264" s="71"/>
    </row>
    <row r="265" spans="1:11" ht="17.100000000000001" customHeight="1">
      <c r="A265" s="71"/>
      <c r="B265" s="73"/>
      <c r="C265" s="71"/>
      <c r="D265" s="71"/>
      <c r="E265" s="73"/>
      <c r="F265" s="71"/>
      <c r="G265" s="73"/>
      <c r="H265" s="71"/>
      <c r="I265" s="71"/>
      <c r="J265" s="134"/>
      <c r="K265" s="71"/>
    </row>
    <row r="266" spans="1:11" ht="17.100000000000001" customHeight="1">
      <c r="A266" s="71"/>
      <c r="B266" s="73"/>
      <c r="C266" s="71"/>
      <c r="D266" s="71"/>
      <c r="E266" s="73"/>
      <c r="F266" s="71"/>
      <c r="G266" s="73"/>
      <c r="H266" s="71"/>
      <c r="I266" s="71"/>
      <c r="J266" s="134"/>
      <c r="K266" s="71"/>
    </row>
    <row r="267" spans="1:11" ht="17.100000000000001" customHeight="1">
      <c r="A267" s="71"/>
      <c r="B267" s="73"/>
      <c r="C267" s="71"/>
      <c r="D267" s="71"/>
      <c r="E267" s="73"/>
      <c r="F267" s="71"/>
      <c r="G267" s="73"/>
      <c r="H267" s="71"/>
      <c r="I267" s="71"/>
      <c r="J267" s="134"/>
      <c r="K267" s="71"/>
    </row>
    <row r="268" spans="1:11" ht="17.100000000000001" customHeight="1">
      <c r="A268" s="71"/>
      <c r="B268" s="73"/>
      <c r="C268" s="71"/>
      <c r="D268" s="71"/>
      <c r="E268" s="73"/>
      <c r="F268" s="71"/>
      <c r="G268" s="73"/>
      <c r="H268" s="71"/>
      <c r="I268" s="71"/>
      <c r="J268" s="134"/>
      <c r="K268" s="71"/>
    </row>
    <row r="269" spans="1:11" ht="17.100000000000001" customHeight="1">
      <c r="A269" s="71"/>
      <c r="B269" s="73"/>
      <c r="C269" s="71"/>
      <c r="D269" s="71"/>
      <c r="E269" s="73"/>
      <c r="F269" s="71"/>
      <c r="G269" s="73"/>
      <c r="H269" s="71"/>
      <c r="I269" s="71"/>
      <c r="J269" s="134"/>
      <c r="K269" s="71"/>
    </row>
    <row r="270" spans="1:11" ht="17.100000000000001" customHeight="1">
      <c r="A270" s="71"/>
      <c r="B270" s="73"/>
      <c r="C270" s="71"/>
      <c r="D270" s="71"/>
      <c r="E270" s="73"/>
      <c r="F270" s="71"/>
      <c r="G270" s="73"/>
      <c r="H270" s="71"/>
      <c r="I270" s="71"/>
      <c r="J270" s="134"/>
      <c r="K270" s="71"/>
    </row>
    <row r="271" spans="1:11" ht="17.100000000000001" customHeight="1">
      <c r="A271" s="71"/>
      <c r="B271" s="73"/>
      <c r="C271" s="71"/>
      <c r="D271" s="71"/>
      <c r="E271" s="73"/>
      <c r="F271" s="71"/>
      <c r="G271" s="73"/>
      <c r="H271" s="71"/>
      <c r="I271" s="71"/>
      <c r="J271" s="134"/>
      <c r="K271" s="71"/>
    </row>
    <row r="272" spans="1:11" ht="17.100000000000001" customHeight="1">
      <c r="A272" s="71"/>
      <c r="B272" s="73"/>
      <c r="C272" s="71"/>
      <c r="D272" s="71"/>
      <c r="E272" s="73"/>
      <c r="F272" s="71"/>
      <c r="G272" s="73"/>
      <c r="H272" s="71"/>
      <c r="I272" s="71"/>
      <c r="J272" s="134"/>
      <c r="K272" s="71"/>
    </row>
    <row r="273" spans="1:11" ht="17.100000000000001" customHeight="1">
      <c r="A273" s="71"/>
      <c r="B273" s="73"/>
      <c r="C273" s="71"/>
      <c r="D273" s="71"/>
      <c r="E273" s="73"/>
      <c r="F273" s="71"/>
      <c r="G273" s="73"/>
      <c r="H273" s="71"/>
      <c r="I273" s="71"/>
      <c r="J273" s="134"/>
      <c r="K273" s="71"/>
    </row>
    <row r="274" spans="1:11" ht="17.100000000000001" customHeight="1">
      <c r="A274" s="71"/>
      <c r="B274" s="73"/>
      <c r="C274" s="71"/>
      <c r="D274" s="71"/>
      <c r="E274" s="73"/>
      <c r="F274" s="71"/>
      <c r="G274" s="73"/>
      <c r="H274" s="71"/>
      <c r="I274" s="71"/>
      <c r="J274" s="134"/>
      <c r="K274" s="71"/>
    </row>
    <row r="275" spans="1:11" ht="17.100000000000001" customHeight="1">
      <c r="A275" s="71"/>
      <c r="B275" s="73"/>
      <c r="C275" s="71"/>
      <c r="D275" s="71"/>
      <c r="E275" s="73"/>
      <c r="F275" s="71"/>
      <c r="G275" s="73"/>
      <c r="H275" s="71"/>
      <c r="I275" s="71"/>
      <c r="J275" s="134"/>
      <c r="K275" s="71"/>
    </row>
    <row r="276" spans="1:11" ht="17.100000000000001" customHeight="1">
      <c r="A276" s="71"/>
      <c r="B276" s="73"/>
      <c r="C276" s="71"/>
      <c r="D276" s="71"/>
      <c r="E276" s="73"/>
      <c r="F276" s="71"/>
      <c r="G276" s="73"/>
      <c r="H276" s="71"/>
      <c r="I276" s="71"/>
      <c r="J276" s="134"/>
      <c r="K276" s="71"/>
    </row>
    <row r="277" spans="1:11" ht="17.100000000000001" customHeight="1">
      <c r="A277" s="71"/>
      <c r="B277" s="73"/>
      <c r="C277" s="71"/>
      <c r="D277" s="71"/>
      <c r="E277" s="73"/>
      <c r="F277" s="71"/>
      <c r="G277" s="73"/>
      <c r="H277" s="71"/>
      <c r="I277" s="71"/>
      <c r="J277" s="134"/>
      <c r="K277" s="71"/>
    </row>
    <row r="278" spans="1:11" ht="17.100000000000001" customHeight="1">
      <c r="A278" s="71"/>
      <c r="B278" s="73"/>
      <c r="C278" s="71"/>
      <c r="D278" s="71"/>
      <c r="E278" s="73"/>
      <c r="F278" s="71"/>
      <c r="G278" s="73"/>
      <c r="H278" s="71"/>
      <c r="I278" s="71"/>
      <c r="J278" s="134"/>
      <c r="K278" s="71"/>
    </row>
    <row r="279" spans="1:11" ht="17.100000000000001" customHeight="1">
      <c r="A279" s="71"/>
      <c r="B279" s="73"/>
      <c r="C279" s="71"/>
      <c r="D279" s="71"/>
      <c r="E279" s="73"/>
      <c r="F279" s="71"/>
      <c r="G279" s="73"/>
      <c r="H279" s="71"/>
      <c r="I279" s="71"/>
      <c r="J279" s="134"/>
      <c r="K279" s="71"/>
    </row>
    <row r="280" spans="1:11" ht="17.100000000000001" customHeight="1">
      <c r="A280" s="71"/>
      <c r="B280" s="73"/>
      <c r="C280" s="71"/>
      <c r="D280" s="71"/>
      <c r="E280" s="73"/>
      <c r="F280" s="71"/>
      <c r="G280" s="73"/>
      <c r="H280" s="71"/>
      <c r="I280" s="71"/>
      <c r="J280" s="134"/>
      <c r="K280" s="71"/>
    </row>
    <row r="281" spans="1:11" ht="17.100000000000001" customHeight="1">
      <c r="A281" s="71"/>
      <c r="B281" s="73"/>
      <c r="C281" s="71"/>
      <c r="D281" s="71"/>
      <c r="E281" s="73"/>
      <c r="F281" s="71"/>
      <c r="G281" s="73"/>
      <c r="H281" s="71"/>
      <c r="I281" s="71"/>
      <c r="J281" s="134"/>
      <c r="K281" s="71"/>
    </row>
    <row r="282" spans="1:11" ht="17.100000000000001" customHeight="1">
      <c r="A282" s="71"/>
      <c r="B282" s="73"/>
      <c r="C282" s="71"/>
      <c r="D282" s="71"/>
      <c r="E282" s="73"/>
      <c r="F282" s="71"/>
      <c r="G282" s="73"/>
      <c r="H282" s="71"/>
      <c r="I282" s="71"/>
      <c r="J282" s="134"/>
      <c r="K282" s="71"/>
    </row>
    <row r="283" spans="1:11" ht="17.100000000000001" customHeight="1">
      <c r="A283" s="71"/>
      <c r="B283" s="73"/>
      <c r="C283" s="71"/>
      <c r="D283" s="71"/>
      <c r="E283" s="73"/>
      <c r="F283" s="71"/>
      <c r="G283" s="73"/>
      <c r="H283" s="71"/>
      <c r="I283" s="71"/>
      <c r="J283" s="134"/>
      <c r="K283" s="71"/>
    </row>
    <row r="284" spans="1:11" ht="17.100000000000001" customHeight="1">
      <c r="A284" s="71"/>
      <c r="B284" s="73"/>
      <c r="C284" s="71"/>
      <c r="D284" s="71"/>
      <c r="E284" s="73"/>
      <c r="F284" s="71"/>
      <c r="G284" s="73"/>
      <c r="H284" s="71"/>
      <c r="I284" s="71"/>
      <c r="J284" s="134"/>
      <c r="K284" s="71"/>
    </row>
    <row r="285" spans="1:11" ht="17.100000000000001" customHeight="1">
      <c r="A285" s="71"/>
      <c r="B285" s="73"/>
      <c r="C285" s="71"/>
      <c r="D285" s="71"/>
      <c r="E285" s="73"/>
      <c r="F285" s="71"/>
      <c r="G285" s="73"/>
      <c r="H285" s="71"/>
      <c r="I285" s="71"/>
      <c r="J285" s="134"/>
      <c r="K285" s="71"/>
    </row>
    <row r="286" spans="1:11" ht="17.100000000000001" customHeight="1">
      <c r="A286" s="71"/>
      <c r="B286" s="73"/>
      <c r="C286" s="71"/>
      <c r="D286" s="71"/>
      <c r="E286" s="73"/>
      <c r="F286" s="71"/>
      <c r="G286" s="73"/>
      <c r="H286" s="71"/>
      <c r="I286" s="71"/>
      <c r="J286" s="134"/>
      <c r="K286" s="71"/>
    </row>
    <row r="287" spans="1:11" ht="17.100000000000001" customHeight="1">
      <c r="A287" s="71"/>
      <c r="B287" s="73"/>
      <c r="C287" s="71"/>
      <c r="D287" s="71"/>
      <c r="E287" s="73"/>
      <c r="F287" s="71"/>
      <c r="G287" s="73"/>
      <c r="H287" s="71"/>
      <c r="I287" s="71"/>
      <c r="J287" s="134"/>
      <c r="K287" s="71"/>
    </row>
    <row r="288" spans="1:11" ht="17.100000000000001" customHeight="1">
      <c r="A288" s="71"/>
      <c r="B288" s="73"/>
      <c r="C288" s="71"/>
      <c r="D288" s="71"/>
      <c r="E288" s="73"/>
      <c r="F288" s="71"/>
      <c r="G288" s="73"/>
      <c r="H288" s="71"/>
      <c r="I288" s="71"/>
      <c r="J288" s="134"/>
      <c r="K288" s="71"/>
    </row>
    <row r="289" spans="1:11" ht="17.100000000000001" customHeight="1">
      <c r="A289" s="71"/>
      <c r="B289" s="73"/>
      <c r="C289" s="71"/>
      <c r="D289" s="71"/>
      <c r="E289" s="73"/>
      <c r="F289" s="71"/>
      <c r="G289" s="73"/>
      <c r="H289" s="71"/>
      <c r="I289" s="71"/>
      <c r="J289" s="134"/>
      <c r="K289" s="71"/>
    </row>
    <row r="290" spans="1:11" ht="17.100000000000001" customHeight="1">
      <c r="A290" s="71"/>
      <c r="B290" s="73"/>
      <c r="C290" s="71"/>
      <c r="D290" s="71"/>
      <c r="E290" s="73"/>
      <c r="F290" s="71"/>
      <c r="G290" s="73"/>
      <c r="H290" s="71"/>
      <c r="I290" s="71"/>
      <c r="J290" s="134"/>
      <c r="K290" s="71"/>
    </row>
    <row r="291" spans="1:11" ht="17.100000000000001" customHeight="1">
      <c r="A291" s="71"/>
      <c r="B291" s="73"/>
      <c r="C291" s="71"/>
      <c r="D291" s="71"/>
      <c r="E291" s="73"/>
      <c r="F291" s="71"/>
      <c r="G291" s="73"/>
      <c r="H291" s="71"/>
      <c r="I291" s="71"/>
      <c r="J291" s="134"/>
      <c r="K291" s="71"/>
    </row>
    <row r="292" spans="1:11" ht="17.100000000000001" customHeight="1">
      <c r="A292" s="71"/>
      <c r="B292" s="73"/>
      <c r="C292" s="71"/>
      <c r="D292" s="71"/>
      <c r="E292" s="73"/>
      <c r="F292" s="71"/>
      <c r="G292" s="73"/>
      <c r="H292" s="71"/>
      <c r="I292" s="71"/>
      <c r="J292" s="134"/>
      <c r="K292" s="71"/>
    </row>
    <row r="293" spans="1:11" ht="17.100000000000001" customHeight="1">
      <c r="A293" s="71"/>
      <c r="B293" s="73"/>
      <c r="C293" s="71"/>
      <c r="D293" s="71"/>
      <c r="E293" s="73"/>
      <c r="F293" s="71"/>
      <c r="G293" s="73"/>
      <c r="H293" s="71"/>
      <c r="I293" s="71"/>
      <c r="J293" s="134"/>
      <c r="K293" s="71"/>
    </row>
    <row r="294" spans="1:11" ht="17.100000000000001" customHeight="1">
      <c r="A294" s="71"/>
      <c r="B294" s="73"/>
      <c r="C294" s="71"/>
      <c r="D294" s="71"/>
      <c r="E294" s="73"/>
      <c r="F294" s="71"/>
      <c r="G294" s="73"/>
      <c r="H294" s="71"/>
      <c r="I294" s="71"/>
      <c r="J294" s="134"/>
      <c r="K294" s="71"/>
    </row>
    <row r="295" spans="1:11" ht="17.100000000000001" customHeight="1">
      <c r="A295" s="71"/>
      <c r="B295" s="73"/>
      <c r="C295" s="71"/>
      <c r="D295" s="71"/>
      <c r="E295" s="73"/>
      <c r="F295" s="71"/>
      <c r="G295" s="73"/>
      <c r="H295" s="71"/>
      <c r="I295" s="71"/>
      <c r="J295" s="134"/>
      <c r="K295" s="71"/>
    </row>
    <row r="296" spans="1:11" ht="17.100000000000001" customHeight="1">
      <c r="A296" s="71"/>
      <c r="B296" s="73"/>
      <c r="C296" s="71"/>
      <c r="D296" s="71"/>
      <c r="E296" s="73"/>
      <c r="F296" s="71"/>
      <c r="G296" s="73"/>
      <c r="H296" s="71"/>
      <c r="I296" s="71"/>
      <c r="J296" s="134"/>
      <c r="K296" s="71"/>
    </row>
    <row r="297" spans="1:11" ht="17.100000000000001" customHeight="1">
      <c r="A297" s="71"/>
      <c r="B297" s="73"/>
      <c r="C297" s="71"/>
      <c r="D297" s="71"/>
      <c r="E297" s="73"/>
      <c r="F297" s="71"/>
      <c r="G297" s="73"/>
      <c r="H297" s="71"/>
      <c r="I297" s="71"/>
      <c r="J297" s="134"/>
      <c r="K297" s="71"/>
    </row>
    <row r="298" spans="1:11" ht="17.100000000000001" customHeight="1">
      <c r="A298" s="71"/>
      <c r="B298" s="73"/>
      <c r="C298" s="71"/>
      <c r="D298" s="71"/>
      <c r="E298" s="73"/>
      <c r="F298" s="71"/>
      <c r="G298" s="73"/>
      <c r="H298" s="71"/>
      <c r="I298" s="71"/>
      <c r="J298" s="134"/>
      <c r="K298" s="71"/>
    </row>
    <row r="299" spans="1:11" ht="17.100000000000001" customHeight="1">
      <c r="A299" s="71"/>
      <c r="B299" s="73"/>
      <c r="C299" s="71"/>
      <c r="D299" s="71"/>
      <c r="E299" s="73"/>
      <c r="F299" s="71"/>
      <c r="G299" s="73"/>
      <c r="H299" s="71"/>
      <c r="I299" s="71"/>
      <c r="J299" s="134"/>
      <c r="K299" s="71"/>
    </row>
    <row r="300" spans="1:11" ht="17.100000000000001" customHeight="1">
      <c r="A300" s="71"/>
      <c r="B300" s="73"/>
      <c r="C300" s="71"/>
      <c r="D300" s="71"/>
      <c r="E300" s="73"/>
      <c r="F300" s="71"/>
      <c r="G300" s="73"/>
      <c r="H300" s="71"/>
      <c r="I300" s="71"/>
      <c r="J300" s="134"/>
      <c r="K300" s="71"/>
    </row>
    <row r="301" spans="1:11" ht="17.100000000000001" customHeight="1">
      <c r="A301" s="71"/>
      <c r="B301" s="73"/>
      <c r="C301" s="71"/>
      <c r="D301" s="71"/>
      <c r="E301" s="73"/>
      <c r="F301" s="71"/>
      <c r="G301" s="73"/>
      <c r="H301" s="71"/>
      <c r="I301" s="71"/>
      <c r="J301" s="134"/>
      <c r="K301" s="71"/>
    </row>
    <row r="302" spans="1:11" ht="17.100000000000001" customHeight="1">
      <c r="A302" s="71"/>
      <c r="B302" s="73"/>
      <c r="C302" s="71"/>
      <c r="D302" s="71"/>
      <c r="E302" s="73"/>
      <c r="F302" s="71"/>
      <c r="G302" s="73"/>
      <c r="H302" s="71"/>
      <c r="I302" s="71"/>
      <c r="J302" s="134"/>
      <c r="K302" s="71"/>
    </row>
    <row r="303" spans="1:11" ht="17.100000000000001" customHeight="1">
      <c r="A303" s="71"/>
      <c r="B303" s="73"/>
      <c r="C303" s="71"/>
      <c r="D303" s="71"/>
      <c r="E303" s="73"/>
      <c r="F303" s="71"/>
      <c r="G303" s="73"/>
      <c r="H303" s="71"/>
      <c r="I303" s="71"/>
      <c r="J303" s="134"/>
      <c r="K303" s="71"/>
    </row>
    <row r="304" spans="1:11" ht="17.100000000000001" customHeight="1">
      <c r="A304" s="71"/>
      <c r="B304" s="73"/>
      <c r="C304" s="71"/>
      <c r="D304" s="71"/>
      <c r="E304" s="73"/>
      <c r="F304" s="71"/>
      <c r="G304" s="73"/>
      <c r="H304" s="71"/>
      <c r="I304" s="71"/>
      <c r="J304" s="134"/>
      <c r="K304" s="71"/>
    </row>
    <row r="305" spans="1:11" ht="17.100000000000001" customHeight="1">
      <c r="A305" s="71"/>
      <c r="B305" s="73"/>
      <c r="C305" s="71"/>
      <c r="D305" s="71"/>
      <c r="E305" s="73"/>
      <c r="F305" s="71"/>
      <c r="G305" s="73"/>
      <c r="H305" s="71"/>
      <c r="I305" s="71"/>
      <c r="J305" s="134"/>
      <c r="K305" s="71"/>
    </row>
    <row r="306" spans="1:11" ht="17.100000000000001" customHeight="1">
      <c r="A306" s="71"/>
      <c r="B306" s="73"/>
      <c r="C306" s="71"/>
      <c r="D306" s="71"/>
      <c r="E306" s="73"/>
      <c r="F306" s="71"/>
      <c r="G306" s="73"/>
      <c r="H306" s="71"/>
      <c r="I306" s="71"/>
      <c r="J306" s="134"/>
      <c r="K306" s="71"/>
    </row>
    <row r="307" spans="1:11" ht="17.100000000000001" customHeight="1">
      <c r="A307" s="71"/>
      <c r="B307" s="73"/>
      <c r="C307" s="71"/>
      <c r="D307" s="71"/>
      <c r="E307" s="73"/>
      <c r="F307" s="71"/>
      <c r="G307" s="73"/>
      <c r="H307" s="71"/>
      <c r="I307" s="71"/>
      <c r="J307" s="134"/>
      <c r="K307" s="71"/>
    </row>
    <row r="308" spans="1:11" ht="17.100000000000001" customHeight="1">
      <c r="A308" s="71"/>
      <c r="B308" s="73"/>
      <c r="C308" s="71"/>
      <c r="D308" s="71"/>
      <c r="E308" s="73"/>
      <c r="F308" s="71"/>
      <c r="G308" s="73"/>
      <c r="H308" s="71"/>
      <c r="I308" s="71"/>
      <c r="J308" s="134"/>
      <c r="K308" s="71"/>
    </row>
    <row r="309" spans="1:11" ht="17.100000000000001" customHeight="1">
      <c r="A309" s="71"/>
      <c r="B309" s="73"/>
      <c r="C309" s="71"/>
      <c r="D309" s="71"/>
      <c r="E309" s="73"/>
      <c r="F309" s="71"/>
      <c r="G309" s="73"/>
      <c r="H309" s="71"/>
      <c r="I309" s="71"/>
      <c r="J309" s="134"/>
      <c r="K309" s="71"/>
    </row>
    <row r="310" spans="1:11" ht="17.100000000000001" customHeight="1">
      <c r="A310" s="71"/>
      <c r="B310" s="73"/>
      <c r="C310" s="71"/>
      <c r="D310" s="71"/>
      <c r="E310" s="73"/>
      <c r="F310" s="71"/>
      <c r="G310" s="73"/>
      <c r="H310" s="71"/>
      <c r="I310" s="71"/>
      <c r="J310" s="134"/>
      <c r="K310" s="71"/>
    </row>
    <row r="311" spans="1:11" ht="17.100000000000001" customHeight="1">
      <c r="A311" s="71"/>
      <c r="B311" s="73"/>
      <c r="C311" s="71"/>
      <c r="D311" s="71"/>
      <c r="E311" s="73"/>
      <c r="F311" s="71"/>
      <c r="G311" s="73"/>
      <c r="H311" s="71"/>
      <c r="I311" s="71"/>
      <c r="J311" s="134"/>
      <c r="K311" s="71"/>
    </row>
    <row r="312" spans="1:11" ht="17.100000000000001" customHeight="1">
      <c r="A312" s="71"/>
      <c r="B312" s="73"/>
      <c r="C312" s="71"/>
      <c r="D312" s="71"/>
      <c r="E312" s="73"/>
      <c r="F312" s="71"/>
      <c r="G312" s="73"/>
      <c r="H312" s="71"/>
      <c r="I312" s="71"/>
      <c r="J312" s="134"/>
      <c r="K312" s="71"/>
    </row>
    <row r="313" spans="1:11" ht="17.100000000000001" customHeight="1">
      <c r="A313" s="71"/>
      <c r="B313" s="73"/>
      <c r="C313" s="71"/>
      <c r="D313" s="71"/>
      <c r="E313" s="73"/>
      <c r="F313" s="71"/>
      <c r="G313" s="73"/>
      <c r="H313" s="71"/>
      <c r="I313" s="71"/>
      <c r="J313" s="134"/>
      <c r="K313" s="71"/>
    </row>
    <row r="314" spans="1:11" ht="17.100000000000001" customHeight="1">
      <c r="A314" s="71"/>
      <c r="B314" s="73"/>
      <c r="C314" s="71"/>
      <c r="D314" s="71"/>
      <c r="E314" s="73"/>
      <c r="F314" s="71"/>
      <c r="G314" s="73"/>
      <c r="H314" s="71"/>
      <c r="I314" s="71"/>
      <c r="J314" s="134"/>
      <c r="K314" s="71"/>
    </row>
    <row r="315" spans="1:11" ht="17.100000000000001" customHeight="1">
      <c r="A315" s="71"/>
      <c r="B315" s="73"/>
      <c r="C315" s="71"/>
      <c r="D315" s="71"/>
      <c r="E315" s="73"/>
      <c r="F315" s="71"/>
      <c r="G315" s="73"/>
      <c r="H315" s="71"/>
      <c r="I315" s="71"/>
      <c r="J315" s="134"/>
      <c r="K315" s="71"/>
    </row>
    <row r="316" spans="1:11" ht="17.100000000000001" customHeight="1">
      <c r="A316" s="71"/>
      <c r="B316" s="73"/>
      <c r="C316" s="71"/>
      <c r="D316" s="71"/>
      <c r="E316" s="73"/>
      <c r="F316" s="71"/>
      <c r="G316" s="73"/>
      <c r="H316" s="71"/>
      <c r="I316" s="71"/>
      <c r="J316" s="134"/>
      <c r="K316" s="71"/>
    </row>
    <row r="317" spans="1:11" ht="17.100000000000001" customHeight="1">
      <c r="A317" s="71"/>
      <c r="B317" s="73"/>
      <c r="C317" s="71"/>
      <c r="D317" s="71"/>
      <c r="E317" s="73"/>
      <c r="F317" s="71"/>
      <c r="G317" s="73"/>
      <c r="H317" s="71"/>
      <c r="I317" s="71"/>
      <c r="J317" s="134"/>
      <c r="K317" s="71"/>
    </row>
    <row r="318" spans="1:11" ht="17.100000000000001" customHeight="1">
      <c r="A318" s="71"/>
      <c r="B318" s="73"/>
      <c r="C318" s="71"/>
      <c r="D318" s="71"/>
      <c r="E318" s="73"/>
      <c r="F318" s="71"/>
      <c r="G318" s="73"/>
      <c r="H318" s="71"/>
      <c r="I318" s="71"/>
      <c r="J318" s="134"/>
      <c r="K318" s="71"/>
    </row>
    <row r="319" spans="1:11" ht="17.100000000000001" customHeight="1">
      <c r="A319" s="71"/>
      <c r="B319" s="73"/>
      <c r="C319" s="71"/>
      <c r="D319" s="71"/>
      <c r="E319" s="73"/>
      <c r="F319" s="71"/>
      <c r="G319" s="73"/>
      <c r="H319" s="71"/>
      <c r="I319" s="71"/>
      <c r="J319" s="134"/>
      <c r="K319" s="71"/>
    </row>
    <row r="320" spans="1:11" ht="17.100000000000001" customHeight="1">
      <c r="A320" s="71"/>
      <c r="B320" s="73"/>
      <c r="C320" s="71"/>
      <c r="D320" s="71"/>
      <c r="E320" s="73"/>
      <c r="F320" s="71"/>
      <c r="G320" s="73"/>
      <c r="H320" s="71"/>
      <c r="I320" s="71"/>
      <c r="J320" s="134"/>
      <c r="K320" s="71"/>
    </row>
    <row r="321" spans="1:11" ht="17.100000000000001" customHeight="1">
      <c r="A321" s="71"/>
      <c r="B321" s="73"/>
      <c r="C321" s="71"/>
      <c r="D321" s="71"/>
      <c r="E321" s="73"/>
      <c r="F321" s="71"/>
      <c r="G321" s="73"/>
      <c r="H321" s="71"/>
      <c r="I321" s="71"/>
      <c r="J321" s="134"/>
      <c r="K321" s="71"/>
    </row>
    <row r="322" spans="1:11" ht="17.100000000000001" customHeight="1">
      <c r="A322" s="71"/>
      <c r="B322" s="73"/>
      <c r="C322" s="71"/>
      <c r="D322" s="71"/>
      <c r="E322" s="73"/>
      <c r="F322" s="71"/>
      <c r="G322" s="73"/>
      <c r="H322" s="71"/>
      <c r="I322" s="71"/>
      <c r="J322" s="134"/>
      <c r="K322" s="71"/>
    </row>
    <row r="323" spans="1:11" ht="17.100000000000001" customHeight="1">
      <c r="A323" s="71"/>
      <c r="B323" s="73"/>
      <c r="C323" s="71"/>
      <c r="D323" s="71"/>
      <c r="E323" s="73"/>
      <c r="F323" s="71"/>
      <c r="G323" s="73"/>
      <c r="H323" s="71"/>
      <c r="I323" s="71"/>
      <c r="J323" s="134"/>
      <c r="K323" s="71"/>
    </row>
    <row r="324" spans="1:11" ht="17.100000000000001" customHeight="1">
      <c r="A324" s="71"/>
      <c r="B324" s="73"/>
      <c r="C324" s="71"/>
      <c r="D324" s="71"/>
      <c r="E324" s="73"/>
      <c r="F324" s="71"/>
      <c r="G324" s="73"/>
      <c r="H324" s="71"/>
      <c r="I324" s="71"/>
      <c r="J324" s="134"/>
      <c r="K324" s="71"/>
    </row>
    <row r="325" spans="1:11" ht="17.100000000000001" customHeight="1">
      <c r="A325" s="71"/>
      <c r="B325" s="73"/>
      <c r="C325" s="71"/>
      <c r="D325" s="71"/>
      <c r="E325" s="73"/>
      <c r="F325" s="71"/>
      <c r="G325" s="73"/>
      <c r="H325" s="71"/>
      <c r="I325" s="71"/>
      <c r="J325" s="134"/>
      <c r="K325" s="71"/>
    </row>
    <row r="326" spans="1:11" ht="17.100000000000001" customHeight="1">
      <c r="A326" s="71"/>
      <c r="B326" s="73"/>
      <c r="C326" s="71"/>
      <c r="D326" s="71"/>
      <c r="E326" s="73"/>
      <c r="F326" s="71"/>
      <c r="G326" s="73"/>
      <c r="H326" s="71"/>
      <c r="I326" s="71"/>
      <c r="J326" s="134"/>
      <c r="K326" s="71"/>
    </row>
    <row r="327" spans="1:11" ht="17.100000000000001" customHeight="1">
      <c r="A327" s="71"/>
      <c r="B327" s="73"/>
      <c r="C327" s="71"/>
      <c r="D327" s="71"/>
      <c r="E327" s="73"/>
      <c r="F327" s="71"/>
      <c r="G327" s="73"/>
      <c r="H327" s="71"/>
      <c r="I327" s="71"/>
      <c r="J327" s="134"/>
      <c r="K327" s="71"/>
    </row>
    <row r="328" spans="1:11" ht="17.100000000000001" customHeight="1">
      <c r="A328" s="71"/>
      <c r="B328" s="73"/>
      <c r="C328" s="71"/>
      <c r="D328" s="71"/>
      <c r="E328" s="73"/>
      <c r="F328" s="71"/>
      <c r="G328" s="73"/>
      <c r="H328" s="71"/>
      <c r="I328" s="71"/>
      <c r="J328" s="134"/>
      <c r="K328" s="71"/>
    </row>
    <row r="329" spans="1:11" ht="17.100000000000001" customHeight="1">
      <c r="A329" s="71"/>
      <c r="B329" s="73"/>
      <c r="C329" s="71"/>
      <c r="D329" s="71"/>
      <c r="E329" s="73"/>
      <c r="F329" s="71"/>
      <c r="G329" s="73"/>
      <c r="H329" s="71"/>
      <c r="I329" s="71"/>
      <c r="J329" s="134"/>
      <c r="K329" s="71"/>
    </row>
    <row r="330" spans="1:11" ht="17.100000000000001" customHeight="1">
      <c r="A330" s="71"/>
      <c r="B330" s="73"/>
      <c r="C330" s="71"/>
      <c r="D330" s="71"/>
      <c r="E330" s="73"/>
      <c r="F330" s="71"/>
      <c r="G330" s="73"/>
      <c r="H330" s="71"/>
      <c r="I330" s="71"/>
      <c r="J330" s="134"/>
      <c r="K330" s="71"/>
    </row>
    <row r="331" spans="1:11" ht="17.100000000000001" customHeight="1">
      <c r="A331" s="71"/>
      <c r="B331" s="73"/>
      <c r="C331" s="71"/>
      <c r="D331" s="71"/>
      <c r="E331" s="73"/>
      <c r="F331" s="71"/>
      <c r="G331" s="73"/>
      <c r="H331" s="71"/>
      <c r="I331" s="71"/>
      <c r="J331" s="134"/>
      <c r="K331" s="71"/>
    </row>
    <row r="332" spans="1:11" ht="17.100000000000001" customHeight="1">
      <c r="A332" s="71"/>
      <c r="B332" s="73"/>
      <c r="C332" s="71"/>
      <c r="D332" s="71"/>
      <c r="E332" s="73"/>
      <c r="F332" s="71"/>
      <c r="G332" s="73"/>
      <c r="H332" s="71"/>
      <c r="I332" s="71"/>
      <c r="J332" s="134"/>
      <c r="K332" s="71"/>
    </row>
    <row r="333" spans="1:11" ht="17.100000000000001" customHeight="1">
      <c r="A333" s="71"/>
      <c r="B333" s="73"/>
      <c r="C333" s="71"/>
      <c r="D333" s="71"/>
      <c r="E333" s="73"/>
      <c r="F333" s="71"/>
      <c r="G333" s="73"/>
      <c r="H333" s="71"/>
      <c r="I333" s="71"/>
      <c r="J333" s="134"/>
      <c r="K333" s="71"/>
    </row>
    <row r="334" spans="1:11" ht="17.100000000000001" customHeight="1">
      <c r="A334" s="71"/>
      <c r="B334" s="73"/>
      <c r="C334" s="71"/>
      <c r="D334" s="71"/>
      <c r="E334" s="73"/>
      <c r="F334" s="71"/>
      <c r="G334" s="73"/>
      <c r="H334" s="71"/>
      <c r="I334" s="71"/>
      <c r="J334" s="134"/>
      <c r="K334" s="71"/>
    </row>
    <row r="335" spans="1:11" ht="17.100000000000001" customHeight="1">
      <c r="A335" s="71"/>
      <c r="B335" s="73"/>
      <c r="C335" s="71"/>
      <c r="D335" s="71"/>
      <c r="E335" s="73"/>
      <c r="F335" s="71"/>
      <c r="G335" s="73"/>
      <c r="H335" s="71"/>
      <c r="I335" s="71"/>
      <c r="J335" s="134"/>
      <c r="K335" s="71"/>
    </row>
    <row r="336" spans="1:11" ht="17.100000000000001" customHeight="1">
      <c r="A336" s="71"/>
      <c r="B336" s="73"/>
      <c r="C336" s="71"/>
      <c r="D336" s="71"/>
      <c r="E336" s="73"/>
      <c r="F336" s="71"/>
      <c r="G336" s="73"/>
      <c r="H336" s="71"/>
      <c r="I336" s="71"/>
      <c r="J336" s="134"/>
      <c r="K336" s="71"/>
    </row>
    <row r="337" spans="1:11" ht="17.100000000000001" customHeight="1">
      <c r="A337" s="71"/>
      <c r="B337" s="73"/>
      <c r="C337" s="71"/>
      <c r="D337" s="71"/>
      <c r="E337" s="73"/>
      <c r="F337" s="71"/>
      <c r="G337" s="73"/>
      <c r="H337" s="71"/>
      <c r="I337" s="71"/>
      <c r="J337" s="134"/>
      <c r="K337" s="71"/>
    </row>
    <row r="338" spans="1:11" ht="17.100000000000001" customHeight="1">
      <c r="A338" s="71"/>
      <c r="B338" s="73"/>
      <c r="C338" s="71"/>
      <c r="D338" s="71"/>
      <c r="E338" s="73"/>
      <c r="F338" s="71"/>
      <c r="G338" s="73"/>
      <c r="H338" s="71"/>
      <c r="I338" s="71"/>
      <c r="J338" s="134"/>
      <c r="K338" s="71"/>
    </row>
    <row r="339" spans="1:11" ht="17.100000000000001" customHeight="1">
      <c r="A339" s="71"/>
      <c r="B339" s="73"/>
      <c r="C339" s="71"/>
      <c r="D339" s="71"/>
      <c r="E339" s="73"/>
      <c r="F339" s="71"/>
      <c r="G339" s="73"/>
      <c r="H339" s="71"/>
      <c r="I339" s="71"/>
      <c r="J339" s="134"/>
      <c r="K339" s="71"/>
    </row>
    <row r="340" spans="1:11" ht="17.100000000000001" customHeight="1">
      <c r="A340" s="71"/>
      <c r="B340" s="73"/>
      <c r="C340" s="71"/>
      <c r="D340" s="71"/>
      <c r="E340" s="73"/>
      <c r="F340" s="71"/>
      <c r="G340" s="73"/>
      <c r="H340" s="71"/>
      <c r="I340" s="71"/>
      <c r="J340" s="134"/>
      <c r="K340" s="71"/>
    </row>
    <row r="341" spans="1:11" ht="17.100000000000001"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3"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22"/>
  <sheetViews>
    <sheetView showGridLines="0" topLeftCell="A33" zoomScaleNormal="100" workbookViewId="0">
      <selection activeCell="G60" sqref="G60"/>
    </sheetView>
  </sheetViews>
  <sheetFormatPr defaultColWidth="9" defaultRowHeight="15.75" customHeight="1"/>
  <cols>
    <col min="1" max="1" width="5.875" style="115" customWidth="1"/>
    <col min="2" max="2" width="5.625" style="138" bestFit="1" customWidth="1"/>
    <col min="3" max="3" width="13.625" style="115" customWidth="1"/>
    <col min="4" max="4" width="46.875" style="115" customWidth="1"/>
    <col min="5" max="5" width="23.125" style="115" bestFit="1" customWidth="1"/>
    <col min="6" max="6" width="23.125" style="138" customWidth="1"/>
    <col min="7" max="7" width="13.75" style="115" bestFit="1" customWidth="1"/>
    <col min="8" max="8" width="16" style="115" customWidth="1"/>
    <col min="9" max="9" width="20.5" style="115" customWidth="1"/>
    <col min="10" max="10" width="54" style="115" customWidth="1"/>
    <col min="11" max="11" width="42" style="115" bestFit="1" customWidth="1"/>
    <col min="12" max="257" width="8.625" style="115" customWidth="1"/>
    <col min="258" max="16384" width="9" style="116"/>
  </cols>
  <sheetData>
    <row r="1" spans="1:11" ht="17.45" customHeight="1">
      <c r="A1" s="71"/>
      <c r="B1" s="73"/>
      <c r="C1" s="579" t="s">
        <v>1481</v>
      </c>
      <c r="D1" s="641"/>
      <c r="E1" s="567"/>
      <c r="F1" s="638"/>
      <c r="G1" s="98"/>
      <c r="H1" s="32" t="s">
        <v>5</v>
      </c>
      <c r="I1" s="117"/>
      <c r="J1" s="71"/>
      <c r="K1" s="71"/>
    </row>
    <row r="2" spans="1:11" ht="17.45" customHeight="1">
      <c r="A2" s="71"/>
      <c r="B2" s="73"/>
      <c r="C2" s="641"/>
      <c r="D2" s="641"/>
      <c r="E2" s="567"/>
      <c r="F2" s="639"/>
      <c r="G2" s="99" t="s">
        <v>6</v>
      </c>
      <c r="H2" s="23">
        <f>COUNTIF(G15:G316,"Not POR")</f>
        <v>3</v>
      </c>
      <c r="I2" s="117"/>
      <c r="J2" s="71"/>
      <c r="K2" s="71"/>
    </row>
    <row r="3" spans="1:11" ht="17.45" customHeight="1">
      <c r="A3" s="71"/>
      <c r="B3" s="73"/>
      <c r="C3" s="641"/>
      <c r="D3" s="641"/>
      <c r="E3" s="567"/>
      <c r="F3" s="639"/>
      <c r="G3" s="39" t="s">
        <v>8</v>
      </c>
      <c r="H3" s="23">
        <f>COUNTIF(G15:G317,"CHN validation")</f>
        <v>0</v>
      </c>
      <c r="I3" s="117"/>
      <c r="J3" s="71"/>
      <c r="K3" s="71"/>
    </row>
    <row r="4" spans="1:11" ht="17.45" customHeight="1">
      <c r="A4" s="71"/>
      <c r="B4" s="73"/>
      <c r="C4" s="641"/>
      <c r="D4" s="641"/>
      <c r="E4" s="567"/>
      <c r="F4" s="639"/>
      <c r="G4" s="40" t="s">
        <v>9</v>
      </c>
      <c r="H4" s="23">
        <f>COUNTIF(G12:G318,"New Item")</f>
        <v>6</v>
      </c>
      <c r="I4" s="117"/>
      <c r="J4" s="71"/>
      <c r="K4" s="71"/>
    </row>
    <row r="5" spans="1:11" ht="17.45" customHeight="1">
      <c r="A5" s="71"/>
      <c r="B5" s="73"/>
      <c r="C5" s="641"/>
      <c r="D5" s="641"/>
      <c r="E5" s="567"/>
      <c r="F5" s="639"/>
      <c r="G5" s="41" t="s">
        <v>7</v>
      </c>
      <c r="H5" s="23">
        <f>COUNTIF(G13:G319,"Pending update")</f>
        <v>0</v>
      </c>
      <c r="I5" s="117"/>
      <c r="J5" s="71"/>
      <c r="K5" s="71"/>
    </row>
    <row r="6" spans="1:11" ht="17.45" customHeight="1">
      <c r="A6" s="71"/>
      <c r="B6" s="73"/>
      <c r="C6" s="641"/>
      <c r="D6" s="641"/>
      <c r="E6" s="567"/>
      <c r="F6" s="639"/>
      <c r="G6" s="100" t="s">
        <v>10</v>
      </c>
      <c r="H6" s="23">
        <f>COUNTIF(G13:G320,"Modified")</f>
        <v>4</v>
      </c>
      <c r="I6" s="117"/>
      <c r="J6" s="71"/>
      <c r="K6" s="71"/>
    </row>
    <row r="7" spans="1:11" ht="17.45" customHeight="1">
      <c r="A7" s="71"/>
      <c r="B7" s="73"/>
      <c r="C7" s="641"/>
      <c r="D7" s="641"/>
      <c r="E7" s="567"/>
      <c r="F7" s="639"/>
      <c r="G7" s="101" t="s">
        <v>11</v>
      </c>
      <c r="H7" s="23">
        <f>COUNTIF(G15:G316,"Ready")</f>
        <v>65</v>
      </c>
      <c r="I7" s="117"/>
      <c r="J7" s="71"/>
      <c r="K7" s="71"/>
    </row>
    <row r="8" spans="1:11" ht="16.5" customHeight="1">
      <c r="A8" s="119"/>
      <c r="B8" s="84"/>
      <c r="C8" s="647"/>
      <c r="D8" s="647"/>
      <c r="E8" s="569"/>
      <c r="F8" s="646"/>
      <c r="G8" s="46" t="s">
        <v>12</v>
      </c>
      <c r="H8" s="102">
        <f>COUNTIF(G11:G322,"Not ready")</f>
        <v>226</v>
      </c>
      <c r="I8" s="120"/>
      <c r="J8" s="119"/>
      <c r="K8" s="119"/>
    </row>
    <row r="9" spans="1:11" ht="40.35" customHeight="1">
      <c r="A9" s="20" t="s">
        <v>13</v>
      </c>
      <c r="B9" s="21" t="s">
        <v>14</v>
      </c>
      <c r="C9" s="21" t="s">
        <v>15</v>
      </c>
      <c r="D9" s="21" t="s">
        <v>16</v>
      </c>
      <c r="E9" s="21" t="s">
        <v>2410</v>
      </c>
      <c r="F9" s="21" t="s">
        <v>2411</v>
      </c>
      <c r="G9" s="21" t="s">
        <v>19</v>
      </c>
      <c r="H9" s="21" t="s">
        <v>1482</v>
      </c>
      <c r="I9" s="21" t="s">
        <v>20</v>
      </c>
      <c r="J9" s="21" t="s">
        <v>23</v>
      </c>
      <c r="K9" s="47" t="s">
        <v>24</v>
      </c>
    </row>
    <row r="10" spans="1:11" ht="16.5" customHeight="1">
      <c r="A10" s="48">
        <v>1</v>
      </c>
      <c r="B10" s="155" t="s">
        <v>25</v>
      </c>
      <c r="C10" s="63" t="s">
        <v>28</v>
      </c>
      <c r="D10" s="25" t="s">
        <v>29</v>
      </c>
      <c r="E10" s="566"/>
      <c r="F10" s="221"/>
      <c r="G10" s="44" t="s">
        <v>11</v>
      </c>
      <c r="H10" s="67"/>
      <c r="I10" s="67"/>
      <c r="J10" s="93"/>
      <c r="K10" s="152"/>
    </row>
    <row r="11" spans="1:11" ht="16.5" customHeight="1">
      <c r="A11" s="48">
        <v>2</v>
      </c>
      <c r="B11" s="155" t="s">
        <v>25</v>
      </c>
      <c r="C11" s="63" t="s">
        <v>28</v>
      </c>
      <c r="D11" s="25" t="s">
        <v>31</v>
      </c>
      <c r="E11" s="566"/>
      <c r="F11" s="221"/>
      <c r="G11" s="44" t="s">
        <v>11</v>
      </c>
      <c r="H11" s="67"/>
      <c r="I11" s="67"/>
      <c r="J11" s="93"/>
      <c r="K11" s="152"/>
    </row>
    <row r="12" spans="1:11" ht="16.5" customHeight="1">
      <c r="A12" s="48">
        <v>3</v>
      </c>
      <c r="B12" s="155" t="s">
        <v>25</v>
      </c>
      <c r="C12" s="63" t="s">
        <v>28</v>
      </c>
      <c r="D12" s="25" t="s">
        <v>36</v>
      </c>
      <c r="E12" s="566"/>
      <c r="F12" s="221"/>
      <c r="G12" s="44" t="s">
        <v>11</v>
      </c>
      <c r="H12" s="67"/>
      <c r="I12" s="67"/>
      <c r="J12" s="93"/>
      <c r="K12" s="152"/>
    </row>
    <row r="13" spans="1:11" ht="16.5" customHeight="1">
      <c r="A13" s="48">
        <v>4</v>
      </c>
      <c r="B13" s="172" t="s">
        <v>25</v>
      </c>
      <c r="C13" s="63" t="s">
        <v>26</v>
      </c>
      <c r="D13" s="308" t="s">
        <v>37</v>
      </c>
      <c r="E13" s="566"/>
      <c r="F13" s="221"/>
      <c r="G13" s="100" t="s">
        <v>10</v>
      </c>
      <c r="H13" s="67"/>
      <c r="I13" s="32" t="s">
        <v>256</v>
      </c>
      <c r="J13" s="90" t="s">
        <v>2036</v>
      </c>
      <c r="K13" s="168" t="s">
        <v>2031</v>
      </c>
    </row>
    <row r="14" spans="1:11" ht="16.5" customHeight="1">
      <c r="A14" s="48">
        <v>5</v>
      </c>
      <c r="B14" s="172" t="s">
        <v>25</v>
      </c>
      <c r="C14" s="25" t="s">
        <v>230</v>
      </c>
      <c r="D14" s="25" t="s">
        <v>1589</v>
      </c>
      <c r="E14" s="566"/>
      <c r="F14" s="221"/>
      <c r="G14" s="49" t="s">
        <v>12</v>
      </c>
      <c r="H14" s="67"/>
      <c r="I14" s="67"/>
      <c r="J14" s="314" t="s">
        <v>1590</v>
      </c>
      <c r="K14" s="245"/>
    </row>
    <row r="15" spans="1:11" ht="16.5" customHeight="1">
      <c r="A15" s="48">
        <v>6</v>
      </c>
      <c r="B15" s="172" t="s">
        <v>25</v>
      </c>
      <c r="C15" s="63" t="s">
        <v>26</v>
      </c>
      <c r="D15" s="25" t="s">
        <v>27</v>
      </c>
      <c r="E15" s="566"/>
      <c r="F15" s="221"/>
      <c r="G15" s="44" t="s">
        <v>11</v>
      </c>
      <c r="H15" s="67"/>
      <c r="I15" s="67"/>
      <c r="J15" s="90" t="s">
        <v>1591</v>
      </c>
      <c r="K15" s="246"/>
    </row>
    <row r="16" spans="1:11" ht="16.5" customHeight="1">
      <c r="A16" s="48">
        <v>7</v>
      </c>
      <c r="B16" s="172" t="s">
        <v>25</v>
      </c>
      <c r="C16" s="63" t="s">
        <v>26</v>
      </c>
      <c r="D16" s="63" t="s">
        <v>1599</v>
      </c>
      <c r="E16" s="566"/>
      <c r="F16" s="221"/>
      <c r="G16" s="44" t="s">
        <v>11</v>
      </c>
      <c r="H16" s="67"/>
      <c r="I16" s="67"/>
      <c r="J16" s="90" t="s">
        <v>1598</v>
      </c>
      <c r="K16" s="128"/>
    </row>
    <row r="17" spans="1:11" ht="16.5" customHeight="1" thickBot="1">
      <c r="A17" s="48">
        <v>8</v>
      </c>
      <c r="B17" s="172" t="s">
        <v>25</v>
      </c>
      <c r="C17" s="129" t="s">
        <v>248</v>
      </c>
      <c r="D17" s="25" t="s">
        <v>1600</v>
      </c>
      <c r="E17" s="566"/>
      <c r="F17" s="221"/>
      <c r="G17" s="44" t="s">
        <v>11</v>
      </c>
      <c r="H17" s="67"/>
      <c r="I17" s="67"/>
      <c r="J17" s="90" t="s">
        <v>1606</v>
      </c>
      <c r="K17" s="128"/>
    </row>
    <row r="18" spans="1:11" ht="16.5" customHeight="1">
      <c r="A18" s="48">
        <v>9</v>
      </c>
      <c r="B18" s="172" t="s">
        <v>25</v>
      </c>
      <c r="C18" s="63" t="s">
        <v>26</v>
      </c>
      <c r="D18" s="25" t="s">
        <v>1602</v>
      </c>
      <c r="E18" s="566"/>
      <c r="F18" s="221"/>
      <c r="G18" s="44" t="s">
        <v>11</v>
      </c>
      <c r="H18" s="67"/>
      <c r="I18" s="34"/>
      <c r="J18" s="93"/>
      <c r="K18" s="152"/>
    </row>
    <row r="19" spans="1:11" ht="16.5" customHeight="1">
      <c r="A19" s="48">
        <v>10</v>
      </c>
      <c r="B19" s="172" t="s">
        <v>25</v>
      </c>
      <c r="C19" s="63" t="s">
        <v>26</v>
      </c>
      <c r="D19" s="308" t="s">
        <v>258</v>
      </c>
      <c r="E19" s="566"/>
      <c r="F19" s="221"/>
      <c r="G19" s="44" t="s">
        <v>11</v>
      </c>
      <c r="H19" s="67"/>
      <c r="I19" s="34"/>
      <c r="J19" s="90" t="s">
        <v>1604</v>
      </c>
      <c r="K19" s="163" t="s">
        <v>1574</v>
      </c>
    </row>
    <row r="20" spans="1:11" ht="16.5" customHeight="1">
      <c r="A20" s="48">
        <v>11</v>
      </c>
      <c r="B20" s="172" t="s">
        <v>25</v>
      </c>
      <c r="C20" s="63" t="s">
        <v>26</v>
      </c>
      <c r="D20" s="25" t="s">
        <v>1068</v>
      </c>
      <c r="E20" s="566"/>
      <c r="F20" s="221"/>
      <c r="G20" s="49" t="s">
        <v>12</v>
      </c>
      <c r="H20" s="67"/>
      <c r="I20" s="34"/>
      <c r="J20" s="93"/>
      <c r="K20" s="124"/>
    </row>
    <row r="21" spans="1:11" ht="16.5" customHeight="1">
      <c r="A21" s="48">
        <v>12</v>
      </c>
      <c r="B21" s="172" t="s">
        <v>25</v>
      </c>
      <c r="C21" s="63" t="s">
        <v>26</v>
      </c>
      <c r="D21" s="25" t="s">
        <v>1069</v>
      </c>
      <c r="E21" s="566"/>
      <c r="F21" s="221"/>
      <c r="G21" s="49" t="s">
        <v>12</v>
      </c>
      <c r="H21" s="103" t="s">
        <v>315</v>
      </c>
      <c r="I21" s="34"/>
      <c r="J21" s="127" t="s">
        <v>1608</v>
      </c>
      <c r="K21" s="124"/>
    </row>
    <row r="22" spans="1:11" ht="16.5" customHeight="1">
      <c r="A22" s="48">
        <v>13</v>
      </c>
      <c r="B22" s="172" t="s">
        <v>25</v>
      </c>
      <c r="C22" s="63" t="s">
        <v>26</v>
      </c>
      <c r="D22" s="25" t="s">
        <v>1070</v>
      </c>
      <c r="E22" s="566"/>
      <c r="F22" s="221"/>
      <c r="G22" s="49" t="s">
        <v>12</v>
      </c>
      <c r="H22" s="103" t="s">
        <v>320</v>
      </c>
      <c r="I22" s="34"/>
      <c r="J22" s="127" t="s">
        <v>1609</v>
      </c>
      <c r="K22" s="124"/>
    </row>
    <row r="23" spans="1:11" ht="18.75" customHeight="1">
      <c r="A23" s="48">
        <v>14</v>
      </c>
      <c r="B23" s="172" t="s">
        <v>25</v>
      </c>
      <c r="C23" s="63" t="s">
        <v>26</v>
      </c>
      <c r="D23" s="25" t="s">
        <v>1071</v>
      </c>
      <c r="E23" s="566"/>
      <c r="F23" s="221"/>
      <c r="G23" s="44" t="s">
        <v>11</v>
      </c>
      <c r="H23" s="103" t="s">
        <v>1072</v>
      </c>
      <c r="I23" s="34"/>
      <c r="J23" s="127" t="s">
        <v>1610</v>
      </c>
      <c r="K23" s="152"/>
    </row>
    <row r="24" spans="1:11" ht="16.5" customHeight="1">
      <c r="A24" s="48">
        <v>15</v>
      </c>
      <c r="B24" s="172" t="s">
        <v>25</v>
      </c>
      <c r="C24" s="63" t="s">
        <v>267</v>
      </c>
      <c r="D24" s="25" t="s">
        <v>268</v>
      </c>
      <c r="E24" s="565" t="s">
        <v>609</v>
      </c>
      <c r="F24" s="220" t="s">
        <v>609</v>
      </c>
      <c r="G24" s="44" t="s">
        <v>11</v>
      </c>
      <c r="H24" s="67"/>
      <c r="I24" s="34"/>
      <c r="J24" s="90" t="s">
        <v>1611</v>
      </c>
      <c r="K24" s="171" t="s">
        <v>1612</v>
      </c>
    </row>
    <row r="25" spans="1:11" ht="16.5" customHeight="1">
      <c r="A25" s="48">
        <v>16</v>
      </c>
      <c r="B25" s="172" t="s">
        <v>25</v>
      </c>
      <c r="C25" s="63" t="s">
        <v>267</v>
      </c>
      <c r="D25" s="25" t="s">
        <v>272</v>
      </c>
      <c r="E25" s="565" t="s">
        <v>273</v>
      </c>
      <c r="F25" s="220" t="s">
        <v>273</v>
      </c>
      <c r="G25" s="44" t="s">
        <v>11</v>
      </c>
      <c r="H25" s="67"/>
      <c r="I25" s="34"/>
      <c r="J25" s="90" t="s">
        <v>274</v>
      </c>
      <c r="K25" s="128"/>
    </row>
    <row r="26" spans="1:11" ht="16.5" customHeight="1">
      <c r="A26" s="48">
        <v>17</v>
      </c>
      <c r="B26" s="172" t="s">
        <v>25</v>
      </c>
      <c r="C26" s="63" t="s">
        <v>267</v>
      </c>
      <c r="D26" s="308" t="s">
        <v>275</v>
      </c>
      <c r="E26" s="566"/>
      <c r="F26" s="221"/>
      <c r="G26" s="44" t="s">
        <v>11</v>
      </c>
      <c r="H26" s="67"/>
      <c r="I26" s="34"/>
      <c r="J26" s="333" t="s">
        <v>1935</v>
      </c>
      <c r="K26" s="169"/>
    </row>
    <row r="27" spans="1:11" ht="16.5" customHeight="1">
      <c r="A27" s="48">
        <v>18</v>
      </c>
      <c r="B27" s="172" t="s">
        <v>25</v>
      </c>
      <c r="C27" s="63" t="s">
        <v>267</v>
      </c>
      <c r="D27" s="25" t="s">
        <v>1073</v>
      </c>
      <c r="E27" s="565" t="s">
        <v>277</v>
      </c>
      <c r="F27" s="220" t="s">
        <v>277</v>
      </c>
      <c r="G27" s="44" t="s">
        <v>11</v>
      </c>
      <c r="H27" s="67"/>
      <c r="I27" s="34"/>
      <c r="J27" s="649" t="s">
        <v>1564</v>
      </c>
      <c r="K27" s="591" t="s">
        <v>271</v>
      </c>
    </row>
    <row r="28" spans="1:11" ht="16.5" customHeight="1">
      <c r="A28" s="48">
        <v>19</v>
      </c>
      <c r="B28" s="172" t="s">
        <v>25</v>
      </c>
      <c r="C28" s="63" t="s">
        <v>267</v>
      </c>
      <c r="D28" s="25" t="s">
        <v>279</v>
      </c>
      <c r="E28" s="566"/>
      <c r="F28" s="221"/>
      <c r="G28" s="44" t="s">
        <v>11</v>
      </c>
      <c r="H28" s="67"/>
      <c r="I28" s="34"/>
      <c r="J28" s="650"/>
      <c r="K28" s="606"/>
    </row>
    <row r="29" spans="1:11" ht="16.5" customHeight="1">
      <c r="A29" s="48">
        <v>20</v>
      </c>
      <c r="B29" s="172" t="s">
        <v>25</v>
      </c>
      <c r="C29" s="63" t="s">
        <v>267</v>
      </c>
      <c r="D29" s="25" t="s">
        <v>280</v>
      </c>
      <c r="E29" s="566"/>
      <c r="F29" s="221"/>
      <c r="G29" s="44" t="s">
        <v>11</v>
      </c>
      <c r="H29" s="67"/>
      <c r="I29" s="34"/>
      <c r="J29" s="650"/>
      <c r="K29" s="606"/>
    </row>
    <row r="30" spans="1:11" ht="16.5" customHeight="1">
      <c r="A30" s="48">
        <v>21</v>
      </c>
      <c r="B30" s="172" t="s">
        <v>25</v>
      </c>
      <c r="C30" s="63" t="s">
        <v>267</v>
      </c>
      <c r="D30" s="25" t="s">
        <v>281</v>
      </c>
      <c r="E30" s="566"/>
      <c r="F30" s="221"/>
      <c r="G30" s="44" t="s">
        <v>11</v>
      </c>
      <c r="H30" s="67"/>
      <c r="I30" s="34"/>
      <c r="J30" s="650"/>
      <c r="K30" s="606"/>
    </row>
    <row r="31" spans="1:11" ht="16.5" customHeight="1">
      <c r="A31" s="48">
        <v>22</v>
      </c>
      <c r="B31" s="172" t="s">
        <v>25</v>
      </c>
      <c r="C31" s="63" t="s">
        <v>267</v>
      </c>
      <c r="D31" s="25" t="s">
        <v>1074</v>
      </c>
      <c r="E31" s="566"/>
      <c r="F31" s="221"/>
      <c r="G31" s="44" t="s">
        <v>11</v>
      </c>
      <c r="H31" s="67"/>
      <c r="I31" s="34"/>
      <c r="J31" s="650"/>
      <c r="K31" s="606"/>
    </row>
    <row r="32" spans="1:11" ht="16.5" customHeight="1">
      <c r="A32" s="48">
        <v>23</v>
      </c>
      <c r="B32" s="172" t="s">
        <v>25</v>
      </c>
      <c r="C32" s="63" t="s">
        <v>267</v>
      </c>
      <c r="D32" s="25" t="s">
        <v>283</v>
      </c>
      <c r="E32" s="566"/>
      <c r="F32" s="221"/>
      <c r="G32" s="44" t="s">
        <v>11</v>
      </c>
      <c r="H32" s="67"/>
      <c r="I32" s="34"/>
      <c r="J32" s="651"/>
      <c r="K32" s="592"/>
    </row>
    <row r="33" spans="1:11" ht="18" customHeight="1">
      <c r="A33" s="48">
        <v>24</v>
      </c>
      <c r="B33" s="172" t="s">
        <v>25</v>
      </c>
      <c r="C33" s="63" t="s">
        <v>347</v>
      </c>
      <c r="D33" s="25" t="s">
        <v>1075</v>
      </c>
      <c r="E33" s="566"/>
      <c r="F33" s="221"/>
      <c r="G33" s="49" t="s">
        <v>12</v>
      </c>
      <c r="H33" s="67"/>
      <c r="I33" s="34"/>
      <c r="J33" s="602" t="s">
        <v>1613</v>
      </c>
      <c r="K33" s="128"/>
    </row>
    <row r="34" spans="1:11" ht="18" customHeight="1">
      <c r="A34" s="48">
        <v>25</v>
      </c>
      <c r="B34" s="172" t="s">
        <v>25</v>
      </c>
      <c r="C34" s="63" t="s">
        <v>347</v>
      </c>
      <c r="D34" s="25" t="s">
        <v>1483</v>
      </c>
      <c r="E34" s="566"/>
      <c r="F34" s="221"/>
      <c r="G34" s="44" t="s">
        <v>11</v>
      </c>
      <c r="H34" s="67"/>
      <c r="I34" s="34"/>
      <c r="J34" s="603"/>
      <c r="K34" s="128"/>
    </row>
    <row r="35" spans="1:11" ht="16.5" customHeight="1">
      <c r="A35" s="48">
        <v>26</v>
      </c>
      <c r="B35" s="172" t="s">
        <v>25</v>
      </c>
      <c r="C35" s="63" t="s">
        <v>347</v>
      </c>
      <c r="D35" s="25" t="s">
        <v>1484</v>
      </c>
      <c r="E35" s="566"/>
      <c r="F35" s="221"/>
      <c r="G35" s="44" t="s">
        <v>11</v>
      </c>
      <c r="H35" s="67"/>
      <c r="I35" s="34"/>
      <c r="J35" s="603"/>
      <c r="K35" s="128"/>
    </row>
    <row r="36" spans="1:11" ht="16.5" customHeight="1">
      <c r="A36" s="48">
        <v>27</v>
      </c>
      <c r="B36" s="172" t="s">
        <v>25</v>
      </c>
      <c r="C36" s="63" t="s">
        <v>347</v>
      </c>
      <c r="D36" s="25" t="s">
        <v>1485</v>
      </c>
      <c r="E36" s="566"/>
      <c r="F36" s="221"/>
      <c r="G36" s="44" t="s">
        <v>11</v>
      </c>
      <c r="H36" s="67"/>
      <c r="I36" s="34"/>
      <c r="J36" s="603"/>
      <c r="K36" s="128"/>
    </row>
    <row r="37" spans="1:11" ht="16.5" customHeight="1">
      <c r="A37" s="48">
        <v>28</v>
      </c>
      <c r="B37" s="172" t="s">
        <v>25</v>
      </c>
      <c r="C37" s="63" t="s">
        <v>348</v>
      </c>
      <c r="D37" s="25" t="s">
        <v>1486</v>
      </c>
      <c r="E37" s="566"/>
      <c r="F37" s="221"/>
      <c r="G37" s="49" t="s">
        <v>12</v>
      </c>
      <c r="H37" s="67"/>
      <c r="I37" s="34"/>
      <c r="J37" s="603"/>
      <c r="K37" s="128"/>
    </row>
    <row r="38" spans="1:11" ht="18" customHeight="1">
      <c r="A38" s="48">
        <v>29</v>
      </c>
      <c r="B38" s="172" t="s">
        <v>25</v>
      </c>
      <c r="C38" s="63" t="s">
        <v>347</v>
      </c>
      <c r="D38" s="25" t="s">
        <v>1487</v>
      </c>
      <c r="E38" s="565" t="s">
        <v>1076</v>
      </c>
      <c r="F38" s="220" t="s">
        <v>1076</v>
      </c>
      <c r="G38" s="99" t="s">
        <v>6</v>
      </c>
      <c r="H38" s="67"/>
      <c r="I38" s="34"/>
      <c r="J38" s="649" t="s">
        <v>1614</v>
      </c>
      <c r="K38" s="128"/>
    </row>
    <row r="39" spans="1:11" ht="18" customHeight="1">
      <c r="A39" s="48">
        <v>30</v>
      </c>
      <c r="B39" s="172" t="s">
        <v>25</v>
      </c>
      <c r="C39" s="63" t="s">
        <v>347</v>
      </c>
      <c r="D39" s="25" t="s">
        <v>1488</v>
      </c>
      <c r="E39" s="565" t="s">
        <v>1077</v>
      </c>
      <c r="F39" s="220" t="s">
        <v>1077</v>
      </c>
      <c r="G39" s="99" t="s">
        <v>6</v>
      </c>
      <c r="H39" s="67"/>
      <c r="I39" s="34"/>
      <c r="J39" s="650"/>
      <c r="K39" s="152"/>
    </row>
    <row r="40" spans="1:11" ht="18" customHeight="1">
      <c r="A40" s="48">
        <v>31</v>
      </c>
      <c r="B40" s="574" t="s">
        <v>25</v>
      </c>
      <c r="C40" s="63" t="s">
        <v>347</v>
      </c>
      <c r="D40" s="576" t="s">
        <v>2455</v>
      </c>
      <c r="E40" s="577" t="s">
        <v>2456</v>
      </c>
      <c r="F40" s="577" t="s">
        <v>2456</v>
      </c>
      <c r="G40" s="40" t="s">
        <v>9</v>
      </c>
      <c r="H40" s="67"/>
      <c r="I40" s="575"/>
      <c r="J40" s="653"/>
      <c r="K40" s="152"/>
    </row>
    <row r="41" spans="1:11" ht="18" customHeight="1">
      <c r="A41" s="48">
        <v>32</v>
      </c>
      <c r="B41" s="172" t="s">
        <v>25</v>
      </c>
      <c r="C41" s="63" t="s">
        <v>347</v>
      </c>
      <c r="D41" s="576" t="s">
        <v>1489</v>
      </c>
      <c r="E41" s="577" t="s">
        <v>2441</v>
      </c>
      <c r="F41" s="577" t="s">
        <v>2441</v>
      </c>
      <c r="G41" s="49" t="s">
        <v>12</v>
      </c>
      <c r="H41" s="67"/>
      <c r="I41" s="34"/>
      <c r="J41" s="650"/>
      <c r="K41" s="152"/>
    </row>
    <row r="42" spans="1:11" ht="18" customHeight="1">
      <c r="A42" s="48">
        <v>33</v>
      </c>
      <c r="B42" s="172" t="s">
        <v>25</v>
      </c>
      <c r="C42" s="63" t="s">
        <v>347</v>
      </c>
      <c r="D42" s="576" t="s">
        <v>1490</v>
      </c>
      <c r="E42" s="577" t="s">
        <v>2438</v>
      </c>
      <c r="F42" s="577" t="s">
        <v>2438</v>
      </c>
      <c r="G42" s="49" t="s">
        <v>12</v>
      </c>
      <c r="H42" s="67"/>
      <c r="I42" s="34"/>
      <c r="J42" s="650"/>
      <c r="K42" s="152"/>
    </row>
    <row r="43" spans="1:11" ht="18" customHeight="1">
      <c r="A43" s="48">
        <v>34</v>
      </c>
      <c r="B43" s="172" t="s">
        <v>25</v>
      </c>
      <c r="C43" s="63" t="s">
        <v>347</v>
      </c>
      <c r="D43" s="576" t="s">
        <v>1491</v>
      </c>
      <c r="E43" s="577" t="s">
        <v>2440</v>
      </c>
      <c r="F43" s="577" t="s">
        <v>2440</v>
      </c>
      <c r="G43" s="49" t="s">
        <v>12</v>
      </c>
      <c r="H43" s="67"/>
      <c r="I43" s="34"/>
      <c r="J43" s="650"/>
      <c r="K43" s="152"/>
    </row>
    <row r="44" spans="1:11" ht="18" customHeight="1">
      <c r="A44" s="48">
        <v>35</v>
      </c>
      <c r="B44" s="172" t="s">
        <v>25</v>
      </c>
      <c r="C44" s="63" t="s">
        <v>347</v>
      </c>
      <c r="D44" s="25" t="s">
        <v>1492</v>
      </c>
      <c r="E44" s="565" t="s">
        <v>1079</v>
      </c>
      <c r="F44" s="220" t="s">
        <v>1079</v>
      </c>
      <c r="G44" s="99" t="s">
        <v>6</v>
      </c>
      <c r="H44" s="67"/>
      <c r="I44" s="34"/>
      <c r="J44" s="650"/>
      <c r="K44" s="152"/>
    </row>
    <row r="45" spans="1:11" ht="18" customHeight="1">
      <c r="A45" s="48">
        <v>36</v>
      </c>
      <c r="B45" s="172" t="s">
        <v>25</v>
      </c>
      <c r="C45" s="63" t="s">
        <v>347</v>
      </c>
      <c r="D45" s="576" t="s">
        <v>1493</v>
      </c>
      <c r="E45" s="577" t="s">
        <v>2445</v>
      </c>
      <c r="F45" s="577" t="s">
        <v>2445</v>
      </c>
      <c r="G45" s="49" t="s">
        <v>12</v>
      </c>
      <c r="H45" s="67"/>
      <c r="I45" s="34"/>
      <c r="J45" s="650"/>
      <c r="K45" s="152"/>
    </row>
    <row r="46" spans="1:11" ht="18" customHeight="1">
      <c r="A46" s="48">
        <v>37</v>
      </c>
      <c r="B46" s="172" t="s">
        <v>25</v>
      </c>
      <c r="C46" s="63" t="s">
        <v>347</v>
      </c>
      <c r="D46" s="576" t="s">
        <v>1494</v>
      </c>
      <c r="E46" s="577" t="s">
        <v>2447</v>
      </c>
      <c r="F46" s="577" t="s">
        <v>2447</v>
      </c>
      <c r="G46" s="49" t="s">
        <v>12</v>
      </c>
      <c r="H46" s="67"/>
      <c r="I46" s="34"/>
      <c r="J46" s="650"/>
      <c r="K46" s="152"/>
    </row>
    <row r="47" spans="1:11" ht="18" customHeight="1">
      <c r="A47" s="48">
        <v>38</v>
      </c>
      <c r="B47" s="172" t="s">
        <v>25</v>
      </c>
      <c r="C47" s="63" t="s">
        <v>347</v>
      </c>
      <c r="D47" s="576" t="s">
        <v>1495</v>
      </c>
      <c r="E47" s="577" t="s">
        <v>2442</v>
      </c>
      <c r="F47" s="577" t="s">
        <v>2442</v>
      </c>
      <c r="G47" s="49" t="s">
        <v>12</v>
      </c>
      <c r="H47" s="67"/>
      <c r="I47" s="34"/>
      <c r="J47" s="650"/>
      <c r="K47" s="152"/>
    </row>
    <row r="48" spans="1:11" ht="18" customHeight="1">
      <c r="A48" s="48">
        <v>39</v>
      </c>
      <c r="B48" s="172" t="s">
        <v>25</v>
      </c>
      <c r="C48" s="63" t="s">
        <v>347</v>
      </c>
      <c r="D48" s="576" t="s">
        <v>1496</v>
      </c>
      <c r="E48" s="577" t="s">
        <v>2446</v>
      </c>
      <c r="F48" s="577" t="s">
        <v>2446</v>
      </c>
      <c r="G48" s="49" t="s">
        <v>12</v>
      </c>
      <c r="H48" s="67"/>
      <c r="I48" s="34"/>
      <c r="J48" s="650"/>
      <c r="K48" s="152"/>
    </row>
    <row r="49" spans="1:11" ht="18" customHeight="1">
      <c r="A49" s="48">
        <v>40</v>
      </c>
      <c r="B49" s="172" t="s">
        <v>25</v>
      </c>
      <c r="C49" s="63" t="s">
        <v>347</v>
      </c>
      <c r="D49" s="576" t="s">
        <v>1497</v>
      </c>
      <c r="E49" s="577" t="s">
        <v>2443</v>
      </c>
      <c r="F49" s="577" t="s">
        <v>2443</v>
      </c>
      <c r="G49" s="49" t="s">
        <v>12</v>
      </c>
      <c r="H49" s="67"/>
      <c r="I49" s="34"/>
      <c r="J49" s="650"/>
      <c r="K49" s="152"/>
    </row>
    <row r="50" spans="1:11" ht="18" customHeight="1">
      <c r="A50" s="48">
        <v>41</v>
      </c>
      <c r="B50" s="172" t="s">
        <v>25</v>
      </c>
      <c r="C50" s="63" t="s">
        <v>347</v>
      </c>
      <c r="D50" s="576" t="s">
        <v>1498</v>
      </c>
      <c r="E50" s="577" t="s">
        <v>2442</v>
      </c>
      <c r="F50" s="577" t="s">
        <v>2442</v>
      </c>
      <c r="G50" s="49" t="s">
        <v>12</v>
      </c>
      <c r="H50" s="67"/>
      <c r="I50" s="34"/>
      <c r="J50" s="650"/>
      <c r="K50" s="152"/>
    </row>
    <row r="51" spans="1:11" ht="18" customHeight="1">
      <c r="A51" s="48">
        <v>42</v>
      </c>
      <c r="B51" s="172" t="s">
        <v>25</v>
      </c>
      <c r="C51" s="63" t="s">
        <v>347</v>
      </c>
      <c r="D51" s="576" t="s">
        <v>1499</v>
      </c>
      <c r="E51" s="577" t="s">
        <v>2444</v>
      </c>
      <c r="F51" s="577" t="s">
        <v>2444</v>
      </c>
      <c r="G51" s="49" t="s">
        <v>12</v>
      </c>
      <c r="H51" s="67"/>
      <c r="I51" s="34"/>
      <c r="J51" s="650"/>
      <c r="K51" s="152"/>
    </row>
    <row r="52" spans="1:11" ht="18" customHeight="1">
      <c r="A52" s="48">
        <v>43</v>
      </c>
      <c r="B52" s="172" t="s">
        <v>25</v>
      </c>
      <c r="C52" s="63" t="s">
        <v>347</v>
      </c>
      <c r="D52" s="576" t="s">
        <v>1500</v>
      </c>
      <c r="E52" s="577" t="s">
        <v>2444</v>
      </c>
      <c r="F52" s="577" t="s">
        <v>2444</v>
      </c>
      <c r="G52" s="49" t="s">
        <v>12</v>
      </c>
      <c r="H52" s="67"/>
      <c r="I52" s="34"/>
      <c r="J52" s="650"/>
      <c r="K52" s="152"/>
    </row>
    <row r="53" spans="1:11" ht="18" customHeight="1">
      <c r="A53" s="48">
        <v>44</v>
      </c>
      <c r="B53" s="172" t="s">
        <v>25</v>
      </c>
      <c r="C53" s="63" t="s">
        <v>347</v>
      </c>
      <c r="D53" s="576" t="s">
        <v>1501</v>
      </c>
      <c r="E53" s="577" t="s">
        <v>2442</v>
      </c>
      <c r="F53" s="577" t="s">
        <v>2442</v>
      </c>
      <c r="G53" s="49" t="s">
        <v>12</v>
      </c>
      <c r="H53" s="67"/>
      <c r="I53" s="34"/>
      <c r="J53" s="650"/>
      <c r="K53" s="152"/>
    </row>
    <row r="54" spans="1:11" ht="18" customHeight="1">
      <c r="A54" s="48">
        <v>45</v>
      </c>
      <c r="B54" s="172" t="s">
        <v>25</v>
      </c>
      <c r="C54" s="63" t="s">
        <v>347</v>
      </c>
      <c r="D54" s="576" t="s">
        <v>1502</v>
      </c>
      <c r="E54" s="577" t="s">
        <v>2444</v>
      </c>
      <c r="F54" s="577" t="s">
        <v>2444</v>
      </c>
      <c r="G54" s="49" t="s">
        <v>12</v>
      </c>
      <c r="H54" s="67"/>
      <c r="I54" s="34"/>
      <c r="J54" s="650"/>
      <c r="K54" s="152"/>
    </row>
    <row r="55" spans="1:11" ht="18" customHeight="1">
      <c r="A55" s="48">
        <v>46</v>
      </c>
      <c r="B55" s="172" t="s">
        <v>25</v>
      </c>
      <c r="C55" s="63" t="s">
        <v>347</v>
      </c>
      <c r="D55" s="576" t="s">
        <v>1503</v>
      </c>
      <c r="E55" s="577" t="s">
        <v>2442</v>
      </c>
      <c r="F55" s="577" t="s">
        <v>2442</v>
      </c>
      <c r="G55" s="49" t="s">
        <v>12</v>
      </c>
      <c r="H55" s="67"/>
      <c r="I55" s="34"/>
      <c r="J55" s="650"/>
      <c r="K55" s="152"/>
    </row>
    <row r="56" spans="1:11" ht="18" customHeight="1">
      <c r="A56" s="48">
        <v>47</v>
      </c>
      <c r="B56" s="172" t="s">
        <v>25</v>
      </c>
      <c r="C56" s="63" t="s">
        <v>347</v>
      </c>
      <c r="D56" s="576" t="s">
        <v>2450</v>
      </c>
      <c r="E56" s="577" t="s">
        <v>2442</v>
      </c>
      <c r="F56" s="577" t="s">
        <v>2442</v>
      </c>
      <c r="G56" s="49" t="s">
        <v>12</v>
      </c>
      <c r="H56" s="67"/>
      <c r="I56" s="34"/>
      <c r="J56" s="650"/>
      <c r="K56" s="152"/>
    </row>
    <row r="57" spans="1:11" ht="18" customHeight="1">
      <c r="A57" s="48">
        <v>48</v>
      </c>
      <c r="B57" s="172" t="s">
        <v>25</v>
      </c>
      <c r="C57" s="63" t="s">
        <v>347</v>
      </c>
      <c r="D57" s="576" t="s">
        <v>1504</v>
      </c>
      <c r="E57" s="577" t="s">
        <v>2448</v>
      </c>
      <c r="F57" s="577" t="s">
        <v>2448</v>
      </c>
      <c r="G57" s="49" t="s">
        <v>12</v>
      </c>
      <c r="H57" s="67"/>
      <c r="I57" s="34"/>
      <c r="J57" s="650"/>
      <c r="K57" s="152"/>
    </row>
    <row r="58" spans="1:11" ht="18" customHeight="1">
      <c r="A58" s="48">
        <v>49</v>
      </c>
      <c r="B58" s="172" t="s">
        <v>25</v>
      </c>
      <c r="C58" s="63" t="s">
        <v>347</v>
      </c>
      <c r="D58" s="576" t="s">
        <v>1505</v>
      </c>
      <c r="E58" s="577" t="s">
        <v>2457</v>
      </c>
      <c r="F58" s="577" t="s">
        <v>2457</v>
      </c>
      <c r="G58" s="49" t="s">
        <v>12</v>
      </c>
      <c r="H58" s="67"/>
      <c r="I58" s="34"/>
      <c r="J58" s="650"/>
      <c r="K58" s="152"/>
    </row>
    <row r="59" spans="1:11" ht="18" customHeight="1">
      <c r="A59" s="48">
        <v>50</v>
      </c>
      <c r="B59" s="172" t="s">
        <v>25</v>
      </c>
      <c r="C59" s="63" t="s">
        <v>347</v>
      </c>
      <c r="D59" s="576" t="s">
        <v>1506</v>
      </c>
      <c r="E59" s="577" t="s">
        <v>2449</v>
      </c>
      <c r="F59" s="577" t="s">
        <v>2449</v>
      </c>
      <c r="G59" s="49" t="s">
        <v>12</v>
      </c>
      <c r="H59" s="67"/>
      <c r="I59" s="34"/>
      <c r="J59" s="650"/>
      <c r="K59" s="152"/>
    </row>
    <row r="60" spans="1:11" ht="18" customHeight="1">
      <c r="A60" s="48">
        <v>51</v>
      </c>
      <c r="B60" s="574" t="s">
        <v>25</v>
      </c>
      <c r="C60" s="63" t="s">
        <v>347</v>
      </c>
      <c r="D60" s="576" t="s">
        <v>2452</v>
      </c>
      <c r="E60" s="577" t="s">
        <v>2442</v>
      </c>
      <c r="F60" s="577" t="s">
        <v>2442</v>
      </c>
      <c r="G60" s="40" t="s">
        <v>9</v>
      </c>
      <c r="H60" s="67"/>
      <c r="I60" s="575"/>
      <c r="J60" s="653"/>
      <c r="K60" s="152"/>
    </row>
    <row r="61" spans="1:11" ht="18" customHeight="1">
      <c r="A61" s="48">
        <v>52</v>
      </c>
      <c r="B61" s="172" t="s">
        <v>25</v>
      </c>
      <c r="C61" s="63" t="s">
        <v>347</v>
      </c>
      <c r="D61" s="576" t="s">
        <v>2451</v>
      </c>
      <c r="E61" s="577" t="s">
        <v>2442</v>
      </c>
      <c r="F61" s="577" t="s">
        <v>2442</v>
      </c>
      <c r="G61" s="49" t="s">
        <v>12</v>
      </c>
      <c r="H61" s="67"/>
      <c r="I61" s="34"/>
      <c r="J61" s="650"/>
      <c r="K61" s="152"/>
    </row>
    <row r="62" spans="1:11" ht="18" customHeight="1">
      <c r="A62" s="48">
        <v>53</v>
      </c>
      <c r="B62" s="172" t="s">
        <v>25</v>
      </c>
      <c r="C62" s="63" t="s">
        <v>347</v>
      </c>
      <c r="D62" s="576" t="s">
        <v>1507</v>
      </c>
      <c r="E62" s="577" t="s">
        <v>2439</v>
      </c>
      <c r="F62" s="577" t="s">
        <v>2439</v>
      </c>
      <c r="G62" s="49" t="s">
        <v>12</v>
      </c>
      <c r="H62" s="67"/>
      <c r="I62" s="34"/>
      <c r="J62" s="650"/>
      <c r="K62" s="152"/>
    </row>
    <row r="63" spans="1:11" ht="18" customHeight="1">
      <c r="A63" s="48">
        <v>54</v>
      </c>
      <c r="B63" s="172" t="s">
        <v>25</v>
      </c>
      <c r="C63" s="63" t="s">
        <v>347</v>
      </c>
      <c r="D63" s="576" t="s">
        <v>1508</v>
      </c>
      <c r="E63" s="577" t="s">
        <v>2453</v>
      </c>
      <c r="F63" s="577" t="s">
        <v>2453</v>
      </c>
      <c r="G63" s="49" t="s">
        <v>12</v>
      </c>
      <c r="H63" s="67"/>
      <c r="I63" s="34"/>
      <c r="J63" s="650"/>
      <c r="K63" s="152"/>
    </row>
    <row r="64" spans="1:11" ht="18" customHeight="1">
      <c r="A64" s="48">
        <v>55</v>
      </c>
      <c r="B64" s="172" t="s">
        <v>25</v>
      </c>
      <c r="C64" s="63" t="s">
        <v>347</v>
      </c>
      <c r="D64" s="576" t="s">
        <v>1509</v>
      </c>
      <c r="E64" s="577" t="s">
        <v>2454</v>
      </c>
      <c r="F64" s="577" t="s">
        <v>2454</v>
      </c>
      <c r="G64" s="49" t="s">
        <v>12</v>
      </c>
      <c r="H64" s="67"/>
      <c r="I64" s="34"/>
      <c r="J64" s="650"/>
      <c r="K64" s="152"/>
    </row>
    <row r="65" spans="1:11" ht="18" customHeight="1">
      <c r="A65" s="48">
        <v>56</v>
      </c>
      <c r="B65" s="172" t="s">
        <v>25</v>
      </c>
      <c r="C65" s="63" t="s">
        <v>347</v>
      </c>
      <c r="D65" s="576" t="s">
        <v>1510</v>
      </c>
      <c r="E65" s="577" t="s">
        <v>2453</v>
      </c>
      <c r="F65" s="577" t="s">
        <v>2453</v>
      </c>
      <c r="G65" s="49" t="s">
        <v>12</v>
      </c>
      <c r="H65" s="67"/>
      <c r="I65" s="34"/>
      <c r="J65" s="650"/>
      <c r="K65" s="152"/>
    </row>
    <row r="66" spans="1:11" ht="18" customHeight="1">
      <c r="A66" s="48">
        <v>57</v>
      </c>
      <c r="B66" s="172" t="s">
        <v>25</v>
      </c>
      <c r="C66" s="63" t="s">
        <v>347</v>
      </c>
      <c r="D66" s="308" t="s">
        <v>1082</v>
      </c>
      <c r="E66" s="565" t="s">
        <v>1083</v>
      </c>
      <c r="F66" s="220" t="s">
        <v>1083</v>
      </c>
      <c r="G66" s="49" t="s">
        <v>12</v>
      </c>
      <c r="H66" s="67"/>
      <c r="I66" s="34"/>
      <c r="J66" s="650"/>
      <c r="K66" s="152"/>
    </row>
    <row r="67" spans="1:11" ht="18" customHeight="1">
      <c r="A67" s="48">
        <v>58</v>
      </c>
      <c r="B67" s="172" t="s">
        <v>25</v>
      </c>
      <c r="C67" s="63" t="s">
        <v>347</v>
      </c>
      <c r="D67" s="308" t="s">
        <v>1084</v>
      </c>
      <c r="E67" s="565" t="s">
        <v>1085</v>
      </c>
      <c r="F67" s="220" t="s">
        <v>1085</v>
      </c>
      <c r="G67" s="49" t="s">
        <v>12</v>
      </c>
      <c r="H67" s="67"/>
      <c r="I67" s="34"/>
      <c r="J67" s="650"/>
      <c r="K67" s="152"/>
    </row>
    <row r="68" spans="1:11" ht="18" customHeight="1">
      <c r="A68" s="48">
        <v>59</v>
      </c>
      <c r="B68" s="172" t="s">
        <v>25</v>
      </c>
      <c r="C68" s="63" t="s">
        <v>347</v>
      </c>
      <c r="D68" s="308" t="s">
        <v>1086</v>
      </c>
      <c r="E68" s="565" t="s">
        <v>1087</v>
      </c>
      <c r="F68" s="220" t="s">
        <v>1087</v>
      </c>
      <c r="G68" s="49" t="s">
        <v>12</v>
      </c>
      <c r="H68" s="67"/>
      <c r="I68" s="34"/>
      <c r="J68" s="650"/>
      <c r="K68" s="152"/>
    </row>
    <row r="69" spans="1:11" ht="18" customHeight="1">
      <c r="A69" s="48">
        <v>60</v>
      </c>
      <c r="B69" s="172" t="s">
        <v>25</v>
      </c>
      <c r="C69" s="63" t="s">
        <v>347</v>
      </c>
      <c r="D69" s="308" t="s">
        <v>1088</v>
      </c>
      <c r="E69" s="565" t="s">
        <v>1089</v>
      </c>
      <c r="F69" s="220" t="s">
        <v>1089</v>
      </c>
      <c r="G69" s="49" t="s">
        <v>12</v>
      </c>
      <c r="H69" s="67"/>
      <c r="I69" s="34"/>
      <c r="J69" s="650"/>
      <c r="K69" s="152"/>
    </row>
    <row r="70" spans="1:11" ht="18" customHeight="1">
      <c r="A70" s="48">
        <v>61</v>
      </c>
      <c r="B70" s="172" t="s">
        <v>25</v>
      </c>
      <c r="C70" s="63" t="s">
        <v>347</v>
      </c>
      <c r="D70" s="308" t="s">
        <v>1511</v>
      </c>
      <c r="E70" s="566"/>
      <c r="F70" s="221"/>
      <c r="G70" s="49" t="s">
        <v>12</v>
      </c>
      <c r="H70" s="67"/>
      <c r="I70" s="34"/>
      <c r="J70" s="650"/>
      <c r="K70" s="152"/>
    </row>
    <row r="71" spans="1:11" ht="18" customHeight="1">
      <c r="A71" s="48">
        <v>62</v>
      </c>
      <c r="B71" s="172" t="s">
        <v>25</v>
      </c>
      <c r="C71" s="63" t="s">
        <v>347</v>
      </c>
      <c r="D71" s="308" t="s">
        <v>1512</v>
      </c>
      <c r="E71" s="566"/>
      <c r="F71" s="221"/>
      <c r="G71" s="49" t="s">
        <v>12</v>
      </c>
      <c r="H71" s="67"/>
      <c r="I71" s="34"/>
      <c r="J71" s="650"/>
      <c r="K71" s="152"/>
    </row>
    <row r="72" spans="1:11" ht="18" customHeight="1">
      <c r="A72" s="48">
        <v>63</v>
      </c>
      <c r="B72" s="172" t="s">
        <v>25</v>
      </c>
      <c r="C72" s="63" t="s">
        <v>347</v>
      </c>
      <c r="D72" s="308" t="s">
        <v>1513</v>
      </c>
      <c r="E72" s="566"/>
      <c r="F72" s="221"/>
      <c r="G72" s="49" t="s">
        <v>12</v>
      </c>
      <c r="H72" s="67"/>
      <c r="I72" s="34"/>
      <c r="J72" s="650"/>
      <c r="K72" s="152"/>
    </row>
    <row r="73" spans="1:11" ht="18" customHeight="1">
      <c r="A73" s="48">
        <v>64</v>
      </c>
      <c r="B73" s="172" t="s">
        <v>25</v>
      </c>
      <c r="C73" s="63" t="s">
        <v>347</v>
      </c>
      <c r="D73" s="308" t="s">
        <v>1514</v>
      </c>
      <c r="E73" s="566"/>
      <c r="F73" s="221"/>
      <c r="G73" s="49" t="s">
        <v>12</v>
      </c>
      <c r="H73" s="67"/>
      <c r="I73" s="34"/>
      <c r="J73" s="650"/>
      <c r="K73" s="152"/>
    </row>
    <row r="74" spans="1:11" ht="18" customHeight="1">
      <c r="A74" s="48">
        <v>65</v>
      </c>
      <c r="B74" s="172" t="s">
        <v>25</v>
      </c>
      <c r="C74" s="63" t="s">
        <v>347</v>
      </c>
      <c r="D74" s="308" t="s">
        <v>1515</v>
      </c>
      <c r="E74" s="566"/>
      <c r="F74" s="221"/>
      <c r="G74" s="49" t="s">
        <v>12</v>
      </c>
      <c r="H74" s="67"/>
      <c r="I74" s="34"/>
      <c r="J74" s="650"/>
      <c r="K74" s="152"/>
    </row>
    <row r="75" spans="1:11" ht="18" customHeight="1">
      <c r="A75" s="48">
        <v>66</v>
      </c>
      <c r="B75" s="172" t="s">
        <v>25</v>
      </c>
      <c r="C75" s="63" t="s">
        <v>347</v>
      </c>
      <c r="D75" s="308" t="s">
        <v>1090</v>
      </c>
      <c r="E75" s="566"/>
      <c r="F75" s="221"/>
      <c r="G75" s="49" t="s">
        <v>12</v>
      </c>
      <c r="H75" s="67"/>
      <c r="I75" s="34"/>
      <c r="J75" s="650"/>
      <c r="K75" s="152"/>
    </row>
    <row r="76" spans="1:11" ht="18" customHeight="1">
      <c r="A76" s="48">
        <v>67</v>
      </c>
      <c r="B76" s="172" t="s">
        <v>25</v>
      </c>
      <c r="C76" s="63" t="s">
        <v>347</v>
      </c>
      <c r="D76" s="308" t="s">
        <v>1091</v>
      </c>
      <c r="E76" s="566"/>
      <c r="F76" s="221"/>
      <c r="G76" s="49" t="s">
        <v>12</v>
      </c>
      <c r="H76" s="67"/>
      <c r="I76" s="32" t="s">
        <v>1090</v>
      </c>
      <c r="J76" s="650"/>
      <c r="K76" s="152"/>
    </row>
    <row r="77" spans="1:11" ht="18" customHeight="1">
      <c r="A77" s="48">
        <v>68</v>
      </c>
      <c r="B77" s="172" t="s">
        <v>25</v>
      </c>
      <c r="C77" s="63" t="s">
        <v>347</v>
      </c>
      <c r="D77" s="308" t="s">
        <v>1516</v>
      </c>
      <c r="E77" s="566"/>
      <c r="F77" s="221"/>
      <c r="G77" s="49" t="s">
        <v>12</v>
      </c>
      <c r="H77" s="67"/>
      <c r="I77" s="34"/>
      <c r="J77" s="651"/>
      <c r="K77" s="152"/>
    </row>
    <row r="78" spans="1:11" ht="18" customHeight="1">
      <c r="A78" s="48">
        <v>69</v>
      </c>
      <c r="B78" s="172" t="s">
        <v>25</v>
      </c>
      <c r="C78" s="63" t="s">
        <v>347</v>
      </c>
      <c r="D78" s="25" t="s">
        <v>1092</v>
      </c>
      <c r="E78" s="566"/>
      <c r="F78" s="221"/>
      <c r="G78" s="49" t="s">
        <v>12</v>
      </c>
      <c r="H78" s="67"/>
      <c r="I78" s="34"/>
      <c r="J78" s="90" t="s">
        <v>1615</v>
      </c>
      <c r="K78" s="128"/>
    </row>
    <row r="79" spans="1:11" ht="18" customHeight="1">
      <c r="A79" s="48">
        <v>70</v>
      </c>
      <c r="B79" s="172" t="s">
        <v>25</v>
      </c>
      <c r="C79" s="63" t="s">
        <v>347</v>
      </c>
      <c r="D79" s="25" t="s">
        <v>1094</v>
      </c>
      <c r="E79" s="565" t="s">
        <v>1095</v>
      </c>
      <c r="F79" s="220" t="s">
        <v>1095</v>
      </c>
      <c r="G79" s="49" t="s">
        <v>12</v>
      </c>
      <c r="H79" s="67"/>
      <c r="I79" s="34"/>
      <c r="J79" s="602" t="s">
        <v>1096</v>
      </c>
      <c r="K79" s="648" t="s">
        <v>1751</v>
      </c>
    </row>
    <row r="80" spans="1:11" ht="18" customHeight="1">
      <c r="A80" s="48">
        <v>71</v>
      </c>
      <c r="B80" s="172" t="s">
        <v>25</v>
      </c>
      <c r="C80" s="63" t="s">
        <v>347</v>
      </c>
      <c r="D80" s="25" t="s">
        <v>1097</v>
      </c>
      <c r="E80" s="565" t="s">
        <v>495</v>
      </c>
      <c r="F80" s="220" t="s">
        <v>495</v>
      </c>
      <c r="G80" s="49" t="s">
        <v>12</v>
      </c>
      <c r="H80" s="67"/>
      <c r="I80" s="34"/>
      <c r="J80" s="603"/>
      <c r="K80" s="648"/>
    </row>
    <row r="81" spans="1:11" ht="18" customHeight="1">
      <c r="A81" s="48">
        <v>72</v>
      </c>
      <c r="B81" s="172" t="s">
        <v>25</v>
      </c>
      <c r="C81" s="63" t="s">
        <v>347</v>
      </c>
      <c r="D81" s="25" t="s">
        <v>1098</v>
      </c>
      <c r="E81" s="565" t="s">
        <v>115</v>
      </c>
      <c r="F81" s="220" t="s">
        <v>115</v>
      </c>
      <c r="G81" s="49" t="s">
        <v>12</v>
      </c>
      <c r="H81" s="67"/>
      <c r="I81" s="34"/>
      <c r="J81" s="603"/>
      <c r="K81" s="648"/>
    </row>
    <row r="82" spans="1:11" ht="18" customHeight="1">
      <c r="A82" s="48">
        <v>73</v>
      </c>
      <c r="B82" s="172" t="s">
        <v>25</v>
      </c>
      <c r="C82" s="63" t="s">
        <v>347</v>
      </c>
      <c r="D82" s="25" t="s">
        <v>1099</v>
      </c>
      <c r="E82" s="565" t="s">
        <v>87</v>
      </c>
      <c r="F82" s="220" t="s">
        <v>87</v>
      </c>
      <c r="G82" s="49" t="s">
        <v>12</v>
      </c>
      <c r="H82" s="67"/>
      <c r="I82" s="34"/>
      <c r="J82" s="603"/>
      <c r="K82" s="648"/>
    </row>
    <row r="83" spans="1:11" ht="18" customHeight="1">
      <c r="A83" s="48">
        <v>74</v>
      </c>
      <c r="B83" s="172" t="s">
        <v>25</v>
      </c>
      <c r="C83" s="63" t="s">
        <v>347</v>
      </c>
      <c r="D83" s="25" t="s">
        <v>1100</v>
      </c>
      <c r="E83" s="565" t="s">
        <v>1101</v>
      </c>
      <c r="F83" s="220" t="s">
        <v>1101</v>
      </c>
      <c r="G83" s="49" t="s">
        <v>12</v>
      </c>
      <c r="H83" s="67"/>
      <c r="I83" s="34"/>
      <c r="J83" s="603"/>
      <c r="K83" s="648"/>
    </row>
    <row r="84" spans="1:11" ht="18" customHeight="1">
      <c r="A84" s="48">
        <v>75</v>
      </c>
      <c r="B84" s="172" t="s">
        <v>25</v>
      </c>
      <c r="C84" s="63" t="s">
        <v>347</v>
      </c>
      <c r="D84" s="25" t="s">
        <v>1102</v>
      </c>
      <c r="E84" s="565" t="s">
        <v>1103</v>
      </c>
      <c r="F84" s="220" t="s">
        <v>1103</v>
      </c>
      <c r="G84" s="49" t="s">
        <v>12</v>
      </c>
      <c r="H84" s="67"/>
      <c r="I84" s="34"/>
      <c r="J84" s="603"/>
      <c r="K84" s="648"/>
    </row>
    <row r="85" spans="1:11" ht="18" customHeight="1">
      <c r="A85" s="48">
        <v>76</v>
      </c>
      <c r="B85" s="172" t="s">
        <v>25</v>
      </c>
      <c r="C85" s="63" t="s">
        <v>347</v>
      </c>
      <c r="D85" s="25" t="s">
        <v>1104</v>
      </c>
      <c r="E85" s="565" t="s">
        <v>115</v>
      </c>
      <c r="F85" s="220" t="s">
        <v>115</v>
      </c>
      <c r="G85" s="49" t="s">
        <v>12</v>
      </c>
      <c r="H85" s="67"/>
      <c r="I85" s="34"/>
      <c r="J85" s="603"/>
      <c r="K85" s="648"/>
    </row>
    <row r="86" spans="1:11" ht="18" customHeight="1">
      <c r="A86" s="48">
        <v>77</v>
      </c>
      <c r="B86" s="172" t="s">
        <v>25</v>
      </c>
      <c r="C86" s="63" t="s">
        <v>347</v>
      </c>
      <c r="D86" s="25" t="s">
        <v>1105</v>
      </c>
      <c r="E86" s="565" t="s">
        <v>115</v>
      </c>
      <c r="F86" s="220" t="s">
        <v>115</v>
      </c>
      <c r="G86" s="49" t="s">
        <v>12</v>
      </c>
      <c r="H86" s="67"/>
      <c r="I86" s="34"/>
      <c r="J86" s="603"/>
      <c r="K86" s="648"/>
    </row>
    <row r="87" spans="1:11" ht="18" customHeight="1">
      <c r="A87" s="48">
        <v>78</v>
      </c>
      <c r="B87" s="172" t="s">
        <v>25</v>
      </c>
      <c r="C87" s="63" t="s">
        <v>347</v>
      </c>
      <c r="D87" s="25" t="s">
        <v>1106</v>
      </c>
      <c r="E87" s="565" t="s">
        <v>87</v>
      </c>
      <c r="F87" s="220" t="s">
        <v>87</v>
      </c>
      <c r="G87" s="49" t="s">
        <v>12</v>
      </c>
      <c r="H87" s="67"/>
      <c r="I87" s="34"/>
      <c r="J87" s="603"/>
      <c r="K87" s="648"/>
    </row>
    <row r="88" spans="1:11" ht="18" customHeight="1">
      <c r="A88" s="48">
        <v>79</v>
      </c>
      <c r="B88" s="172" t="s">
        <v>25</v>
      </c>
      <c r="C88" s="63" t="s">
        <v>347</v>
      </c>
      <c r="D88" s="25" t="s">
        <v>1107</v>
      </c>
      <c r="E88" s="565" t="s">
        <v>115</v>
      </c>
      <c r="F88" s="220" t="s">
        <v>115</v>
      </c>
      <c r="G88" s="49" t="s">
        <v>12</v>
      </c>
      <c r="H88" s="67"/>
      <c r="I88" s="34"/>
      <c r="J88" s="603"/>
      <c r="K88" s="648"/>
    </row>
    <row r="89" spans="1:11" ht="18" customHeight="1">
      <c r="A89" s="48">
        <v>80</v>
      </c>
      <c r="B89" s="172" t="s">
        <v>25</v>
      </c>
      <c r="C89" s="63" t="s">
        <v>347</v>
      </c>
      <c r="D89" s="25" t="s">
        <v>1108</v>
      </c>
      <c r="E89" s="565" t="s">
        <v>115</v>
      </c>
      <c r="F89" s="220" t="s">
        <v>115</v>
      </c>
      <c r="G89" s="49" t="s">
        <v>12</v>
      </c>
      <c r="H89" s="67"/>
      <c r="I89" s="34"/>
      <c r="J89" s="603"/>
      <c r="K89" s="648"/>
    </row>
    <row r="90" spans="1:11" ht="18" customHeight="1">
      <c r="A90" s="48">
        <v>81</v>
      </c>
      <c r="B90" s="172" t="s">
        <v>25</v>
      </c>
      <c r="C90" s="63" t="s">
        <v>347</v>
      </c>
      <c r="D90" s="25" t="s">
        <v>1109</v>
      </c>
      <c r="E90" s="565" t="s">
        <v>87</v>
      </c>
      <c r="F90" s="220" t="s">
        <v>87</v>
      </c>
      <c r="G90" s="49" t="s">
        <v>12</v>
      </c>
      <c r="H90" s="67"/>
      <c r="I90" s="34"/>
      <c r="J90" s="603"/>
      <c r="K90" s="648"/>
    </row>
    <row r="91" spans="1:11" ht="18" customHeight="1">
      <c r="A91" s="48">
        <v>82</v>
      </c>
      <c r="B91" s="172" t="s">
        <v>25</v>
      </c>
      <c r="C91" s="63" t="s">
        <v>347</v>
      </c>
      <c r="D91" s="25" t="s">
        <v>1110</v>
      </c>
      <c r="E91" s="565" t="s">
        <v>115</v>
      </c>
      <c r="F91" s="220" t="s">
        <v>115</v>
      </c>
      <c r="G91" s="49" t="s">
        <v>12</v>
      </c>
      <c r="H91" s="67"/>
      <c r="I91" s="34"/>
      <c r="J91" s="603"/>
      <c r="K91" s="648"/>
    </row>
    <row r="92" spans="1:11" ht="18" customHeight="1">
      <c r="A92" s="48">
        <v>83</v>
      </c>
      <c r="B92" s="172" t="s">
        <v>25</v>
      </c>
      <c r="C92" s="63" t="s">
        <v>347</v>
      </c>
      <c r="D92" s="25" t="s">
        <v>1111</v>
      </c>
      <c r="E92" s="565" t="s">
        <v>115</v>
      </c>
      <c r="F92" s="220" t="s">
        <v>115</v>
      </c>
      <c r="G92" s="49" t="s">
        <v>12</v>
      </c>
      <c r="H92" s="67"/>
      <c r="I92" s="34"/>
      <c r="J92" s="603"/>
      <c r="K92" s="648"/>
    </row>
    <row r="93" spans="1:11" ht="18" customHeight="1">
      <c r="A93" s="48">
        <v>84</v>
      </c>
      <c r="B93" s="172" t="s">
        <v>25</v>
      </c>
      <c r="C93" s="63" t="s">
        <v>347</v>
      </c>
      <c r="D93" s="25" t="s">
        <v>1112</v>
      </c>
      <c r="E93" s="565" t="s">
        <v>87</v>
      </c>
      <c r="F93" s="220" t="s">
        <v>87</v>
      </c>
      <c r="G93" s="49" t="s">
        <v>12</v>
      </c>
      <c r="H93" s="67"/>
      <c r="I93" s="34"/>
      <c r="J93" s="603"/>
      <c r="K93" s="648"/>
    </row>
    <row r="94" spans="1:11" ht="18" customHeight="1">
      <c r="A94" s="48">
        <v>85</v>
      </c>
      <c r="B94" s="172" t="s">
        <v>25</v>
      </c>
      <c r="C94" s="63" t="s">
        <v>347</v>
      </c>
      <c r="D94" s="25" t="s">
        <v>1113</v>
      </c>
      <c r="E94" s="565" t="s">
        <v>129</v>
      </c>
      <c r="F94" s="220" t="s">
        <v>129</v>
      </c>
      <c r="G94" s="49" t="s">
        <v>12</v>
      </c>
      <c r="H94" s="67"/>
      <c r="I94" s="34"/>
      <c r="J94" s="603"/>
      <c r="K94" s="648"/>
    </row>
    <row r="95" spans="1:11" ht="18" customHeight="1">
      <c r="A95" s="48">
        <v>86</v>
      </c>
      <c r="B95" s="172" t="s">
        <v>25</v>
      </c>
      <c r="C95" s="63" t="s">
        <v>347</v>
      </c>
      <c r="D95" s="25" t="s">
        <v>1114</v>
      </c>
      <c r="E95" s="565" t="s">
        <v>115</v>
      </c>
      <c r="F95" s="220" t="s">
        <v>115</v>
      </c>
      <c r="G95" s="49" t="s">
        <v>12</v>
      </c>
      <c r="H95" s="67"/>
      <c r="I95" s="34"/>
      <c r="J95" s="603"/>
      <c r="K95" s="648"/>
    </row>
    <row r="96" spans="1:11" ht="18" customHeight="1">
      <c r="A96" s="48">
        <v>87</v>
      </c>
      <c r="B96" s="172" t="s">
        <v>25</v>
      </c>
      <c r="C96" s="63" t="s">
        <v>347</v>
      </c>
      <c r="D96" s="25" t="s">
        <v>1115</v>
      </c>
      <c r="E96" s="565" t="s">
        <v>1116</v>
      </c>
      <c r="F96" s="220" t="s">
        <v>1116</v>
      </c>
      <c r="G96" s="49" t="s">
        <v>12</v>
      </c>
      <c r="H96" s="67"/>
      <c r="I96" s="34"/>
      <c r="J96" s="603"/>
      <c r="K96" s="648"/>
    </row>
    <row r="97" spans="1:11" ht="18" customHeight="1">
      <c r="A97" s="48">
        <v>88</v>
      </c>
      <c r="B97" s="172" t="s">
        <v>25</v>
      </c>
      <c r="C97" s="63" t="s">
        <v>347</v>
      </c>
      <c r="D97" s="25" t="s">
        <v>1117</v>
      </c>
      <c r="E97" s="565" t="s">
        <v>115</v>
      </c>
      <c r="F97" s="220" t="s">
        <v>115</v>
      </c>
      <c r="G97" s="49" t="s">
        <v>12</v>
      </c>
      <c r="H97" s="67"/>
      <c r="I97" s="34"/>
      <c r="J97" s="603"/>
      <c r="K97" s="648"/>
    </row>
    <row r="98" spans="1:11" ht="18" customHeight="1">
      <c r="A98" s="48">
        <v>89</v>
      </c>
      <c r="B98" s="172" t="s">
        <v>25</v>
      </c>
      <c r="C98" s="63" t="s">
        <v>347</v>
      </c>
      <c r="D98" s="25" t="s">
        <v>1118</v>
      </c>
      <c r="E98" s="565" t="s">
        <v>115</v>
      </c>
      <c r="F98" s="220" t="s">
        <v>115</v>
      </c>
      <c r="G98" s="49" t="s">
        <v>12</v>
      </c>
      <c r="H98" s="67"/>
      <c r="I98" s="34"/>
      <c r="J98" s="603"/>
      <c r="K98" s="648"/>
    </row>
    <row r="99" spans="1:11" ht="18" customHeight="1">
      <c r="A99" s="48">
        <v>90</v>
      </c>
      <c r="B99" s="172" t="s">
        <v>25</v>
      </c>
      <c r="C99" s="63" t="s">
        <v>347</v>
      </c>
      <c r="D99" s="25" t="s">
        <v>1119</v>
      </c>
      <c r="E99" s="565" t="s">
        <v>87</v>
      </c>
      <c r="F99" s="220" t="s">
        <v>87</v>
      </c>
      <c r="G99" s="49" t="s">
        <v>12</v>
      </c>
      <c r="H99" s="67"/>
      <c r="I99" s="34"/>
      <c r="J99" s="603"/>
      <c r="K99" s="648"/>
    </row>
    <row r="100" spans="1:11" ht="18" customHeight="1">
      <c r="A100" s="48">
        <v>91</v>
      </c>
      <c r="B100" s="172" t="s">
        <v>25</v>
      </c>
      <c r="C100" s="63" t="s">
        <v>347</v>
      </c>
      <c r="D100" s="25" t="s">
        <v>1120</v>
      </c>
      <c r="E100" s="565" t="s">
        <v>129</v>
      </c>
      <c r="F100" s="220" t="s">
        <v>129</v>
      </c>
      <c r="G100" s="49" t="s">
        <v>12</v>
      </c>
      <c r="H100" s="67"/>
      <c r="I100" s="34"/>
      <c r="J100" s="603"/>
      <c r="K100" s="648"/>
    </row>
    <row r="101" spans="1:11" ht="18" customHeight="1">
      <c r="A101" s="48">
        <v>92</v>
      </c>
      <c r="B101" s="172" t="s">
        <v>25</v>
      </c>
      <c r="C101" s="63" t="s">
        <v>347</v>
      </c>
      <c r="D101" s="25" t="s">
        <v>1121</v>
      </c>
      <c r="E101" s="565" t="s">
        <v>115</v>
      </c>
      <c r="F101" s="220" t="s">
        <v>115</v>
      </c>
      <c r="G101" s="49" t="s">
        <v>12</v>
      </c>
      <c r="H101" s="67"/>
      <c r="I101" s="34"/>
      <c r="J101" s="603"/>
      <c r="K101" s="648"/>
    </row>
    <row r="102" spans="1:11" ht="18" customHeight="1">
      <c r="A102" s="48">
        <v>93</v>
      </c>
      <c r="B102" s="172" t="s">
        <v>25</v>
      </c>
      <c r="C102" s="63" t="s">
        <v>347</v>
      </c>
      <c r="D102" s="25" t="s">
        <v>1122</v>
      </c>
      <c r="E102" s="565" t="s">
        <v>87</v>
      </c>
      <c r="F102" s="220" t="s">
        <v>87</v>
      </c>
      <c r="G102" s="49" t="s">
        <v>12</v>
      </c>
      <c r="H102" s="67"/>
      <c r="I102" s="34"/>
      <c r="J102" s="603"/>
      <c r="K102" s="648"/>
    </row>
    <row r="103" spans="1:11" ht="18" customHeight="1">
      <c r="A103" s="48">
        <v>94</v>
      </c>
      <c r="B103" s="172" t="s">
        <v>25</v>
      </c>
      <c r="C103" s="63" t="s">
        <v>347</v>
      </c>
      <c r="D103" s="25" t="s">
        <v>1123</v>
      </c>
      <c r="E103" s="565" t="s">
        <v>87</v>
      </c>
      <c r="F103" s="220" t="s">
        <v>87</v>
      </c>
      <c r="G103" s="49" t="s">
        <v>12</v>
      </c>
      <c r="H103" s="67"/>
      <c r="I103" s="34"/>
      <c r="J103" s="603"/>
      <c r="K103" s="648"/>
    </row>
    <row r="104" spans="1:11" ht="18" customHeight="1">
      <c r="A104" s="48">
        <v>95</v>
      </c>
      <c r="B104" s="172" t="s">
        <v>25</v>
      </c>
      <c r="C104" s="63" t="s">
        <v>347</v>
      </c>
      <c r="D104" s="25" t="s">
        <v>1124</v>
      </c>
      <c r="E104" s="565" t="s">
        <v>87</v>
      </c>
      <c r="F104" s="220" t="s">
        <v>87</v>
      </c>
      <c r="G104" s="49" t="s">
        <v>12</v>
      </c>
      <c r="H104" s="67"/>
      <c r="I104" s="34"/>
      <c r="J104" s="603"/>
      <c r="K104" s="648"/>
    </row>
    <row r="105" spans="1:11" ht="18" customHeight="1">
      <c r="A105" s="48">
        <v>96</v>
      </c>
      <c r="B105" s="172" t="s">
        <v>25</v>
      </c>
      <c r="C105" s="63" t="s">
        <v>347</v>
      </c>
      <c r="D105" s="25" t="s">
        <v>1125</v>
      </c>
      <c r="E105" s="565" t="s">
        <v>1126</v>
      </c>
      <c r="F105" s="220" t="s">
        <v>1126</v>
      </c>
      <c r="G105" s="49" t="s">
        <v>12</v>
      </c>
      <c r="H105" s="67"/>
      <c r="I105" s="34"/>
      <c r="J105" s="603"/>
      <c r="K105" s="648"/>
    </row>
    <row r="106" spans="1:11" ht="18" customHeight="1">
      <c r="A106" s="48">
        <v>97</v>
      </c>
      <c r="B106" s="172" t="s">
        <v>25</v>
      </c>
      <c r="C106" s="63" t="s">
        <v>347</v>
      </c>
      <c r="D106" s="25" t="s">
        <v>1127</v>
      </c>
      <c r="E106" s="565" t="s">
        <v>1128</v>
      </c>
      <c r="F106" s="220" t="s">
        <v>1128</v>
      </c>
      <c r="G106" s="49" t="s">
        <v>12</v>
      </c>
      <c r="H106" s="67"/>
      <c r="I106" s="34"/>
      <c r="J106" s="603"/>
      <c r="K106" s="648"/>
    </row>
    <row r="107" spans="1:11" ht="18" customHeight="1">
      <c r="A107" s="48">
        <v>98</v>
      </c>
      <c r="B107" s="172" t="s">
        <v>25</v>
      </c>
      <c r="C107" s="63" t="s">
        <v>347</v>
      </c>
      <c r="D107" s="25" t="s">
        <v>1129</v>
      </c>
      <c r="E107" s="565" t="s">
        <v>106</v>
      </c>
      <c r="F107" s="220" t="s">
        <v>106</v>
      </c>
      <c r="G107" s="49" t="s">
        <v>12</v>
      </c>
      <c r="H107" s="67"/>
      <c r="I107" s="34"/>
      <c r="J107" s="603"/>
      <c r="K107" s="648"/>
    </row>
    <row r="108" spans="1:11" ht="18" customHeight="1">
      <c r="A108" s="48">
        <v>99</v>
      </c>
      <c r="B108" s="172" t="s">
        <v>25</v>
      </c>
      <c r="C108" s="63" t="s">
        <v>347</v>
      </c>
      <c r="D108" s="25" t="s">
        <v>1130</v>
      </c>
      <c r="E108" s="565" t="s">
        <v>115</v>
      </c>
      <c r="F108" s="220" t="s">
        <v>115</v>
      </c>
      <c r="G108" s="49" t="s">
        <v>12</v>
      </c>
      <c r="H108" s="67"/>
      <c r="I108" s="34"/>
      <c r="J108" s="603"/>
      <c r="K108" s="648"/>
    </row>
    <row r="109" spans="1:11" ht="18" customHeight="1">
      <c r="A109" s="48">
        <v>100</v>
      </c>
      <c r="B109" s="172" t="s">
        <v>25</v>
      </c>
      <c r="C109" s="63" t="s">
        <v>347</v>
      </c>
      <c r="D109" s="25" t="s">
        <v>1131</v>
      </c>
      <c r="E109" s="565" t="s">
        <v>87</v>
      </c>
      <c r="F109" s="220" t="s">
        <v>87</v>
      </c>
      <c r="G109" s="49" t="s">
        <v>12</v>
      </c>
      <c r="H109" s="67"/>
      <c r="I109" s="34"/>
      <c r="J109" s="603"/>
      <c r="K109" s="648"/>
    </row>
    <row r="110" spans="1:11" ht="18" customHeight="1">
      <c r="A110" s="48">
        <v>101</v>
      </c>
      <c r="B110" s="172" t="s">
        <v>25</v>
      </c>
      <c r="C110" s="63" t="s">
        <v>347</v>
      </c>
      <c r="D110" s="25" t="s">
        <v>1132</v>
      </c>
      <c r="E110" s="566"/>
      <c r="F110" s="221"/>
      <c r="G110" s="49" t="s">
        <v>12</v>
      </c>
      <c r="H110" s="67"/>
      <c r="I110" s="34"/>
      <c r="J110" s="603"/>
      <c r="K110" s="648"/>
    </row>
    <row r="111" spans="1:11" ht="18" customHeight="1">
      <c r="A111" s="48">
        <v>102</v>
      </c>
      <c r="B111" s="172" t="s">
        <v>25</v>
      </c>
      <c r="C111" s="63" t="s">
        <v>347</v>
      </c>
      <c r="D111" s="25" t="s">
        <v>1133</v>
      </c>
      <c r="E111" s="566"/>
      <c r="F111" s="221"/>
      <c r="G111" s="49" t="s">
        <v>12</v>
      </c>
      <c r="H111" s="67"/>
      <c r="I111" s="34"/>
      <c r="J111" s="603"/>
      <c r="K111" s="648"/>
    </row>
    <row r="112" spans="1:11" ht="18" customHeight="1">
      <c r="A112" s="48">
        <v>103</v>
      </c>
      <c r="B112" s="172" t="s">
        <v>25</v>
      </c>
      <c r="C112" s="63" t="s">
        <v>347</v>
      </c>
      <c r="D112" s="25" t="s">
        <v>1134</v>
      </c>
      <c r="E112" s="566"/>
      <c r="F112" s="221"/>
      <c r="G112" s="49" t="s">
        <v>12</v>
      </c>
      <c r="H112" s="67"/>
      <c r="I112" s="34"/>
      <c r="J112" s="603"/>
      <c r="K112" s="648"/>
    </row>
    <row r="113" spans="1:11" ht="18" customHeight="1">
      <c r="A113" s="48">
        <v>104</v>
      </c>
      <c r="B113" s="172" t="s">
        <v>25</v>
      </c>
      <c r="C113" s="63" t="s">
        <v>347</v>
      </c>
      <c r="D113" s="25" t="s">
        <v>1135</v>
      </c>
      <c r="E113" s="566"/>
      <c r="F113" s="221"/>
      <c r="G113" s="49" t="s">
        <v>12</v>
      </c>
      <c r="H113" s="67"/>
      <c r="I113" s="34"/>
      <c r="J113" s="603"/>
      <c r="K113" s="648"/>
    </row>
    <row r="114" spans="1:11" ht="18" customHeight="1">
      <c r="A114" s="48">
        <v>105</v>
      </c>
      <c r="B114" s="172" t="s">
        <v>25</v>
      </c>
      <c r="C114" s="63" t="s">
        <v>347</v>
      </c>
      <c r="D114" s="25" t="s">
        <v>1136</v>
      </c>
      <c r="E114" s="566"/>
      <c r="F114" s="221"/>
      <c r="G114" s="49" t="s">
        <v>12</v>
      </c>
      <c r="H114" s="67"/>
      <c r="I114" s="34"/>
      <c r="J114" s="603"/>
      <c r="K114" s="648"/>
    </row>
    <row r="115" spans="1:11" ht="18" customHeight="1">
      <c r="A115" s="48">
        <v>106</v>
      </c>
      <c r="B115" s="172" t="s">
        <v>25</v>
      </c>
      <c r="C115" s="63" t="s">
        <v>347</v>
      </c>
      <c r="D115" s="25" t="s">
        <v>1137</v>
      </c>
      <c r="E115" s="566"/>
      <c r="F115" s="221"/>
      <c r="G115" s="49" t="s">
        <v>12</v>
      </c>
      <c r="H115" s="67"/>
      <c r="I115" s="34"/>
      <c r="J115" s="603"/>
      <c r="K115" s="648"/>
    </row>
    <row r="116" spans="1:11" ht="18" customHeight="1">
      <c r="A116" s="48">
        <v>107</v>
      </c>
      <c r="B116" s="172" t="s">
        <v>25</v>
      </c>
      <c r="C116" s="63" t="s">
        <v>347</v>
      </c>
      <c r="D116" s="25" t="s">
        <v>1138</v>
      </c>
      <c r="E116" s="566"/>
      <c r="F116" s="221"/>
      <c r="G116" s="49" t="s">
        <v>12</v>
      </c>
      <c r="H116" s="67"/>
      <c r="I116" s="32" t="s">
        <v>1139</v>
      </c>
      <c r="J116" s="603"/>
      <c r="K116" s="648"/>
    </row>
    <row r="117" spans="1:11" ht="18" customHeight="1">
      <c r="A117" s="48">
        <v>108</v>
      </c>
      <c r="B117" s="172" t="s">
        <v>25</v>
      </c>
      <c r="C117" s="63" t="s">
        <v>347</v>
      </c>
      <c r="D117" s="25" t="s">
        <v>1140</v>
      </c>
      <c r="E117" s="566"/>
      <c r="F117" s="221"/>
      <c r="G117" s="49" t="s">
        <v>12</v>
      </c>
      <c r="H117" s="67"/>
      <c r="I117" s="34"/>
      <c r="J117" s="90" t="s">
        <v>1615</v>
      </c>
      <c r="K117" s="128"/>
    </row>
    <row r="118" spans="1:11" ht="18" customHeight="1">
      <c r="A118" s="48">
        <v>109</v>
      </c>
      <c r="B118" s="172" t="s">
        <v>25</v>
      </c>
      <c r="C118" s="63" t="s">
        <v>347</v>
      </c>
      <c r="D118" s="25" t="s">
        <v>1617</v>
      </c>
      <c r="E118" s="566"/>
      <c r="F118" s="221"/>
      <c r="G118" s="49" t="s">
        <v>12</v>
      </c>
      <c r="H118" s="67"/>
      <c r="I118" s="34"/>
      <c r="J118" s="90" t="s">
        <v>1616</v>
      </c>
      <c r="K118" s="128"/>
    </row>
    <row r="119" spans="1:11" ht="16.5" customHeight="1">
      <c r="A119" s="48">
        <v>110</v>
      </c>
      <c r="B119" s="172" t="s">
        <v>25</v>
      </c>
      <c r="C119" s="63" t="s">
        <v>347</v>
      </c>
      <c r="D119" s="25" t="s">
        <v>342</v>
      </c>
      <c r="E119" s="566"/>
      <c r="F119" s="221"/>
      <c r="G119" s="49" t="s">
        <v>12</v>
      </c>
      <c r="H119" s="67"/>
      <c r="I119" s="34"/>
      <c r="J119" s="90" t="s">
        <v>1618</v>
      </c>
      <c r="K119" s="128"/>
    </row>
    <row r="120" spans="1:11" ht="16.5" customHeight="1">
      <c r="A120" s="48">
        <v>111</v>
      </c>
      <c r="B120" s="172" t="s">
        <v>25</v>
      </c>
      <c r="C120" s="63" t="s">
        <v>347</v>
      </c>
      <c r="D120" s="25" t="s">
        <v>1141</v>
      </c>
      <c r="E120" s="566"/>
      <c r="F120" s="221"/>
      <c r="G120" s="49" t="s">
        <v>12</v>
      </c>
      <c r="H120" s="67"/>
      <c r="I120" s="32" t="s">
        <v>342</v>
      </c>
      <c r="J120" s="91"/>
      <c r="K120" s="128"/>
    </row>
    <row r="121" spans="1:11" ht="16.5" customHeight="1">
      <c r="A121" s="48">
        <v>112</v>
      </c>
      <c r="B121" s="172" t="s">
        <v>25</v>
      </c>
      <c r="C121" s="63" t="s">
        <v>347</v>
      </c>
      <c r="D121" s="25" t="s">
        <v>1142</v>
      </c>
      <c r="E121" s="566"/>
      <c r="F121" s="221"/>
      <c r="G121" s="49" t="s">
        <v>12</v>
      </c>
      <c r="H121" s="67"/>
      <c r="I121" s="32" t="s">
        <v>1142</v>
      </c>
      <c r="J121" s="90" t="s">
        <v>1619</v>
      </c>
      <c r="K121" s="128"/>
    </row>
    <row r="122" spans="1:11" ht="16.5" customHeight="1">
      <c r="A122" s="48">
        <v>113</v>
      </c>
      <c r="B122" s="172" t="s">
        <v>25</v>
      </c>
      <c r="C122" s="63" t="s">
        <v>347</v>
      </c>
      <c r="D122" s="25" t="s">
        <v>1517</v>
      </c>
      <c r="E122" s="565" t="s">
        <v>1143</v>
      </c>
      <c r="F122" s="220" t="s">
        <v>1143</v>
      </c>
      <c r="G122" s="49" t="s">
        <v>12</v>
      </c>
      <c r="H122" s="67"/>
      <c r="I122" s="34"/>
      <c r="J122" s="649" t="s">
        <v>1620</v>
      </c>
      <c r="K122" s="128"/>
    </row>
    <row r="123" spans="1:11" ht="16.5" customHeight="1">
      <c r="A123" s="48">
        <v>114</v>
      </c>
      <c r="B123" s="172" t="s">
        <v>25</v>
      </c>
      <c r="C123" s="63" t="s">
        <v>347</v>
      </c>
      <c r="D123" s="25" t="s">
        <v>1518</v>
      </c>
      <c r="E123" s="565" t="s">
        <v>1144</v>
      </c>
      <c r="F123" s="220" t="s">
        <v>1144</v>
      </c>
      <c r="G123" s="49" t="s">
        <v>12</v>
      </c>
      <c r="H123" s="67"/>
      <c r="I123" s="34"/>
      <c r="J123" s="650"/>
      <c r="K123" s="128"/>
    </row>
    <row r="124" spans="1:11" ht="16.5" customHeight="1">
      <c r="A124" s="48">
        <v>115</v>
      </c>
      <c r="B124" s="172" t="s">
        <v>25</v>
      </c>
      <c r="C124" s="63" t="s">
        <v>347</v>
      </c>
      <c r="D124" s="25" t="s">
        <v>1519</v>
      </c>
      <c r="E124" s="565" t="s">
        <v>1145</v>
      </c>
      <c r="F124" s="220" t="s">
        <v>1145</v>
      </c>
      <c r="G124" s="49" t="s">
        <v>12</v>
      </c>
      <c r="H124" s="67"/>
      <c r="I124" s="34"/>
      <c r="J124" s="650"/>
      <c r="K124" s="128"/>
    </row>
    <row r="125" spans="1:11" ht="16.5" customHeight="1">
      <c r="A125" s="48">
        <v>116</v>
      </c>
      <c r="B125" s="172" t="s">
        <v>25</v>
      </c>
      <c r="C125" s="63" t="s">
        <v>347</v>
      </c>
      <c r="D125" s="25" t="s">
        <v>1520</v>
      </c>
      <c r="E125" s="565" t="s">
        <v>1143</v>
      </c>
      <c r="F125" s="220" t="s">
        <v>1143</v>
      </c>
      <c r="G125" s="49" t="s">
        <v>12</v>
      </c>
      <c r="H125" s="67"/>
      <c r="I125" s="34"/>
      <c r="J125" s="650"/>
      <c r="K125" s="128"/>
    </row>
    <row r="126" spans="1:11" ht="16.5" customHeight="1">
      <c r="A126" s="48">
        <v>117</v>
      </c>
      <c r="B126" s="172" t="s">
        <v>25</v>
      </c>
      <c r="C126" s="63" t="s">
        <v>347</v>
      </c>
      <c r="D126" s="25" t="s">
        <v>1521</v>
      </c>
      <c r="E126" s="565" t="s">
        <v>1079</v>
      </c>
      <c r="F126" s="220" t="s">
        <v>1079</v>
      </c>
      <c r="G126" s="49" t="s">
        <v>12</v>
      </c>
      <c r="H126" s="67"/>
      <c r="I126" s="34"/>
      <c r="J126" s="650"/>
      <c r="K126" s="128"/>
    </row>
    <row r="127" spans="1:11" ht="16.5" customHeight="1">
      <c r="A127" s="48">
        <v>118</v>
      </c>
      <c r="B127" s="172" t="s">
        <v>25</v>
      </c>
      <c r="C127" s="63" t="s">
        <v>347</v>
      </c>
      <c r="D127" s="25" t="s">
        <v>1522</v>
      </c>
      <c r="E127" s="565" t="s">
        <v>1145</v>
      </c>
      <c r="F127" s="220" t="s">
        <v>1145</v>
      </c>
      <c r="G127" s="49" t="s">
        <v>12</v>
      </c>
      <c r="H127" s="67"/>
      <c r="I127" s="34"/>
      <c r="J127" s="650"/>
      <c r="K127" s="128"/>
    </row>
    <row r="128" spans="1:11" ht="16.5" customHeight="1">
      <c r="A128" s="48">
        <v>119</v>
      </c>
      <c r="B128" s="172" t="s">
        <v>25</v>
      </c>
      <c r="C128" s="63" t="s">
        <v>347</v>
      </c>
      <c r="D128" s="25" t="s">
        <v>1523</v>
      </c>
      <c r="E128" s="565" t="s">
        <v>1146</v>
      </c>
      <c r="F128" s="220" t="s">
        <v>1146</v>
      </c>
      <c r="G128" s="49" t="s">
        <v>12</v>
      </c>
      <c r="H128" s="67"/>
      <c r="I128" s="34"/>
      <c r="J128" s="650"/>
      <c r="K128" s="128"/>
    </row>
    <row r="129" spans="1:11" ht="16.5" customHeight="1">
      <c r="A129" s="48">
        <v>120</v>
      </c>
      <c r="B129" s="172" t="s">
        <v>25</v>
      </c>
      <c r="C129" s="63" t="s">
        <v>347</v>
      </c>
      <c r="D129" s="25" t="s">
        <v>1524</v>
      </c>
      <c r="E129" s="565" t="s">
        <v>1080</v>
      </c>
      <c r="F129" s="220" t="s">
        <v>1080</v>
      </c>
      <c r="G129" s="49" t="s">
        <v>12</v>
      </c>
      <c r="H129" s="67"/>
      <c r="I129" s="34"/>
      <c r="J129" s="650"/>
      <c r="K129" s="128"/>
    </row>
    <row r="130" spans="1:11" ht="16.5" customHeight="1">
      <c r="A130" s="48">
        <v>121</v>
      </c>
      <c r="B130" s="172" t="s">
        <v>25</v>
      </c>
      <c r="C130" s="63" t="s">
        <v>347</v>
      </c>
      <c r="D130" s="25" t="s">
        <v>1525</v>
      </c>
      <c r="E130" s="565" t="s">
        <v>1081</v>
      </c>
      <c r="F130" s="220" t="s">
        <v>1081</v>
      </c>
      <c r="G130" s="49" t="s">
        <v>12</v>
      </c>
      <c r="H130" s="67"/>
      <c r="I130" s="34"/>
      <c r="J130" s="650"/>
      <c r="K130" s="128"/>
    </row>
    <row r="131" spans="1:11" ht="16.5" customHeight="1">
      <c r="A131" s="48">
        <v>122</v>
      </c>
      <c r="B131" s="172" t="s">
        <v>25</v>
      </c>
      <c r="C131" s="63" t="s">
        <v>347</v>
      </c>
      <c r="D131" s="25" t="s">
        <v>1526</v>
      </c>
      <c r="E131" s="565" t="s">
        <v>1078</v>
      </c>
      <c r="F131" s="220" t="s">
        <v>1078</v>
      </c>
      <c r="G131" s="49" t="s">
        <v>12</v>
      </c>
      <c r="H131" s="67"/>
      <c r="I131" s="34"/>
      <c r="J131" s="650"/>
      <c r="K131" s="128"/>
    </row>
    <row r="132" spans="1:11" ht="16.5" customHeight="1">
      <c r="A132" s="48">
        <v>123</v>
      </c>
      <c r="B132" s="172" t="s">
        <v>25</v>
      </c>
      <c r="C132" s="63" t="s">
        <v>347</v>
      </c>
      <c r="D132" s="25" t="s">
        <v>1527</v>
      </c>
      <c r="E132" s="565" t="s">
        <v>1147</v>
      </c>
      <c r="F132" s="220" t="s">
        <v>1147</v>
      </c>
      <c r="G132" s="49" t="s">
        <v>12</v>
      </c>
      <c r="H132" s="67"/>
      <c r="I132" s="34"/>
      <c r="J132" s="650"/>
      <c r="K132" s="128"/>
    </row>
    <row r="133" spans="1:11" ht="16.5" customHeight="1">
      <c r="A133" s="48">
        <v>124</v>
      </c>
      <c r="B133" s="172" t="s">
        <v>25</v>
      </c>
      <c r="C133" s="63" t="s">
        <v>347</v>
      </c>
      <c r="D133" s="25" t="s">
        <v>1528</v>
      </c>
      <c r="E133" s="565" t="s">
        <v>1148</v>
      </c>
      <c r="F133" s="220" t="s">
        <v>1148</v>
      </c>
      <c r="G133" s="49" t="s">
        <v>12</v>
      </c>
      <c r="H133" s="67"/>
      <c r="I133" s="34"/>
      <c r="J133" s="650"/>
      <c r="K133" s="128"/>
    </row>
    <row r="134" spans="1:11" ht="16.5" customHeight="1">
      <c r="A134" s="48">
        <v>125</v>
      </c>
      <c r="B134" s="172" t="s">
        <v>25</v>
      </c>
      <c r="C134" s="63" t="s">
        <v>347</v>
      </c>
      <c r="D134" s="25" t="s">
        <v>1529</v>
      </c>
      <c r="E134" s="565" t="s">
        <v>1148</v>
      </c>
      <c r="F134" s="220" t="s">
        <v>1148</v>
      </c>
      <c r="G134" s="49" t="s">
        <v>12</v>
      </c>
      <c r="H134" s="67"/>
      <c r="I134" s="34"/>
      <c r="J134" s="650"/>
      <c r="K134" s="128"/>
    </row>
    <row r="135" spans="1:11" ht="16.5" customHeight="1">
      <c r="A135" s="48">
        <v>126</v>
      </c>
      <c r="B135" s="172" t="s">
        <v>25</v>
      </c>
      <c r="C135" s="63" t="s">
        <v>347</v>
      </c>
      <c r="D135" s="25" t="s">
        <v>1530</v>
      </c>
      <c r="E135" s="565" t="s">
        <v>1077</v>
      </c>
      <c r="F135" s="220" t="s">
        <v>1077</v>
      </c>
      <c r="G135" s="49" t="s">
        <v>12</v>
      </c>
      <c r="H135" s="67"/>
      <c r="I135" s="34"/>
      <c r="J135" s="650"/>
      <c r="K135" s="128"/>
    </row>
    <row r="136" spans="1:11" ht="16.5" customHeight="1">
      <c r="A136" s="48">
        <v>127</v>
      </c>
      <c r="B136" s="172" t="s">
        <v>25</v>
      </c>
      <c r="C136" s="63" t="s">
        <v>347</v>
      </c>
      <c r="D136" s="25" t="s">
        <v>1531</v>
      </c>
      <c r="E136" s="565" t="s">
        <v>1079</v>
      </c>
      <c r="F136" s="220" t="s">
        <v>1079</v>
      </c>
      <c r="G136" s="49" t="s">
        <v>12</v>
      </c>
      <c r="H136" s="67"/>
      <c r="I136" s="34"/>
      <c r="J136" s="650"/>
      <c r="K136" s="128"/>
    </row>
    <row r="137" spans="1:11" ht="16.5" customHeight="1">
      <c r="A137" s="48">
        <v>128</v>
      </c>
      <c r="B137" s="172" t="s">
        <v>25</v>
      </c>
      <c r="C137" s="63" t="s">
        <v>347</v>
      </c>
      <c r="D137" s="25" t="s">
        <v>1532</v>
      </c>
      <c r="E137" s="565" t="s">
        <v>1147</v>
      </c>
      <c r="F137" s="220" t="s">
        <v>1147</v>
      </c>
      <c r="G137" s="49" t="s">
        <v>12</v>
      </c>
      <c r="H137" s="67"/>
      <c r="I137" s="34"/>
      <c r="J137" s="650"/>
      <c r="K137" s="128"/>
    </row>
    <row r="138" spans="1:11" ht="16.5" customHeight="1">
      <c r="A138" s="48">
        <v>129</v>
      </c>
      <c r="B138" s="172" t="s">
        <v>25</v>
      </c>
      <c r="C138" s="63" t="s">
        <v>347</v>
      </c>
      <c r="D138" s="25" t="s">
        <v>1533</v>
      </c>
      <c r="E138" s="565" t="s">
        <v>1148</v>
      </c>
      <c r="F138" s="220" t="s">
        <v>1148</v>
      </c>
      <c r="G138" s="49" t="s">
        <v>12</v>
      </c>
      <c r="H138" s="67"/>
      <c r="I138" s="34"/>
      <c r="J138" s="651"/>
      <c r="K138" s="128"/>
    </row>
    <row r="139" spans="1:11" ht="16.5" customHeight="1">
      <c r="A139" s="48">
        <v>130</v>
      </c>
      <c r="B139" s="172" t="s">
        <v>25</v>
      </c>
      <c r="C139" s="63" t="s">
        <v>347</v>
      </c>
      <c r="D139" s="25" t="s">
        <v>1149</v>
      </c>
      <c r="E139" s="566"/>
      <c r="F139" s="221"/>
      <c r="G139" s="49" t="s">
        <v>12</v>
      </c>
      <c r="H139" s="67"/>
      <c r="I139" s="34"/>
      <c r="J139" s="90" t="s">
        <v>1093</v>
      </c>
      <c r="K139" s="62"/>
    </row>
    <row r="140" spans="1:11" ht="16.5" customHeight="1">
      <c r="A140" s="48">
        <v>131</v>
      </c>
      <c r="B140" s="172" t="s">
        <v>25</v>
      </c>
      <c r="C140" s="63" t="s">
        <v>347</v>
      </c>
      <c r="D140" s="25" t="s">
        <v>1150</v>
      </c>
      <c r="E140" s="565" t="s">
        <v>1151</v>
      </c>
      <c r="F140" s="220" t="s">
        <v>1151</v>
      </c>
      <c r="G140" s="49" t="s">
        <v>12</v>
      </c>
      <c r="H140" s="67"/>
      <c r="I140" s="34"/>
      <c r="J140" s="90" t="s">
        <v>2006</v>
      </c>
      <c r="K140" s="128"/>
    </row>
    <row r="141" spans="1:11" ht="16.5" customHeight="1">
      <c r="A141" s="48">
        <v>132</v>
      </c>
      <c r="B141" s="172" t="s">
        <v>25</v>
      </c>
      <c r="C141" s="63" t="s">
        <v>347</v>
      </c>
      <c r="D141" s="25" t="s">
        <v>1152</v>
      </c>
      <c r="E141" s="565" t="s">
        <v>1153</v>
      </c>
      <c r="F141" s="220" t="s">
        <v>1153</v>
      </c>
      <c r="G141" s="49" t="s">
        <v>12</v>
      </c>
      <c r="H141" s="67"/>
      <c r="I141" s="34"/>
      <c r="J141" s="90" t="s">
        <v>1154</v>
      </c>
      <c r="K141" s="128"/>
    </row>
    <row r="142" spans="1:11" ht="16.5" customHeight="1">
      <c r="A142" s="48">
        <v>133</v>
      </c>
      <c r="B142" s="172" t="s">
        <v>25</v>
      </c>
      <c r="C142" s="63" t="s">
        <v>347</v>
      </c>
      <c r="D142" s="25" t="s">
        <v>1155</v>
      </c>
      <c r="E142" s="565" t="s">
        <v>1156</v>
      </c>
      <c r="F142" s="220" t="s">
        <v>1156</v>
      </c>
      <c r="G142" s="49" t="s">
        <v>12</v>
      </c>
      <c r="H142" s="67"/>
      <c r="I142" s="34"/>
      <c r="J142" s="90" t="s">
        <v>1157</v>
      </c>
      <c r="K142" s="128"/>
    </row>
    <row r="143" spans="1:11" ht="16.5" customHeight="1">
      <c r="A143" s="48">
        <v>134</v>
      </c>
      <c r="B143" s="172" t="s">
        <v>25</v>
      </c>
      <c r="C143" s="63" t="s">
        <v>347</v>
      </c>
      <c r="D143" s="25" t="s">
        <v>1158</v>
      </c>
      <c r="E143" s="565" t="s">
        <v>1153</v>
      </c>
      <c r="F143" s="220" t="s">
        <v>1153</v>
      </c>
      <c r="G143" s="49" t="s">
        <v>12</v>
      </c>
      <c r="H143" s="67"/>
      <c r="I143" s="34"/>
      <c r="J143" s="90" t="s">
        <v>1159</v>
      </c>
      <c r="K143" s="128"/>
    </row>
    <row r="144" spans="1:11" ht="16.5" customHeight="1">
      <c r="A144" s="48">
        <v>135</v>
      </c>
      <c r="B144" s="172" t="s">
        <v>25</v>
      </c>
      <c r="C144" s="63" t="s">
        <v>347</v>
      </c>
      <c r="D144" s="25" t="s">
        <v>1160</v>
      </c>
      <c r="E144" s="566"/>
      <c r="F144" s="221"/>
      <c r="G144" s="49" t="s">
        <v>12</v>
      </c>
      <c r="H144" s="67"/>
      <c r="I144" s="34"/>
      <c r="J144" s="90" t="s">
        <v>1161</v>
      </c>
      <c r="K144" s="128"/>
    </row>
    <row r="145" spans="1:11" ht="16.5" customHeight="1">
      <c r="A145" s="48">
        <v>136</v>
      </c>
      <c r="B145" s="172" t="s">
        <v>25</v>
      </c>
      <c r="C145" s="63" t="s">
        <v>73</v>
      </c>
      <c r="D145" s="25" t="s">
        <v>1162</v>
      </c>
      <c r="E145" s="566"/>
      <c r="F145" s="221"/>
      <c r="G145" s="49" t="s">
        <v>12</v>
      </c>
      <c r="H145" s="67"/>
      <c r="I145" s="34"/>
      <c r="J145" s="90" t="s">
        <v>1163</v>
      </c>
      <c r="K145" s="128"/>
    </row>
    <row r="146" spans="1:11" ht="16.5" customHeight="1">
      <c r="A146" s="48">
        <v>137</v>
      </c>
      <c r="B146" s="172" t="s">
        <v>25</v>
      </c>
      <c r="C146" s="63" t="s">
        <v>73</v>
      </c>
      <c r="D146" s="25" t="s">
        <v>1164</v>
      </c>
      <c r="E146" s="566"/>
      <c r="F146" s="221"/>
      <c r="G146" s="49" t="s">
        <v>12</v>
      </c>
      <c r="H146" s="67"/>
      <c r="I146" s="174" t="s">
        <v>1622</v>
      </c>
      <c r="J146" s="582" t="s">
        <v>1621</v>
      </c>
      <c r="K146" s="652"/>
    </row>
    <row r="147" spans="1:11" ht="16.5" customHeight="1">
      <c r="A147" s="48">
        <v>138</v>
      </c>
      <c r="B147" s="172" t="s">
        <v>25</v>
      </c>
      <c r="C147" s="63" t="s">
        <v>73</v>
      </c>
      <c r="D147" s="25" t="s">
        <v>1165</v>
      </c>
      <c r="E147" s="565" t="s">
        <v>1079</v>
      </c>
      <c r="F147" s="220" t="s">
        <v>1079</v>
      </c>
      <c r="G147" s="49" t="s">
        <v>12</v>
      </c>
      <c r="H147" s="67"/>
      <c r="I147" s="172" t="s">
        <v>1623</v>
      </c>
      <c r="J147" s="583"/>
      <c r="K147" s="652"/>
    </row>
    <row r="148" spans="1:11" ht="16.5" customHeight="1">
      <c r="A148" s="48">
        <v>139</v>
      </c>
      <c r="B148" s="172" t="s">
        <v>25</v>
      </c>
      <c r="C148" s="63" t="s">
        <v>73</v>
      </c>
      <c r="D148" s="25" t="s">
        <v>1166</v>
      </c>
      <c r="E148" s="565" t="s">
        <v>1167</v>
      </c>
      <c r="F148" s="220" t="s">
        <v>1167</v>
      </c>
      <c r="G148" s="49" t="s">
        <v>12</v>
      </c>
      <c r="H148" s="67"/>
      <c r="I148" s="172" t="s">
        <v>1624</v>
      </c>
      <c r="J148" s="583"/>
      <c r="K148" s="652"/>
    </row>
    <row r="149" spans="1:11" ht="18" customHeight="1">
      <c r="A149" s="48">
        <v>140</v>
      </c>
      <c r="B149" s="172" t="s">
        <v>25</v>
      </c>
      <c r="C149" s="63" t="s">
        <v>73</v>
      </c>
      <c r="D149" s="25" t="s">
        <v>1168</v>
      </c>
      <c r="E149" s="565" t="s">
        <v>1169</v>
      </c>
      <c r="F149" s="220" t="s">
        <v>1169</v>
      </c>
      <c r="G149" s="49" t="s">
        <v>12</v>
      </c>
      <c r="H149" s="67"/>
      <c r="I149" s="34"/>
      <c r="J149" s="602" t="s">
        <v>1170</v>
      </c>
      <c r="K149" s="648" t="s">
        <v>1751</v>
      </c>
    </row>
    <row r="150" spans="1:11" ht="18" customHeight="1">
      <c r="A150" s="48">
        <v>141</v>
      </c>
      <c r="B150" s="172" t="s">
        <v>25</v>
      </c>
      <c r="C150" s="63" t="s">
        <v>73</v>
      </c>
      <c r="D150" s="25" t="s">
        <v>1171</v>
      </c>
      <c r="E150" s="565" t="s">
        <v>1172</v>
      </c>
      <c r="F150" s="220" t="s">
        <v>1172</v>
      </c>
      <c r="G150" s="49" t="s">
        <v>12</v>
      </c>
      <c r="H150" s="67"/>
      <c r="I150" s="34"/>
      <c r="J150" s="603"/>
      <c r="K150" s="648"/>
    </row>
    <row r="151" spans="1:11" ht="18" customHeight="1">
      <c r="A151" s="48">
        <v>142</v>
      </c>
      <c r="B151" s="172" t="s">
        <v>25</v>
      </c>
      <c r="C151" s="63" t="s">
        <v>73</v>
      </c>
      <c r="D151" s="25" t="s">
        <v>1173</v>
      </c>
      <c r="E151" s="565" t="s">
        <v>1172</v>
      </c>
      <c r="F151" s="220" t="s">
        <v>1172</v>
      </c>
      <c r="G151" s="49" t="s">
        <v>12</v>
      </c>
      <c r="H151" s="67"/>
      <c r="I151" s="34"/>
      <c r="J151" s="603"/>
      <c r="K151" s="648"/>
    </row>
    <row r="152" spans="1:11" ht="18" customHeight="1">
      <c r="A152" s="48">
        <v>143</v>
      </c>
      <c r="B152" s="172" t="s">
        <v>25</v>
      </c>
      <c r="C152" s="63" t="s">
        <v>73</v>
      </c>
      <c r="D152" s="25" t="s">
        <v>1174</v>
      </c>
      <c r="E152" s="565" t="s">
        <v>1175</v>
      </c>
      <c r="F152" s="220" t="s">
        <v>1175</v>
      </c>
      <c r="G152" s="49" t="s">
        <v>12</v>
      </c>
      <c r="H152" s="67"/>
      <c r="I152" s="34"/>
      <c r="J152" s="603"/>
      <c r="K152" s="648"/>
    </row>
    <row r="153" spans="1:11" ht="18" customHeight="1">
      <c r="A153" s="48">
        <v>144</v>
      </c>
      <c r="B153" s="172" t="s">
        <v>25</v>
      </c>
      <c r="C153" s="63" t="s">
        <v>73</v>
      </c>
      <c r="D153" s="25" t="s">
        <v>1176</v>
      </c>
      <c r="E153" s="565" t="s">
        <v>1177</v>
      </c>
      <c r="F153" s="220" t="s">
        <v>1177</v>
      </c>
      <c r="G153" s="49" t="s">
        <v>12</v>
      </c>
      <c r="H153" s="67"/>
      <c r="I153" s="34"/>
      <c r="J153" s="603"/>
      <c r="K153" s="648"/>
    </row>
    <row r="154" spans="1:11" ht="18" customHeight="1">
      <c r="A154" s="48">
        <v>145</v>
      </c>
      <c r="B154" s="172" t="s">
        <v>25</v>
      </c>
      <c r="C154" s="63" t="s">
        <v>73</v>
      </c>
      <c r="D154" s="25" t="s">
        <v>1178</v>
      </c>
      <c r="E154" s="565" t="s">
        <v>1177</v>
      </c>
      <c r="F154" s="220" t="s">
        <v>1177</v>
      </c>
      <c r="G154" s="49" t="s">
        <v>12</v>
      </c>
      <c r="H154" s="67"/>
      <c r="I154" s="34"/>
      <c r="J154" s="603"/>
      <c r="K154" s="648"/>
    </row>
    <row r="155" spans="1:11" ht="18" customHeight="1">
      <c r="A155" s="48">
        <v>146</v>
      </c>
      <c r="B155" s="172" t="s">
        <v>25</v>
      </c>
      <c r="C155" s="63" t="s">
        <v>73</v>
      </c>
      <c r="D155" s="25" t="s">
        <v>1179</v>
      </c>
      <c r="E155" s="565" t="s">
        <v>81</v>
      </c>
      <c r="F155" s="220" t="s">
        <v>81</v>
      </c>
      <c r="G155" s="49" t="s">
        <v>12</v>
      </c>
      <c r="H155" s="67"/>
      <c r="I155" s="34"/>
      <c r="J155" s="603"/>
      <c r="K155" s="648"/>
    </row>
    <row r="156" spans="1:11" ht="18" customHeight="1">
      <c r="A156" s="48">
        <v>147</v>
      </c>
      <c r="B156" s="172" t="s">
        <v>25</v>
      </c>
      <c r="C156" s="63" t="s">
        <v>73</v>
      </c>
      <c r="D156" s="25" t="s">
        <v>1180</v>
      </c>
      <c r="E156" s="565" t="s">
        <v>1181</v>
      </c>
      <c r="F156" s="220" t="s">
        <v>1181</v>
      </c>
      <c r="G156" s="49" t="s">
        <v>12</v>
      </c>
      <c r="H156" s="67"/>
      <c r="I156" s="34"/>
      <c r="J156" s="603"/>
      <c r="K156" s="648"/>
    </row>
    <row r="157" spans="1:11" ht="18" customHeight="1">
      <c r="A157" s="48">
        <v>148</v>
      </c>
      <c r="B157" s="172" t="s">
        <v>25</v>
      </c>
      <c r="C157" s="63" t="s">
        <v>73</v>
      </c>
      <c r="D157" s="25" t="s">
        <v>1182</v>
      </c>
      <c r="E157" s="565" t="s">
        <v>1172</v>
      </c>
      <c r="F157" s="220" t="s">
        <v>1172</v>
      </c>
      <c r="G157" s="49" t="s">
        <v>12</v>
      </c>
      <c r="H157" s="67"/>
      <c r="I157" s="34"/>
      <c r="J157" s="603"/>
      <c r="K157" s="648"/>
    </row>
    <row r="158" spans="1:11" ht="18" customHeight="1">
      <c r="A158" s="48">
        <v>149</v>
      </c>
      <c r="B158" s="172" t="s">
        <v>25</v>
      </c>
      <c r="C158" s="63" t="s">
        <v>73</v>
      </c>
      <c r="D158" s="25" t="s">
        <v>1183</v>
      </c>
      <c r="E158" s="565" t="s">
        <v>1184</v>
      </c>
      <c r="F158" s="220" t="s">
        <v>1184</v>
      </c>
      <c r="G158" s="49" t="s">
        <v>12</v>
      </c>
      <c r="H158" s="67"/>
      <c r="I158" s="34"/>
      <c r="J158" s="603"/>
      <c r="K158" s="648"/>
    </row>
    <row r="159" spans="1:11" ht="18" customHeight="1">
      <c r="A159" s="48">
        <v>150</v>
      </c>
      <c r="B159" s="172" t="s">
        <v>25</v>
      </c>
      <c r="C159" s="63" t="s">
        <v>73</v>
      </c>
      <c r="D159" s="25" t="s">
        <v>1185</v>
      </c>
      <c r="E159" s="565" t="s">
        <v>1177</v>
      </c>
      <c r="F159" s="220" t="s">
        <v>1177</v>
      </c>
      <c r="G159" s="49" t="s">
        <v>12</v>
      </c>
      <c r="H159" s="67"/>
      <c r="I159" s="34"/>
      <c r="J159" s="603"/>
      <c r="K159" s="648"/>
    </row>
    <row r="160" spans="1:11" ht="18" customHeight="1">
      <c r="A160" s="48">
        <v>151</v>
      </c>
      <c r="B160" s="172" t="s">
        <v>25</v>
      </c>
      <c r="C160" s="63" t="s">
        <v>73</v>
      </c>
      <c r="D160" s="25" t="s">
        <v>1186</v>
      </c>
      <c r="E160" s="565" t="s">
        <v>1177</v>
      </c>
      <c r="F160" s="220" t="s">
        <v>1177</v>
      </c>
      <c r="G160" s="49" t="s">
        <v>12</v>
      </c>
      <c r="H160" s="67"/>
      <c r="I160" s="34"/>
      <c r="J160" s="603"/>
      <c r="K160" s="648"/>
    </row>
    <row r="161" spans="1:11" ht="18" customHeight="1">
      <c r="A161" s="48">
        <v>152</v>
      </c>
      <c r="B161" s="172" t="s">
        <v>25</v>
      </c>
      <c r="C161" s="63" t="s">
        <v>73</v>
      </c>
      <c r="D161" s="25" t="s">
        <v>1187</v>
      </c>
      <c r="E161" s="565" t="s">
        <v>81</v>
      </c>
      <c r="F161" s="220" t="s">
        <v>81</v>
      </c>
      <c r="G161" s="49" t="s">
        <v>12</v>
      </c>
      <c r="H161" s="67"/>
      <c r="I161" s="34"/>
      <c r="J161" s="603"/>
      <c r="K161" s="648"/>
    </row>
    <row r="162" spans="1:11" ht="18" customHeight="1">
      <c r="A162" s="48">
        <v>153</v>
      </c>
      <c r="B162" s="172" t="s">
        <v>25</v>
      </c>
      <c r="C162" s="63" t="s">
        <v>73</v>
      </c>
      <c r="D162" s="25" t="s">
        <v>1188</v>
      </c>
      <c r="E162" s="565" t="s">
        <v>1181</v>
      </c>
      <c r="F162" s="220" t="s">
        <v>1181</v>
      </c>
      <c r="G162" s="49" t="s">
        <v>12</v>
      </c>
      <c r="H162" s="67"/>
      <c r="I162" s="34"/>
      <c r="J162" s="603"/>
      <c r="K162" s="648"/>
    </row>
    <row r="163" spans="1:11" ht="18" customHeight="1">
      <c r="A163" s="48">
        <v>154</v>
      </c>
      <c r="B163" s="172" t="s">
        <v>25</v>
      </c>
      <c r="C163" s="63" t="s">
        <v>73</v>
      </c>
      <c r="D163" s="25" t="s">
        <v>1189</v>
      </c>
      <c r="E163" s="565" t="s">
        <v>1181</v>
      </c>
      <c r="F163" s="220" t="s">
        <v>1181</v>
      </c>
      <c r="G163" s="49" t="s">
        <v>12</v>
      </c>
      <c r="H163" s="67"/>
      <c r="I163" s="34"/>
      <c r="J163" s="603"/>
      <c r="K163" s="648"/>
    </row>
    <row r="164" spans="1:11" ht="18" customHeight="1">
      <c r="A164" s="48">
        <v>155</v>
      </c>
      <c r="B164" s="172" t="s">
        <v>25</v>
      </c>
      <c r="C164" s="63" t="s">
        <v>73</v>
      </c>
      <c r="D164" s="25" t="s">
        <v>1190</v>
      </c>
      <c r="E164" s="565" t="s">
        <v>1181</v>
      </c>
      <c r="F164" s="220" t="s">
        <v>1181</v>
      </c>
      <c r="G164" s="49" t="s">
        <v>12</v>
      </c>
      <c r="H164" s="67"/>
      <c r="I164" s="34"/>
      <c r="J164" s="603"/>
      <c r="K164" s="648"/>
    </row>
    <row r="165" spans="1:11" ht="18" customHeight="1">
      <c r="A165" s="48">
        <v>156</v>
      </c>
      <c r="B165" s="172" t="s">
        <v>25</v>
      </c>
      <c r="C165" s="63" t="s">
        <v>73</v>
      </c>
      <c r="D165" s="25" t="s">
        <v>1191</v>
      </c>
      <c r="E165" s="565" t="s">
        <v>1181</v>
      </c>
      <c r="F165" s="220" t="s">
        <v>1181</v>
      </c>
      <c r="G165" s="49" t="s">
        <v>12</v>
      </c>
      <c r="H165" s="67"/>
      <c r="I165" s="34"/>
      <c r="J165" s="603"/>
      <c r="K165" s="648"/>
    </row>
    <row r="166" spans="1:11" ht="18" customHeight="1">
      <c r="A166" s="48">
        <v>157</v>
      </c>
      <c r="B166" s="172" t="s">
        <v>25</v>
      </c>
      <c r="C166" s="63" t="s">
        <v>73</v>
      </c>
      <c r="D166" s="25" t="s">
        <v>1192</v>
      </c>
      <c r="E166" s="565" t="s">
        <v>1177</v>
      </c>
      <c r="F166" s="220" t="s">
        <v>1177</v>
      </c>
      <c r="G166" s="49" t="s">
        <v>12</v>
      </c>
      <c r="H166" s="67"/>
      <c r="I166" s="34"/>
      <c r="J166" s="603"/>
      <c r="K166" s="648"/>
    </row>
    <row r="167" spans="1:11" ht="18" customHeight="1">
      <c r="A167" s="48">
        <v>158</v>
      </c>
      <c r="B167" s="172" t="s">
        <v>25</v>
      </c>
      <c r="C167" s="63" t="s">
        <v>73</v>
      </c>
      <c r="D167" s="25" t="s">
        <v>1193</v>
      </c>
      <c r="E167" s="565" t="s">
        <v>81</v>
      </c>
      <c r="F167" s="220" t="s">
        <v>81</v>
      </c>
      <c r="G167" s="49" t="s">
        <v>12</v>
      </c>
      <c r="H167" s="67"/>
      <c r="I167" s="34"/>
      <c r="J167" s="603"/>
      <c r="K167" s="648"/>
    </row>
    <row r="168" spans="1:11" ht="18" customHeight="1">
      <c r="A168" s="48">
        <v>159</v>
      </c>
      <c r="B168" s="172" t="s">
        <v>25</v>
      </c>
      <c r="C168" s="63" t="s">
        <v>73</v>
      </c>
      <c r="D168" s="25" t="s">
        <v>1194</v>
      </c>
      <c r="E168" s="565" t="s">
        <v>1195</v>
      </c>
      <c r="F168" s="220" t="s">
        <v>1195</v>
      </c>
      <c r="G168" s="49" t="s">
        <v>12</v>
      </c>
      <c r="H168" s="67"/>
      <c r="I168" s="34"/>
      <c r="J168" s="603"/>
      <c r="K168" s="648"/>
    </row>
    <row r="169" spans="1:11" ht="18" customHeight="1">
      <c r="A169" s="48">
        <v>160</v>
      </c>
      <c r="B169" s="172" t="s">
        <v>25</v>
      </c>
      <c r="C169" s="63" t="s">
        <v>73</v>
      </c>
      <c r="D169" s="25" t="s">
        <v>1196</v>
      </c>
      <c r="E169" s="565" t="s">
        <v>1177</v>
      </c>
      <c r="F169" s="220" t="s">
        <v>1177</v>
      </c>
      <c r="G169" s="49" t="s">
        <v>12</v>
      </c>
      <c r="H169" s="67"/>
      <c r="I169" s="34"/>
      <c r="J169" s="603"/>
      <c r="K169" s="648"/>
    </row>
    <row r="170" spans="1:11" ht="18" customHeight="1">
      <c r="A170" s="48">
        <v>161</v>
      </c>
      <c r="B170" s="172" t="s">
        <v>25</v>
      </c>
      <c r="C170" s="63" t="s">
        <v>73</v>
      </c>
      <c r="D170" s="25" t="s">
        <v>1197</v>
      </c>
      <c r="E170" s="565" t="s">
        <v>81</v>
      </c>
      <c r="F170" s="220" t="s">
        <v>81</v>
      </c>
      <c r="G170" s="49" t="s">
        <v>12</v>
      </c>
      <c r="H170" s="67"/>
      <c r="I170" s="34"/>
      <c r="J170" s="603"/>
      <c r="K170" s="648"/>
    </row>
    <row r="171" spans="1:11" ht="18" customHeight="1">
      <c r="A171" s="48">
        <v>162</v>
      </c>
      <c r="B171" s="172" t="s">
        <v>25</v>
      </c>
      <c r="C171" s="63" t="s">
        <v>73</v>
      </c>
      <c r="D171" s="25" t="s">
        <v>1198</v>
      </c>
      <c r="E171" s="565" t="s">
        <v>1177</v>
      </c>
      <c r="F171" s="220" t="s">
        <v>1177</v>
      </c>
      <c r="G171" s="49" t="s">
        <v>12</v>
      </c>
      <c r="H171" s="67"/>
      <c r="I171" s="34"/>
      <c r="J171" s="603"/>
      <c r="K171" s="648"/>
    </row>
    <row r="172" spans="1:11" ht="18" customHeight="1">
      <c r="A172" s="48">
        <v>163</v>
      </c>
      <c r="B172" s="172" t="s">
        <v>25</v>
      </c>
      <c r="C172" s="63" t="s">
        <v>73</v>
      </c>
      <c r="D172" s="25" t="s">
        <v>1199</v>
      </c>
      <c r="E172" s="565" t="s">
        <v>1177</v>
      </c>
      <c r="F172" s="220" t="s">
        <v>1177</v>
      </c>
      <c r="G172" s="49" t="s">
        <v>12</v>
      </c>
      <c r="H172" s="67"/>
      <c r="I172" s="34"/>
      <c r="J172" s="603"/>
      <c r="K172" s="648"/>
    </row>
    <row r="173" spans="1:11" ht="18" customHeight="1">
      <c r="A173" s="48">
        <v>164</v>
      </c>
      <c r="B173" s="172" t="s">
        <v>25</v>
      </c>
      <c r="C173" s="63" t="s">
        <v>73</v>
      </c>
      <c r="D173" s="25" t="s">
        <v>1200</v>
      </c>
      <c r="E173" s="565" t="s">
        <v>81</v>
      </c>
      <c r="F173" s="220" t="s">
        <v>81</v>
      </c>
      <c r="G173" s="49" t="s">
        <v>12</v>
      </c>
      <c r="H173" s="67"/>
      <c r="I173" s="34"/>
      <c r="J173" s="603"/>
      <c r="K173" s="648"/>
    </row>
    <row r="174" spans="1:11" ht="18" customHeight="1">
      <c r="A174" s="48">
        <v>165</v>
      </c>
      <c r="B174" s="172" t="s">
        <v>25</v>
      </c>
      <c r="C174" s="63" t="s">
        <v>73</v>
      </c>
      <c r="D174" s="25" t="s">
        <v>1201</v>
      </c>
      <c r="E174" s="565" t="s">
        <v>1202</v>
      </c>
      <c r="F174" s="220" t="s">
        <v>1202</v>
      </c>
      <c r="G174" s="49" t="s">
        <v>12</v>
      </c>
      <c r="H174" s="67"/>
      <c r="I174" s="34"/>
      <c r="J174" s="603"/>
      <c r="K174" s="648"/>
    </row>
    <row r="175" spans="1:11" ht="18" customHeight="1">
      <c r="A175" s="48">
        <v>166</v>
      </c>
      <c r="B175" s="172" t="s">
        <v>25</v>
      </c>
      <c r="C175" s="63" t="s">
        <v>73</v>
      </c>
      <c r="D175" s="25" t="s">
        <v>1203</v>
      </c>
      <c r="E175" s="565" t="s">
        <v>1204</v>
      </c>
      <c r="F175" s="220" t="s">
        <v>1204</v>
      </c>
      <c r="G175" s="49" t="s">
        <v>12</v>
      </c>
      <c r="H175" s="67"/>
      <c r="I175" s="34"/>
      <c r="J175" s="603"/>
      <c r="K175" s="648"/>
    </row>
    <row r="176" spans="1:11" ht="16.5" customHeight="1">
      <c r="A176" s="48">
        <v>167</v>
      </c>
      <c r="B176" s="172" t="s">
        <v>25</v>
      </c>
      <c r="C176" s="63" t="s">
        <v>73</v>
      </c>
      <c r="D176" s="25" t="s">
        <v>1205</v>
      </c>
      <c r="E176" s="566"/>
      <c r="F176" s="221"/>
      <c r="G176" s="49" t="s">
        <v>12</v>
      </c>
      <c r="H176" s="67"/>
      <c r="I176" s="58" t="s">
        <v>1206</v>
      </c>
      <c r="J176" s="90" t="s">
        <v>1625</v>
      </c>
      <c r="K176" s="105"/>
    </row>
    <row r="177" spans="1:11" ht="16.5" customHeight="1">
      <c r="A177" s="48">
        <v>168</v>
      </c>
      <c r="B177" s="172" t="s">
        <v>25</v>
      </c>
      <c r="C177" s="63" t="s">
        <v>347</v>
      </c>
      <c r="D177" s="25" t="s">
        <v>1207</v>
      </c>
      <c r="E177" s="566"/>
      <c r="F177" s="221"/>
      <c r="G177" s="49" t="s">
        <v>12</v>
      </c>
      <c r="H177" s="67"/>
      <c r="I177" s="34"/>
      <c r="J177" s="170" t="s">
        <v>1626</v>
      </c>
      <c r="K177" s="104"/>
    </row>
    <row r="178" spans="1:11" ht="16.5" customHeight="1">
      <c r="A178" s="48">
        <v>169</v>
      </c>
      <c r="B178" s="172" t="s">
        <v>25</v>
      </c>
      <c r="C178" s="63" t="s">
        <v>347</v>
      </c>
      <c r="D178" s="25" t="s">
        <v>1208</v>
      </c>
      <c r="E178" s="565" t="s">
        <v>87</v>
      </c>
      <c r="F178" s="220" t="s">
        <v>87</v>
      </c>
      <c r="G178" s="49" t="s">
        <v>12</v>
      </c>
      <c r="H178" s="67"/>
      <c r="I178" s="34"/>
      <c r="J178" s="649" t="s">
        <v>1627</v>
      </c>
      <c r="K178" s="104"/>
    </row>
    <row r="179" spans="1:11" ht="16.5" customHeight="1">
      <c r="A179" s="48">
        <v>170</v>
      </c>
      <c r="B179" s="172" t="s">
        <v>25</v>
      </c>
      <c r="C179" s="63" t="s">
        <v>347</v>
      </c>
      <c r="D179" s="25" t="s">
        <v>1534</v>
      </c>
      <c r="E179" s="565" t="s">
        <v>129</v>
      </c>
      <c r="F179" s="220" t="s">
        <v>129</v>
      </c>
      <c r="G179" s="49" t="s">
        <v>12</v>
      </c>
      <c r="H179" s="67"/>
      <c r="I179" s="34"/>
      <c r="J179" s="650"/>
      <c r="K179" s="104"/>
    </row>
    <row r="180" spans="1:11" ht="16.5" customHeight="1">
      <c r="A180" s="48">
        <v>171</v>
      </c>
      <c r="B180" s="172" t="s">
        <v>25</v>
      </c>
      <c r="C180" s="63" t="s">
        <v>347</v>
      </c>
      <c r="D180" s="25" t="s">
        <v>1535</v>
      </c>
      <c r="E180" s="565" t="s">
        <v>164</v>
      </c>
      <c r="F180" s="220" t="s">
        <v>164</v>
      </c>
      <c r="G180" s="49" t="s">
        <v>12</v>
      </c>
      <c r="H180" s="67"/>
      <c r="I180" s="34"/>
      <c r="J180" s="650"/>
      <c r="K180" s="104"/>
    </row>
    <row r="181" spans="1:11" ht="16.5" customHeight="1">
      <c r="A181" s="48">
        <v>172</v>
      </c>
      <c r="B181" s="172" t="s">
        <v>25</v>
      </c>
      <c r="C181" s="63" t="s">
        <v>347</v>
      </c>
      <c r="D181" s="25" t="s">
        <v>1536</v>
      </c>
      <c r="E181" s="565" t="s">
        <v>1209</v>
      </c>
      <c r="F181" s="220" t="s">
        <v>1209</v>
      </c>
      <c r="G181" s="49" t="s">
        <v>12</v>
      </c>
      <c r="H181" s="67"/>
      <c r="I181" s="34"/>
      <c r="J181" s="650"/>
      <c r="K181" s="104"/>
    </row>
    <row r="182" spans="1:11" ht="16.5" customHeight="1">
      <c r="A182" s="48">
        <v>173</v>
      </c>
      <c r="B182" s="172" t="s">
        <v>25</v>
      </c>
      <c r="C182" s="63" t="s">
        <v>347</v>
      </c>
      <c r="D182" s="25" t="s">
        <v>1537</v>
      </c>
      <c r="E182" s="565" t="s">
        <v>1210</v>
      </c>
      <c r="F182" s="220" t="s">
        <v>1210</v>
      </c>
      <c r="G182" s="49" t="s">
        <v>12</v>
      </c>
      <c r="H182" s="67"/>
      <c r="I182" s="34"/>
      <c r="J182" s="650"/>
      <c r="K182" s="104"/>
    </row>
    <row r="183" spans="1:11" ht="16.5" customHeight="1">
      <c r="A183" s="48">
        <v>174</v>
      </c>
      <c r="B183" s="172" t="s">
        <v>25</v>
      </c>
      <c r="C183" s="63" t="s">
        <v>347</v>
      </c>
      <c r="D183" s="25" t="s">
        <v>1538</v>
      </c>
      <c r="E183" s="565" t="s">
        <v>1211</v>
      </c>
      <c r="F183" s="220" t="s">
        <v>1211</v>
      </c>
      <c r="G183" s="49" t="s">
        <v>12</v>
      </c>
      <c r="H183" s="67"/>
      <c r="I183" s="34"/>
      <c r="J183" s="650"/>
      <c r="K183" s="104"/>
    </row>
    <row r="184" spans="1:11" ht="16.5" customHeight="1">
      <c r="A184" s="48">
        <v>175</v>
      </c>
      <c r="B184" s="172" t="s">
        <v>25</v>
      </c>
      <c r="C184" s="63" t="s">
        <v>347</v>
      </c>
      <c r="D184" s="25" t="s">
        <v>1539</v>
      </c>
      <c r="E184" s="565" t="s">
        <v>87</v>
      </c>
      <c r="F184" s="220" t="s">
        <v>87</v>
      </c>
      <c r="G184" s="49" t="s">
        <v>12</v>
      </c>
      <c r="H184" s="67"/>
      <c r="I184" s="34"/>
      <c r="J184" s="650"/>
      <c r="K184" s="104"/>
    </row>
    <row r="185" spans="1:11" ht="16.5" customHeight="1">
      <c r="A185" s="48">
        <v>176</v>
      </c>
      <c r="B185" s="172" t="s">
        <v>25</v>
      </c>
      <c r="C185" s="63" t="s">
        <v>347</v>
      </c>
      <c r="D185" s="25" t="s">
        <v>1540</v>
      </c>
      <c r="E185" s="565" t="s">
        <v>1101</v>
      </c>
      <c r="F185" s="220" t="s">
        <v>1101</v>
      </c>
      <c r="G185" s="49" t="s">
        <v>12</v>
      </c>
      <c r="H185" s="67"/>
      <c r="I185" s="34"/>
      <c r="J185" s="650"/>
      <c r="K185" s="104"/>
    </row>
    <row r="186" spans="1:11" ht="16.5" customHeight="1">
      <c r="A186" s="48">
        <v>177</v>
      </c>
      <c r="B186" s="172" t="s">
        <v>25</v>
      </c>
      <c r="C186" s="63" t="s">
        <v>347</v>
      </c>
      <c r="D186" s="25" t="s">
        <v>1541</v>
      </c>
      <c r="E186" s="565" t="s">
        <v>1103</v>
      </c>
      <c r="F186" s="220" t="s">
        <v>1103</v>
      </c>
      <c r="G186" s="49" t="s">
        <v>12</v>
      </c>
      <c r="H186" s="67"/>
      <c r="I186" s="34"/>
      <c r="J186" s="650"/>
      <c r="K186" s="104"/>
    </row>
    <row r="187" spans="1:11" ht="16.5" customHeight="1">
      <c r="A187" s="48">
        <v>178</v>
      </c>
      <c r="B187" s="172" t="s">
        <v>25</v>
      </c>
      <c r="C187" s="63" t="s">
        <v>347</v>
      </c>
      <c r="D187" s="25" t="s">
        <v>1542</v>
      </c>
      <c r="E187" s="565" t="s">
        <v>115</v>
      </c>
      <c r="F187" s="220" t="s">
        <v>115</v>
      </c>
      <c r="G187" s="49" t="s">
        <v>12</v>
      </c>
      <c r="H187" s="67"/>
      <c r="I187" s="34"/>
      <c r="J187" s="650"/>
      <c r="K187" s="104"/>
    </row>
    <row r="188" spans="1:11" ht="16.5" customHeight="1">
      <c r="A188" s="48">
        <v>179</v>
      </c>
      <c r="B188" s="172" t="s">
        <v>25</v>
      </c>
      <c r="C188" s="63" t="s">
        <v>347</v>
      </c>
      <c r="D188" s="25" t="s">
        <v>1543</v>
      </c>
      <c r="E188" s="565" t="s">
        <v>87</v>
      </c>
      <c r="F188" s="220" t="s">
        <v>87</v>
      </c>
      <c r="G188" s="49" t="s">
        <v>12</v>
      </c>
      <c r="H188" s="67"/>
      <c r="I188" s="34"/>
      <c r="J188" s="650"/>
      <c r="K188" s="104"/>
    </row>
    <row r="189" spans="1:11" ht="16.5" customHeight="1">
      <c r="A189" s="48">
        <v>180</v>
      </c>
      <c r="B189" s="172" t="s">
        <v>25</v>
      </c>
      <c r="C189" s="63" t="s">
        <v>347</v>
      </c>
      <c r="D189" s="25" t="s">
        <v>1544</v>
      </c>
      <c r="E189" s="565" t="s">
        <v>495</v>
      </c>
      <c r="F189" s="220" t="s">
        <v>495</v>
      </c>
      <c r="G189" s="49" t="s">
        <v>12</v>
      </c>
      <c r="H189" s="67"/>
      <c r="I189" s="34"/>
      <c r="J189" s="650"/>
      <c r="K189" s="104"/>
    </row>
    <row r="190" spans="1:11" ht="16.5" customHeight="1">
      <c r="A190" s="48">
        <v>181</v>
      </c>
      <c r="B190" s="172" t="s">
        <v>25</v>
      </c>
      <c r="C190" s="63" t="s">
        <v>347</v>
      </c>
      <c r="D190" s="25" t="s">
        <v>1545</v>
      </c>
      <c r="E190" s="565" t="s">
        <v>115</v>
      </c>
      <c r="F190" s="220" t="s">
        <v>115</v>
      </c>
      <c r="G190" s="49" t="s">
        <v>12</v>
      </c>
      <c r="H190" s="67"/>
      <c r="I190" s="34"/>
      <c r="J190" s="650"/>
      <c r="K190" s="104"/>
    </row>
    <row r="191" spans="1:11" ht="16.5" customHeight="1">
      <c r="A191" s="48">
        <v>182</v>
      </c>
      <c r="B191" s="172" t="s">
        <v>25</v>
      </c>
      <c r="C191" s="63" t="s">
        <v>347</v>
      </c>
      <c r="D191" s="25" t="s">
        <v>1546</v>
      </c>
      <c r="E191" s="565" t="s">
        <v>87</v>
      </c>
      <c r="F191" s="220" t="s">
        <v>87</v>
      </c>
      <c r="G191" s="49" t="s">
        <v>12</v>
      </c>
      <c r="H191" s="67"/>
      <c r="I191" s="34"/>
      <c r="J191" s="650"/>
      <c r="K191" s="104"/>
    </row>
    <row r="192" spans="1:11" ht="16.5" customHeight="1">
      <c r="A192" s="48">
        <v>183</v>
      </c>
      <c r="B192" s="172" t="s">
        <v>25</v>
      </c>
      <c r="C192" s="63" t="s">
        <v>347</v>
      </c>
      <c r="D192" s="25" t="s">
        <v>1547</v>
      </c>
      <c r="E192" s="565" t="s">
        <v>495</v>
      </c>
      <c r="F192" s="220" t="s">
        <v>495</v>
      </c>
      <c r="G192" s="49" t="s">
        <v>12</v>
      </c>
      <c r="H192" s="67"/>
      <c r="I192" s="34"/>
      <c r="J192" s="650"/>
      <c r="K192" s="104"/>
    </row>
    <row r="193" spans="1:11" ht="16.5" customHeight="1">
      <c r="A193" s="48">
        <v>184</v>
      </c>
      <c r="B193" s="172" t="s">
        <v>25</v>
      </c>
      <c r="C193" s="63" t="s">
        <v>347</v>
      </c>
      <c r="D193" s="25" t="s">
        <v>1548</v>
      </c>
      <c r="E193" s="565" t="s">
        <v>115</v>
      </c>
      <c r="F193" s="220" t="s">
        <v>115</v>
      </c>
      <c r="G193" s="49" t="s">
        <v>12</v>
      </c>
      <c r="H193" s="67"/>
      <c r="I193" s="34"/>
      <c r="J193" s="650"/>
      <c r="K193" s="104"/>
    </row>
    <row r="194" spans="1:11" ht="16.5" customHeight="1">
      <c r="A194" s="48">
        <v>185</v>
      </c>
      <c r="B194" s="172" t="s">
        <v>25</v>
      </c>
      <c r="C194" s="63" t="s">
        <v>347</v>
      </c>
      <c r="D194" s="25" t="s">
        <v>1549</v>
      </c>
      <c r="E194" s="106" t="s">
        <v>1212</v>
      </c>
      <c r="F194" s="106" t="s">
        <v>1212</v>
      </c>
      <c r="G194" s="49" t="s">
        <v>12</v>
      </c>
      <c r="H194" s="67"/>
      <c r="I194" s="34"/>
      <c r="J194" s="650"/>
      <c r="K194" s="104"/>
    </row>
    <row r="195" spans="1:11" ht="16.5" customHeight="1">
      <c r="A195" s="48">
        <v>186</v>
      </c>
      <c r="B195" s="172" t="s">
        <v>25</v>
      </c>
      <c r="C195" s="63" t="s">
        <v>347</v>
      </c>
      <c r="D195" s="25" t="s">
        <v>1550</v>
      </c>
      <c r="E195" s="565" t="s">
        <v>87</v>
      </c>
      <c r="F195" s="220" t="s">
        <v>87</v>
      </c>
      <c r="G195" s="49" t="s">
        <v>12</v>
      </c>
      <c r="H195" s="67"/>
      <c r="I195" s="34"/>
      <c r="J195" s="650"/>
      <c r="K195" s="104"/>
    </row>
    <row r="196" spans="1:11" ht="16.5" customHeight="1">
      <c r="A196" s="48">
        <v>187</v>
      </c>
      <c r="B196" s="172" t="s">
        <v>25</v>
      </c>
      <c r="C196" s="63" t="s">
        <v>347</v>
      </c>
      <c r="D196" s="25" t="s">
        <v>1551</v>
      </c>
      <c r="E196" s="565" t="s">
        <v>1213</v>
      </c>
      <c r="F196" s="220" t="s">
        <v>1213</v>
      </c>
      <c r="G196" s="49" t="s">
        <v>12</v>
      </c>
      <c r="H196" s="67"/>
      <c r="I196" s="34"/>
      <c r="J196" s="650"/>
      <c r="K196" s="104"/>
    </row>
    <row r="197" spans="1:11" ht="16.5" customHeight="1">
      <c r="A197" s="48">
        <v>188</v>
      </c>
      <c r="B197" s="172" t="s">
        <v>25</v>
      </c>
      <c r="C197" s="63" t="s">
        <v>347</v>
      </c>
      <c r="D197" s="25" t="s">
        <v>1552</v>
      </c>
      <c r="E197" s="106" t="s">
        <v>1214</v>
      </c>
      <c r="F197" s="106" t="s">
        <v>1214</v>
      </c>
      <c r="G197" s="49" t="s">
        <v>12</v>
      </c>
      <c r="H197" s="67"/>
      <c r="I197" s="34"/>
      <c r="J197" s="650"/>
      <c r="K197" s="104"/>
    </row>
    <row r="198" spans="1:11" ht="16.5" customHeight="1">
      <c r="A198" s="48">
        <v>189</v>
      </c>
      <c r="B198" s="172" t="s">
        <v>25</v>
      </c>
      <c r="C198" s="63" t="s">
        <v>347</v>
      </c>
      <c r="D198" s="25" t="s">
        <v>1553</v>
      </c>
      <c r="E198" s="565" t="s">
        <v>1211</v>
      </c>
      <c r="F198" s="220" t="s">
        <v>1211</v>
      </c>
      <c r="G198" s="49" t="s">
        <v>12</v>
      </c>
      <c r="H198" s="67"/>
      <c r="I198" s="34"/>
      <c r="J198" s="650"/>
      <c r="K198" s="104"/>
    </row>
    <row r="199" spans="1:11" ht="16.5" customHeight="1">
      <c r="A199" s="48">
        <v>190</v>
      </c>
      <c r="B199" s="172" t="s">
        <v>25</v>
      </c>
      <c r="C199" s="63" t="s">
        <v>347</v>
      </c>
      <c r="D199" s="25" t="s">
        <v>1554</v>
      </c>
      <c r="E199" s="565" t="s">
        <v>1215</v>
      </c>
      <c r="F199" s="220" t="s">
        <v>1215</v>
      </c>
      <c r="G199" s="49" t="s">
        <v>12</v>
      </c>
      <c r="H199" s="67"/>
      <c r="I199" s="34"/>
      <c r="J199" s="650"/>
      <c r="K199" s="104"/>
    </row>
    <row r="200" spans="1:11" ht="16.5" customHeight="1">
      <c r="A200" s="48">
        <v>191</v>
      </c>
      <c r="B200" s="172" t="s">
        <v>25</v>
      </c>
      <c r="C200" s="63" t="s">
        <v>347</v>
      </c>
      <c r="D200" s="25" t="s">
        <v>1555</v>
      </c>
      <c r="E200" s="106" t="s">
        <v>1216</v>
      </c>
      <c r="F200" s="106" t="s">
        <v>1216</v>
      </c>
      <c r="G200" s="49" t="s">
        <v>12</v>
      </c>
      <c r="H200" s="67"/>
      <c r="I200" s="34"/>
      <c r="J200" s="650"/>
      <c r="K200" s="104"/>
    </row>
    <row r="201" spans="1:11" ht="16.5" customHeight="1">
      <c r="A201" s="48">
        <v>192</v>
      </c>
      <c r="B201" s="172" t="s">
        <v>25</v>
      </c>
      <c r="C201" s="63" t="s">
        <v>347</v>
      </c>
      <c r="D201" s="25" t="s">
        <v>1556</v>
      </c>
      <c r="E201" s="565" t="s">
        <v>1211</v>
      </c>
      <c r="F201" s="220" t="s">
        <v>1211</v>
      </c>
      <c r="G201" s="49" t="s">
        <v>12</v>
      </c>
      <c r="H201" s="67"/>
      <c r="I201" s="34"/>
      <c r="J201" s="650"/>
      <c r="K201" s="104"/>
    </row>
    <row r="202" spans="1:11" ht="16.5" customHeight="1">
      <c r="A202" s="48">
        <v>193</v>
      </c>
      <c r="B202" s="172" t="s">
        <v>25</v>
      </c>
      <c r="C202" s="63" t="s">
        <v>347</v>
      </c>
      <c r="D202" s="25" t="s">
        <v>1557</v>
      </c>
      <c r="E202" s="565" t="s">
        <v>106</v>
      </c>
      <c r="F202" s="220" t="s">
        <v>106</v>
      </c>
      <c r="G202" s="49" t="s">
        <v>12</v>
      </c>
      <c r="H202" s="67"/>
      <c r="I202" s="34"/>
      <c r="J202" s="650"/>
      <c r="K202" s="104"/>
    </row>
    <row r="203" spans="1:11" ht="16.5" customHeight="1">
      <c r="A203" s="48">
        <v>194</v>
      </c>
      <c r="B203" s="172" t="s">
        <v>25</v>
      </c>
      <c r="C203" s="63" t="s">
        <v>347</v>
      </c>
      <c r="D203" s="25" t="s">
        <v>1558</v>
      </c>
      <c r="E203" s="565" t="s">
        <v>115</v>
      </c>
      <c r="F203" s="220" t="s">
        <v>115</v>
      </c>
      <c r="G203" s="49" t="s">
        <v>12</v>
      </c>
      <c r="H203" s="67"/>
      <c r="I203" s="34"/>
      <c r="J203" s="650"/>
      <c r="K203" s="104"/>
    </row>
    <row r="204" spans="1:11" ht="16.5" customHeight="1">
      <c r="A204" s="48">
        <v>195</v>
      </c>
      <c r="B204" s="172" t="s">
        <v>25</v>
      </c>
      <c r="C204" s="63" t="s">
        <v>347</v>
      </c>
      <c r="D204" s="25" t="s">
        <v>1559</v>
      </c>
      <c r="E204" s="565" t="s">
        <v>115</v>
      </c>
      <c r="F204" s="220" t="s">
        <v>115</v>
      </c>
      <c r="G204" s="49" t="s">
        <v>12</v>
      </c>
      <c r="H204" s="67"/>
      <c r="I204" s="34"/>
      <c r="J204" s="651"/>
      <c r="K204" s="104"/>
    </row>
    <row r="205" spans="1:11" ht="16.5" customHeight="1">
      <c r="A205" s="48">
        <v>196</v>
      </c>
      <c r="B205" s="172" t="s">
        <v>25</v>
      </c>
      <c r="C205" s="63" t="s">
        <v>348</v>
      </c>
      <c r="D205" s="25" t="s">
        <v>1217</v>
      </c>
      <c r="E205" s="566"/>
      <c r="F205" s="221"/>
      <c r="G205" s="49" t="s">
        <v>12</v>
      </c>
      <c r="H205" s="67"/>
      <c r="I205" s="34"/>
      <c r="J205" s="88" t="s">
        <v>1628</v>
      </c>
      <c r="K205" s="107" t="s">
        <v>1560</v>
      </c>
    </row>
    <row r="206" spans="1:11" ht="16.5" customHeight="1">
      <c r="A206" s="48">
        <v>197</v>
      </c>
      <c r="B206" s="172" t="s">
        <v>25</v>
      </c>
      <c r="C206" s="63" t="s">
        <v>348</v>
      </c>
      <c r="D206" s="25" t="s">
        <v>1218</v>
      </c>
      <c r="E206" s="566"/>
      <c r="F206" s="221"/>
      <c r="G206" s="49" t="s">
        <v>12</v>
      </c>
      <c r="H206" s="29"/>
      <c r="I206" s="58" t="s">
        <v>338</v>
      </c>
      <c r="J206" s="27" t="s">
        <v>1219</v>
      </c>
      <c r="K206" s="60" t="s">
        <v>1220</v>
      </c>
    </row>
    <row r="207" spans="1:11" ht="16.5" customHeight="1">
      <c r="A207" s="48">
        <v>198</v>
      </c>
      <c r="B207" s="172" t="s">
        <v>25</v>
      </c>
      <c r="C207" s="63" t="s">
        <v>348</v>
      </c>
      <c r="D207" s="25" t="s">
        <v>1221</v>
      </c>
      <c r="E207" s="566"/>
      <c r="F207" s="221"/>
      <c r="G207" s="49" t="s">
        <v>12</v>
      </c>
      <c r="H207" s="29"/>
      <c r="I207" s="34"/>
      <c r="J207" s="28"/>
      <c r="K207" s="59"/>
    </row>
    <row r="208" spans="1:11" ht="16.5" customHeight="1">
      <c r="A208" s="48">
        <v>199</v>
      </c>
      <c r="B208" s="172" t="s">
        <v>25</v>
      </c>
      <c r="C208" s="63" t="s">
        <v>348</v>
      </c>
      <c r="D208" s="25" t="s">
        <v>1222</v>
      </c>
      <c r="E208" s="566"/>
      <c r="F208" s="221"/>
      <c r="G208" s="49" t="s">
        <v>12</v>
      </c>
      <c r="H208" s="29"/>
      <c r="I208" s="34"/>
      <c r="J208" s="28"/>
      <c r="K208" s="59"/>
    </row>
    <row r="209" spans="1:11" ht="16.5" customHeight="1">
      <c r="A209" s="48">
        <v>200</v>
      </c>
      <c r="B209" s="172" t="s">
        <v>25</v>
      </c>
      <c r="C209" s="63" t="s">
        <v>73</v>
      </c>
      <c r="D209" s="25" t="s">
        <v>74</v>
      </c>
      <c r="E209" s="565" t="s">
        <v>75</v>
      </c>
      <c r="F209" s="220" t="s">
        <v>75</v>
      </c>
      <c r="G209" s="49" t="s">
        <v>12</v>
      </c>
      <c r="H209" s="67"/>
      <c r="I209" s="34"/>
      <c r="J209" s="90" t="s">
        <v>76</v>
      </c>
      <c r="K209" s="128"/>
    </row>
    <row r="210" spans="1:11" ht="16.5" customHeight="1">
      <c r="A210" s="48">
        <v>201</v>
      </c>
      <c r="B210" s="172" t="s">
        <v>25</v>
      </c>
      <c r="C210" s="63" t="s">
        <v>73</v>
      </c>
      <c r="D210" s="25" t="s">
        <v>1223</v>
      </c>
      <c r="E210" s="565" t="s">
        <v>970</v>
      </c>
      <c r="F210" s="220" t="s">
        <v>970</v>
      </c>
      <c r="G210" s="49" t="s">
        <v>12</v>
      </c>
      <c r="H210" s="67"/>
      <c r="I210" s="34"/>
      <c r="J210" s="127" t="s">
        <v>1224</v>
      </c>
      <c r="K210" s="590"/>
    </row>
    <row r="211" spans="1:11" ht="16.5" customHeight="1">
      <c r="A211" s="48">
        <v>202</v>
      </c>
      <c r="B211" s="172" t="s">
        <v>25</v>
      </c>
      <c r="C211" s="63" t="s">
        <v>73</v>
      </c>
      <c r="D211" s="25" t="s">
        <v>1225</v>
      </c>
      <c r="E211" s="565" t="s">
        <v>973</v>
      </c>
      <c r="F211" s="220" t="s">
        <v>973</v>
      </c>
      <c r="G211" s="49" t="s">
        <v>12</v>
      </c>
      <c r="H211" s="67"/>
      <c r="I211" s="34"/>
      <c r="J211" s="90" t="s">
        <v>166</v>
      </c>
      <c r="K211" s="590"/>
    </row>
    <row r="212" spans="1:11" ht="16.5" customHeight="1">
      <c r="A212" s="48">
        <v>203</v>
      </c>
      <c r="B212" s="172" t="s">
        <v>25</v>
      </c>
      <c r="C212" s="63" t="s">
        <v>73</v>
      </c>
      <c r="D212" s="25" t="s">
        <v>1226</v>
      </c>
      <c r="E212" s="565" t="s">
        <v>78</v>
      </c>
      <c r="F212" s="220" t="s">
        <v>78</v>
      </c>
      <c r="G212" s="49" t="s">
        <v>12</v>
      </c>
      <c r="H212" s="67"/>
      <c r="I212" s="34"/>
      <c r="J212" s="127" t="s">
        <v>79</v>
      </c>
      <c r="K212" s="590"/>
    </row>
    <row r="213" spans="1:11" ht="16.5" customHeight="1">
      <c r="A213" s="48">
        <v>204</v>
      </c>
      <c r="B213" s="172" t="s">
        <v>25</v>
      </c>
      <c r="C213" s="63" t="s">
        <v>73</v>
      </c>
      <c r="D213" s="25" t="s">
        <v>1227</v>
      </c>
      <c r="E213" s="565" t="s">
        <v>81</v>
      </c>
      <c r="F213" s="220" t="s">
        <v>81</v>
      </c>
      <c r="G213" s="49" t="s">
        <v>12</v>
      </c>
      <c r="H213" s="67"/>
      <c r="I213" s="34"/>
      <c r="J213" s="127" t="s">
        <v>82</v>
      </c>
      <c r="K213" s="590"/>
    </row>
    <row r="214" spans="1:11" ht="16.5" customHeight="1">
      <c r="A214" s="48">
        <v>205</v>
      </c>
      <c r="B214" s="172" t="s">
        <v>25</v>
      </c>
      <c r="C214" s="63" t="s">
        <v>73</v>
      </c>
      <c r="D214" s="25" t="s">
        <v>1228</v>
      </c>
      <c r="E214" s="565" t="s">
        <v>84</v>
      </c>
      <c r="F214" s="220" t="s">
        <v>84</v>
      </c>
      <c r="G214" s="49" t="s">
        <v>12</v>
      </c>
      <c r="H214" s="67"/>
      <c r="I214" s="34"/>
      <c r="J214" s="90" t="s">
        <v>85</v>
      </c>
      <c r="K214" s="590"/>
    </row>
    <row r="215" spans="1:11" ht="16.5" customHeight="1">
      <c r="A215" s="48">
        <v>206</v>
      </c>
      <c r="B215" s="172" t="s">
        <v>25</v>
      </c>
      <c r="C215" s="63" t="s">
        <v>73</v>
      </c>
      <c r="D215" s="25" t="s">
        <v>1229</v>
      </c>
      <c r="E215" s="565" t="s">
        <v>87</v>
      </c>
      <c r="F215" s="220" t="s">
        <v>87</v>
      </c>
      <c r="G215" s="49" t="s">
        <v>12</v>
      </c>
      <c r="H215" s="67"/>
      <c r="I215" s="34"/>
      <c r="J215" s="127" t="s">
        <v>88</v>
      </c>
      <c r="K215" s="590"/>
    </row>
    <row r="216" spans="1:11" ht="16.5" customHeight="1">
      <c r="A216" s="48">
        <v>207</v>
      </c>
      <c r="B216" s="172" t="s">
        <v>25</v>
      </c>
      <c r="C216" s="63" t="s">
        <v>73</v>
      </c>
      <c r="D216" s="25" t="s">
        <v>1230</v>
      </c>
      <c r="E216" s="566"/>
      <c r="F216" s="221"/>
      <c r="G216" s="49" t="s">
        <v>12</v>
      </c>
      <c r="H216" s="67"/>
      <c r="I216" s="34"/>
      <c r="J216" s="127" t="s">
        <v>90</v>
      </c>
      <c r="K216" s="590"/>
    </row>
    <row r="217" spans="1:11" ht="16.5" customHeight="1">
      <c r="A217" s="48">
        <v>208</v>
      </c>
      <c r="B217" s="172" t="s">
        <v>25</v>
      </c>
      <c r="C217" s="63" t="s">
        <v>73</v>
      </c>
      <c r="D217" s="25" t="s">
        <v>1231</v>
      </c>
      <c r="E217" s="566"/>
      <c r="F217" s="221"/>
      <c r="G217" s="49" t="s">
        <v>12</v>
      </c>
      <c r="H217" s="67"/>
      <c r="I217" s="34"/>
      <c r="J217" s="127" t="s">
        <v>92</v>
      </c>
      <c r="K217" s="590"/>
    </row>
    <row r="218" spans="1:11" ht="16.5" customHeight="1">
      <c r="A218" s="48">
        <v>209</v>
      </c>
      <c r="B218" s="172" t="s">
        <v>25</v>
      </c>
      <c r="C218" s="63" t="s">
        <v>73</v>
      </c>
      <c r="D218" s="25" t="s">
        <v>1232</v>
      </c>
      <c r="E218" s="565" t="s">
        <v>94</v>
      </c>
      <c r="F218" s="220" t="s">
        <v>94</v>
      </c>
      <c r="G218" s="49" t="s">
        <v>12</v>
      </c>
      <c r="H218" s="67"/>
      <c r="I218" s="34"/>
      <c r="J218" s="127" t="s">
        <v>95</v>
      </c>
      <c r="K218" s="590"/>
    </row>
    <row r="219" spans="1:11" ht="16.5" customHeight="1">
      <c r="A219" s="48">
        <v>210</v>
      </c>
      <c r="B219" s="172" t="s">
        <v>25</v>
      </c>
      <c r="C219" s="63" t="s">
        <v>73</v>
      </c>
      <c r="D219" s="25" t="s">
        <v>1233</v>
      </c>
      <c r="E219" s="565" t="s">
        <v>97</v>
      </c>
      <c r="F219" s="220" t="s">
        <v>97</v>
      </c>
      <c r="G219" s="49" t="s">
        <v>12</v>
      </c>
      <c r="H219" s="67"/>
      <c r="I219" s="34"/>
      <c r="J219" s="90" t="s">
        <v>98</v>
      </c>
      <c r="K219" s="590"/>
    </row>
    <row r="220" spans="1:11" ht="16.5" customHeight="1">
      <c r="A220" s="48">
        <v>211</v>
      </c>
      <c r="B220" s="172" t="s">
        <v>25</v>
      </c>
      <c r="C220" s="63" t="s">
        <v>73</v>
      </c>
      <c r="D220" s="25" t="s">
        <v>99</v>
      </c>
      <c r="E220" s="565" t="s">
        <v>100</v>
      </c>
      <c r="F220" s="220" t="s">
        <v>100</v>
      </c>
      <c r="G220" s="49" t="s">
        <v>12</v>
      </c>
      <c r="H220" s="67"/>
      <c r="I220" s="34"/>
      <c r="J220" s="90" t="s">
        <v>101</v>
      </c>
      <c r="K220" s="590"/>
    </row>
    <row r="221" spans="1:11" ht="16.5" customHeight="1">
      <c r="A221" s="48">
        <v>212</v>
      </c>
      <c r="B221" s="172" t="s">
        <v>25</v>
      </c>
      <c r="C221" s="63" t="s">
        <v>73</v>
      </c>
      <c r="D221" s="25" t="s">
        <v>102</v>
      </c>
      <c r="E221" s="565" t="s">
        <v>103</v>
      </c>
      <c r="F221" s="220" t="s">
        <v>103</v>
      </c>
      <c r="G221" s="49" t="s">
        <v>12</v>
      </c>
      <c r="H221" s="67"/>
      <c r="I221" s="34"/>
      <c r="J221" s="90" t="s">
        <v>104</v>
      </c>
      <c r="K221" s="590"/>
    </row>
    <row r="222" spans="1:11" ht="16.5" customHeight="1">
      <c r="A222" s="48">
        <v>213</v>
      </c>
      <c r="B222" s="172" t="s">
        <v>25</v>
      </c>
      <c r="C222" s="63" t="s">
        <v>73</v>
      </c>
      <c r="D222" s="25" t="s">
        <v>1234</v>
      </c>
      <c r="E222" s="565" t="s">
        <v>106</v>
      </c>
      <c r="F222" s="220" t="s">
        <v>106</v>
      </c>
      <c r="G222" s="49" t="s">
        <v>12</v>
      </c>
      <c r="H222" s="67"/>
      <c r="I222" s="34"/>
      <c r="J222" s="90" t="s">
        <v>104</v>
      </c>
      <c r="K222" s="590"/>
    </row>
    <row r="223" spans="1:11" ht="16.5" customHeight="1">
      <c r="A223" s="48">
        <v>214</v>
      </c>
      <c r="B223" s="172" t="s">
        <v>25</v>
      </c>
      <c r="C223" s="63" t="s">
        <v>73</v>
      </c>
      <c r="D223" s="25" t="s">
        <v>1235</v>
      </c>
      <c r="E223" s="565" t="s">
        <v>109</v>
      </c>
      <c r="F223" s="220" t="s">
        <v>109</v>
      </c>
      <c r="G223" s="49" t="s">
        <v>12</v>
      </c>
      <c r="H223" s="67"/>
      <c r="I223" s="34"/>
      <c r="J223" s="90" t="s">
        <v>110</v>
      </c>
      <c r="K223" s="590"/>
    </row>
    <row r="224" spans="1:11" ht="16.5" customHeight="1">
      <c r="A224" s="48">
        <v>215</v>
      </c>
      <c r="B224" s="172" t="s">
        <v>25</v>
      </c>
      <c r="C224" s="63" t="s">
        <v>73</v>
      </c>
      <c r="D224" s="25" t="s">
        <v>1236</v>
      </c>
      <c r="E224" s="565" t="s">
        <v>112</v>
      </c>
      <c r="F224" s="220" t="s">
        <v>112</v>
      </c>
      <c r="G224" s="49" t="s">
        <v>12</v>
      </c>
      <c r="H224" s="67"/>
      <c r="I224" s="34"/>
      <c r="J224" s="90" t="s">
        <v>113</v>
      </c>
      <c r="K224" s="590"/>
    </row>
    <row r="225" spans="1:11" ht="16.5" customHeight="1">
      <c r="A225" s="48">
        <v>216</v>
      </c>
      <c r="B225" s="172" t="s">
        <v>25</v>
      </c>
      <c r="C225" s="63" t="s">
        <v>73</v>
      </c>
      <c r="D225" s="25" t="s">
        <v>114</v>
      </c>
      <c r="E225" s="565" t="s">
        <v>115</v>
      </c>
      <c r="F225" s="220" t="s">
        <v>115</v>
      </c>
      <c r="G225" s="49" t="s">
        <v>12</v>
      </c>
      <c r="H225" s="67"/>
      <c r="I225" s="34"/>
      <c r="J225" s="90" t="s">
        <v>116</v>
      </c>
      <c r="K225" s="590"/>
    </row>
    <row r="226" spans="1:11" ht="16.5" customHeight="1">
      <c r="A226" s="48">
        <v>217</v>
      </c>
      <c r="B226" s="172" t="s">
        <v>25</v>
      </c>
      <c r="C226" s="63" t="s">
        <v>73</v>
      </c>
      <c r="D226" s="25" t="s">
        <v>117</v>
      </c>
      <c r="E226" s="565" t="s">
        <v>115</v>
      </c>
      <c r="F226" s="220" t="s">
        <v>115</v>
      </c>
      <c r="G226" s="49" t="s">
        <v>12</v>
      </c>
      <c r="H226" s="67"/>
      <c r="I226" s="34"/>
      <c r="J226" s="127" t="s">
        <v>118</v>
      </c>
      <c r="K226" s="590"/>
    </row>
    <row r="227" spans="1:11" ht="16.5" customHeight="1">
      <c r="A227" s="48">
        <v>218</v>
      </c>
      <c r="B227" s="172" t="s">
        <v>25</v>
      </c>
      <c r="C227" s="63" t="s">
        <v>73</v>
      </c>
      <c r="D227" s="25" t="s">
        <v>1237</v>
      </c>
      <c r="E227" s="565" t="s">
        <v>112</v>
      </c>
      <c r="F227" s="220" t="s">
        <v>112</v>
      </c>
      <c r="G227" s="49" t="s">
        <v>12</v>
      </c>
      <c r="H227" s="67"/>
      <c r="I227" s="34"/>
      <c r="J227" s="127" t="s">
        <v>120</v>
      </c>
      <c r="K227" s="590"/>
    </row>
    <row r="228" spans="1:11" ht="16.5" customHeight="1">
      <c r="A228" s="48">
        <v>219</v>
      </c>
      <c r="B228" s="172" t="s">
        <v>25</v>
      </c>
      <c r="C228" s="63" t="s">
        <v>73</v>
      </c>
      <c r="D228" s="25" t="s">
        <v>121</v>
      </c>
      <c r="E228" s="565" t="s">
        <v>112</v>
      </c>
      <c r="F228" s="220" t="s">
        <v>112</v>
      </c>
      <c r="G228" s="49" t="s">
        <v>12</v>
      </c>
      <c r="H228" s="67"/>
      <c r="I228" s="34"/>
      <c r="J228" s="127" t="s">
        <v>120</v>
      </c>
      <c r="K228" s="590"/>
    </row>
    <row r="229" spans="1:11" ht="16.5" customHeight="1">
      <c r="A229" s="48">
        <v>220</v>
      </c>
      <c r="B229" s="172" t="s">
        <v>25</v>
      </c>
      <c r="C229" s="63" t="s">
        <v>73</v>
      </c>
      <c r="D229" s="25" t="s">
        <v>1238</v>
      </c>
      <c r="E229" s="565" t="s">
        <v>112</v>
      </c>
      <c r="F229" s="220" t="s">
        <v>112</v>
      </c>
      <c r="G229" s="49" t="s">
        <v>12</v>
      </c>
      <c r="H229" s="67"/>
      <c r="I229" s="34"/>
      <c r="J229" s="127" t="s">
        <v>118</v>
      </c>
      <c r="K229" s="590"/>
    </row>
    <row r="230" spans="1:11" ht="16.5" customHeight="1">
      <c r="A230" s="48">
        <v>221</v>
      </c>
      <c r="B230" s="172" t="s">
        <v>25</v>
      </c>
      <c r="C230" s="63" t="s">
        <v>73</v>
      </c>
      <c r="D230" s="25" t="s">
        <v>1239</v>
      </c>
      <c r="E230" s="565" t="s">
        <v>112</v>
      </c>
      <c r="F230" s="220" t="s">
        <v>112</v>
      </c>
      <c r="G230" s="49" t="s">
        <v>12</v>
      </c>
      <c r="H230" s="67"/>
      <c r="I230" s="34"/>
      <c r="J230" s="90" t="s">
        <v>124</v>
      </c>
      <c r="K230" s="590"/>
    </row>
    <row r="231" spans="1:11" ht="16.5" customHeight="1">
      <c r="A231" s="48">
        <v>222</v>
      </c>
      <c r="B231" s="172" t="s">
        <v>25</v>
      </c>
      <c r="C231" s="63" t="s">
        <v>73</v>
      </c>
      <c r="D231" s="25" t="s">
        <v>1240</v>
      </c>
      <c r="E231" s="565" t="s">
        <v>126</v>
      </c>
      <c r="F231" s="220" t="s">
        <v>126</v>
      </c>
      <c r="G231" s="49" t="s">
        <v>12</v>
      </c>
      <c r="H231" s="67"/>
      <c r="I231" s="34"/>
      <c r="J231" s="127" t="s">
        <v>127</v>
      </c>
      <c r="K231" s="590"/>
    </row>
    <row r="232" spans="1:11" ht="16.5" customHeight="1">
      <c r="A232" s="48">
        <v>223</v>
      </c>
      <c r="B232" s="172" t="s">
        <v>25</v>
      </c>
      <c r="C232" s="63" t="s">
        <v>73</v>
      </c>
      <c r="D232" s="25" t="s">
        <v>128</v>
      </c>
      <c r="E232" s="565" t="s">
        <v>129</v>
      </c>
      <c r="F232" s="220" t="s">
        <v>129</v>
      </c>
      <c r="G232" s="49" t="s">
        <v>12</v>
      </c>
      <c r="H232" s="67"/>
      <c r="I232" s="34"/>
      <c r="J232" s="127" t="s">
        <v>127</v>
      </c>
      <c r="K232" s="590"/>
    </row>
    <row r="233" spans="1:11" ht="16.5" customHeight="1">
      <c r="A233" s="48">
        <v>224</v>
      </c>
      <c r="B233" s="172" t="s">
        <v>25</v>
      </c>
      <c r="C233" s="63" t="s">
        <v>73</v>
      </c>
      <c r="D233" s="25" t="s">
        <v>130</v>
      </c>
      <c r="E233" s="565" t="s">
        <v>131</v>
      </c>
      <c r="F233" s="220" t="s">
        <v>131</v>
      </c>
      <c r="G233" s="49" t="s">
        <v>12</v>
      </c>
      <c r="H233" s="67"/>
      <c r="I233" s="34"/>
      <c r="J233" s="127" t="s">
        <v>132</v>
      </c>
      <c r="K233" s="590"/>
    </row>
    <row r="234" spans="1:11" ht="16.5" customHeight="1">
      <c r="A234" s="48">
        <v>225</v>
      </c>
      <c r="B234" s="172" t="s">
        <v>25</v>
      </c>
      <c r="C234" s="63" t="s">
        <v>73</v>
      </c>
      <c r="D234" s="25" t="s">
        <v>1241</v>
      </c>
      <c r="E234" s="565" t="s">
        <v>72</v>
      </c>
      <c r="F234" s="220" t="s">
        <v>72</v>
      </c>
      <c r="G234" s="49" t="s">
        <v>12</v>
      </c>
      <c r="H234" s="67"/>
      <c r="I234" s="34"/>
      <c r="J234" s="127" t="s">
        <v>132</v>
      </c>
      <c r="K234" s="590"/>
    </row>
    <row r="235" spans="1:11" ht="16.5" customHeight="1">
      <c r="A235" s="48">
        <v>226</v>
      </c>
      <c r="B235" s="172" t="s">
        <v>25</v>
      </c>
      <c r="C235" s="63" t="s">
        <v>73</v>
      </c>
      <c r="D235" s="25" t="s">
        <v>134</v>
      </c>
      <c r="E235" s="565" t="s">
        <v>135</v>
      </c>
      <c r="F235" s="220" t="s">
        <v>135</v>
      </c>
      <c r="G235" s="49" t="s">
        <v>12</v>
      </c>
      <c r="H235" s="67"/>
      <c r="I235" s="34"/>
      <c r="J235" s="127" t="s">
        <v>132</v>
      </c>
      <c r="K235" s="590"/>
    </row>
    <row r="236" spans="1:11" ht="16.5" customHeight="1">
      <c r="A236" s="48">
        <v>227</v>
      </c>
      <c r="B236" s="172" t="s">
        <v>25</v>
      </c>
      <c r="C236" s="63" t="s">
        <v>73</v>
      </c>
      <c r="D236" s="25" t="s">
        <v>1242</v>
      </c>
      <c r="E236" s="565" t="s">
        <v>115</v>
      </c>
      <c r="F236" s="220" t="s">
        <v>115</v>
      </c>
      <c r="G236" s="49" t="s">
        <v>12</v>
      </c>
      <c r="H236" s="67"/>
      <c r="I236" s="34"/>
      <c r="J236" s="127" t="s">
        <v>132</v>
      </c>
      <c r="K236" s="590"/>
    </row>
    <row r="237" spans="1:11" ht="16.5" customHeight="1">
      <c r="A237" s="48">
        <v>228</v>
      </c>
      <c r="B237" s="172" t="s">
        <v>25</v>
      </c>
      <c r="C237" s="63" t="s">
        <v>73</v>
      </c>
      <c r="D237" s="25" t="s">
        <v>1243</v>
      </c>
      <c r="E237" s="565" t="s">
        <v>72</v>
      </c>
      <c r="F237" s="220" t="s">
        <v>72</v>
      </c>
      <c r="G237" s="49" t="s">
        <v>12</v>
      </c>
      <c r="H237" s="67"/>
      <c r="I237" s="34"/>
      <c r="J237" s="127" t="s">
        <v>132</v>
      </c>
      <c r="K237" s="590"/>
    </row>
    <row r="238" spans="1:11" ht="16.5" customHeight="1">
      <c r="A238" s="48">
        <v>229</v>
      </c>
      <c r="B238" s="172" t="s">
        <v>25</v>
      </c>
      <c r="C238" s="63" t="s">
        <v>73</v>
      </c>
      <c r="D238" s="25" t="s">
        <v>1244</v>
      </c>
      <c r="E238" s="565" t="s">
        <v>87</v>
      </c>
      <c r="F238" s="220" t="s">
        <v>87</v>
      </c>
      <c r="G238" s="49" t="s">
        <v>12</v>
      </c>
      <c r="H238" s="67"/>
      <c r="I238" s="34"/>
      <c r="J238" s="127" t="s">
        <v>132</v>
      </c>
      <c r="K238" s="590"/>
    </row>
    <row r="239" spans="1:11" ht="16.5" customHeight="1">
      <c r="A239" s="48">
        <v>230</v>
      </c>
      <c r="B239" s="172" t="s">
        <v>25</v>
      </c>
      <c r="C239" s="63" t="s">
        <v>73</v>
      </c>
      <c r="D239" s="25" t="s">
        <v>139</v>
      </c>
      <c r="E239" s="565" t="s">
        <v>115</v>
      </c>
      <c r="F239" s="220" t="s">
        <v>115</v>
      </c>
      <c r="G239" s="49" t="s">
        <v>12</v>
      </c>
      <c r="H239" s="67"/>
      <c r="I239" s="34"/>
      <c r="J239" s="127" t="s">
        <v>132</v>
      </c>
      <c r="K239" s="590"/>
    </row>
    <row r="240" spans="1:11" ht="16.5" customHeight="1">
      <c r="A240" s="48">
        <v>231</v>
      </c>
      <c r="B240" s="172" t="s">
        <v>25</v>
      </c>
      <c r="C240" s="63" t="s">
        <v>73</v>
      </c>
      <c r="D240" s="25" t="s">
        <v>140</v>
      </c>
      <c r="E240" s="565" t="s">
        <v>141</v>
      </c>
      <c r="F240" s="220" t="s">
        <v>141</v>
      </c>
      <c r="G240" s="49" t="s">
        <v>12</v>
      </c>
      <c r="H240" s="67"/>
      <c r="I240" s="34"/>
      <c r="J240" s="127" t="s">
        <v>132</v>
      </c>
      <c r="K240" s="590"/>
    </row>
    <row r="241" spans="1:11" ht="16.5" customHeight="1">
      <c r="A241" s="48">
        <v>232</v>
      </c>
      <c r="B241" s="172" t="s">
        <v>25</v>
      </c>
      <c r="C241" s="63" t="s">
        <v>73</v>
      </c>
      <c r="D241" s="25" t="s">
        <v>1245</v>
      </c>
      <c r="E241" s="566"/>
      <c r="F241" s="221"/>
      <c r="G241" s="49" t="s">
        <v>12</v>
      </c>
      <c r="H241" s="67"/>
      <c r="I241" s="34"/>
      <c r="J241" s="27" t="s">
        <v>1246</v>
      </c>
      <c r="K241" s="104"/>
    </row>
    <row r="242" spans="1:11" ht="16.5" customHeight="1">
      <c r="A242" s="48">
        <v>233</v>
      </c>
      <c r="B242" s="172" t="s">
        <v>25</v>
      </c>
      <c r="C242" s="63" t="s">
        <v>73</v>
      </c>
      <c r="D242" s="25" t="s">
        <v>1247</v>
      </c>
      <c r="E242" s="566"/>
      <c r="F242" s="221"/>
      <c r="G242" s="49" t="s">
        <v>12</v>
      </c>
      <c r="H242" s="67"/>
      <c r="I242" s="32" t="s">
        <v>1248</v>
      </c>
      <c r="J242" s="27" t="s">
        <v>169</v>
      </c>
      <c r="K242" s="104"/>
    </row>
    <row r="243" spans="1:11" ht="16.5" customHeight="1">
      <c r="A243" s="48">
        <v>234</v>
      </c>
      <c r="B243" s="172" t="s">
        <v>25</v>
      </c>
      <c r="C243" s="63" t="s">
        <v>248</v>
      </c>
      <c r="D243" s="25" t="s">
        <v>1249</v>
      </c>
      <c r="E243" s="566"/>
      <c r="F243" s="221"/>
      <c r="G243" s="49" t="s">
        <v>12</v>
      </c>
      <c r="H243" s="108" t="s">
        <v>1250</v>
      </c>
      <c r="I243" s="34"/>
      <c r="J243" s="113" t="s">
        <v>1565</v>
      </c>
      <c r="K243" s="104"/>
    </row>
    <row r="244" spans="1:11" ht="16.5" customHeight="1">
      <c r="A244" s="48">
        <v>235</v>
      </c>
      <c r="B244" s="172" t="s">
        <v>25</v>
      </c>
      <c r="C244" s="63" t="s">
        <v>248</v>
      </c>
      <c r="D244" s="25" t="s">
        <v>1251</v>
      </c>
      <c r="E244" s="566"/>
      <c r="F244" s="221"/>
      <c r="G244" s="49" t="s">
        <v>12</v>
      </c>
      <c r="H244" s="61" t="s">
        <v>1252</v>
      </c>
      <c r="I244" s="34"/>
      <c r="J244" s="343" t="s">
        <v>1998</v>
      </c>
      <c r="K244" s="104"/>
    </row>
    <row r="245" spans="1:11" ht="16.5" customHeight="1">
      <c r="A245" s="48">
        <v>236</v>
      </c>
      <c r="B245" s="172" t="s">
        <v>25</v>
      </c>
      <c r="C245" s="63" t="s">
        <v>59</v>
      </c>
      <c r="D245" s="25" t="s">
        <v>60</v>
      </c>
      <c r="E245" s="566"/>
      <c r="F245" s="221"/>
      <c r="G245" s="49" t="s">
        <v>12</v>
      </c>
      <c r="H245" s="67"/>
      <c r="I245" s="34"/>
      <c r="J245" s="90" t="s">
        <v>1999</v>
      </c>
      <c r="K245" s="128"/>
    </row>
    <row r="246" spans="1:11" ht="16.5" customHeight="1">
      <c r="A246" s="48">
        <v>237</v>
      </c>
      <c r="B246" s="172" t="s">
        <v>25</v>
      </c>
      <c r="C246" s="63" t="s">
        <v>59</v>
      </c>
      <c r="D246" s="25" t="s">
        <v>1253</v>
      </c>
      <c r="E246" s="566"/>
      <c r="F246" s="221"/>
      <c r="G246" s="44" t="s">
        <v>11</v>
      </c>
      <c r="H246" s="67"/>
      <c r="I246" s="34"/>
      <c r="J246" s="90" t="s">
        <v>2000</v>
      </c>
      <c r="K246" s="128"/>
    </row>
    <row r="247" spans="1:11" ht="16.5" customHeight="1">
      <c r="A247" s="48">
        <v>238</v>
      </c>
      <c r="B247" s="172" t="s">
        <v>25</v>
      </c>
      <c r="C247" s="63" t="s">
        <v>59</v>
      </c>
      <c r="D247" s="25" t="s">
        <v>68</v>
      </c>
      <c r="E247" s="566"/>
      <c r="F247" s="221"/>
      <c r="G247" s="44" t="s">
        <v>11</v>
      </c>
      <c r="H247" s="67"/>
      <c r="I247" s="32" t="s">
        <v>1254</v>
      </c>
      <c r="J247" s="127" t="s">
        <v>1767</v>
      </c>
      <c r="K247" s="152"/>
    </row>
    <row r="248" spans="1:11" ht="16.5" customHeight="1">
      <c r="A248" s="48">
        <v>239</v>
      </c>
      <c r="B248" s="172" t="s">
        <v>25</v>
      </c>
      <c r="C248" s="63" t="s">
        <v>59</v>
      </c>
      <c r="D248" s="25" t="s">
        <v>66</v>
      </c>
      <c r="E248" s="566"/>
      <c r="F248" s="221"/>
      <c r="G248" s="44" t="s">
        <v>11</v>
      </c>
      <c r="H248" s="67"/>
      <c r="I248" s="34"/>
      <c r="J248" s="90" t="s">
        <v>1768</v>
      </c>
      <c r="K248" s="128"/>
    </row>
    <row r="249" spans="1:11" ht="16.5" customHeight="1">
      <c r="A249" s="48">
        <v>240</v>
      </c>
      <c r="B249" s="172" t="s">
        <v>25</v>
      </c>
      <c r="C249" s="63" t="s">
        <v>59</v>
      </c>
      <c r="D249" s="25" t="s">
        <v>62</v>
      </c>
      <c r="E249" s="566"/>
      <c r="F249" s="221"/>
      <c r="G249" s="49" t="s">
        <v>12</v>
      </c>
      <c r="H249" s="67"/>
      <c r="I249" s="34"/>
      <c r="J249" s="90" t="s">
        <v>1629</v>
      </c>
      <c r="K249" s="128"/>
    </row>
    <row r="250" spans="1:11" ht="16.5" customHeight="1">
      <c r="A250" s="48">
        <v>241</v>
      </c>
      <c r="B250" s="172" t="s">
        <v>25</v>
      </c>
      <c r="C250" s="63" t="s">
        <v>59</v>
      </c>
      <c r="D250" s="308" t="s">
        <v>70</v>
      </c>
      <c r="E250" s="566"/>
      <c r="F250" s="221"/>
      <c r="G250" s="49" t="s">
        <v>12</v>
      </c>
      <c r="H250" s="67"/>
      <c r="I250" s="34"/>
      <c r="J250" s="170" t="s">
        <v>1630</v>
      </c>
      <c r="K250" s="104"/>
    </row>
    <row r="251" spans="1:11" ht="16.5" customHeight="1">
      <c r="A251" s="48">
        <v>242</v>
      </c>
      <c r="B251" s="172" t="s">
        <v>25</v>
      </c>
      <c r="C251" s="63" t="s">
        <v>208</v>
      </c>
      <c r="D251" s="25" t="s">
        <v>1561</v>
      </c>
      <c r="E251" s="566"/>
      <c r="F251" s="221"/>
      <c r="G251" s="100" t="s">
        <v>10</v>
      </c>
      <c r="H251" s="67"/>
      <c r="I251" s="34"/>
      <c r="J251" s="90" t="s">
        <v>2389</v>
      </c>
      <c r="K251" s="128"/>
    </row>
    <row r="252" spans="1:11" ht="16.5" customHeight="1">
      <c r="A252" s="48">
        <v>243</v>
      </c>
      <c r="B252" s="172" t="s">
        <v>25</v>
      </c>
      <c r="C252" s="63" t="s">
        <v>208</v>
      </c>
      <c r="D252" s="25" t="s">
        <v>1562</v>
      </c>
      <c r="E252" s="566"/>
      <c r="F252" s="221"/>
      <c r="G252" s="100" t="s">
        <v>10</v>
      </c>
      <c r="H252" s="67"/>
      <c r="I252" s="34"/>
      <c r="J252" s="90" t="s">
        <v>2390</v>
      </c>
      <c r="K252" s="128"/>
    </row>
    <row r="253" spans="1:11" ht="16.5" customHeight="1">
      <c r="A253" s="48">
        <v>244</v>
      </c>
      <c r="B253" s="172" t="s">
        <v>25</v>
      </c>
      <c r="C253" s="63" t="s">
        <v>1255</v>
      </c>
      <c r="D253" s="25" t="s">
        <v>1256</v>
      </c>
      <c r="E253" s="565" t="s">
        <v>1257</v>
      </c>
      <c r="F253" s="220" t="s">
        <v>1257</v>
      </c>
      <c r="G253" s="44" t="s">
        <v>11</v>
      </c>
      <c r="H253" s="67"/>
      <c r="I253" s="34"/>
      <c r="J253" s="127" t="s">
        <v>2007</v>
      </c>
      <c r="K253" s="152"/>
    </row>
    <row r="254" spans="1:11" ht="16.5" customHeight="1">
      <c r="A254" s="48">
        <v>245</v>
      </c>
      <c r="B254" s="172" t="s">
        <v>25</v>
      </c>
      <c r="C254" s="63" t="s">
        <v>1255</v>
      </c>
      <c r="D254" s="25" t="s">
        <v>1258</v>
      </c>
      <c r="E254" s="565" t="s">
        <v>1259</v>
      </c>
      <c r="F254" s="220" t="s">
        <v>1259</v>
      </c>
      <c r="G254" s="44" t="s">
        <v>11</v>
      </c>
      <c r="H254" s="67"/>
      <c r="I254" s="34"/>
      <c r="J254" s="127" t="s">
        <v>2008</v>
      </c>
      <c r="K254" s="152"/>
    </row>
    <row r="255" spans="1:11" ht="16.5" customHeight="1">
      <c r="A255" s="48">
        <v>246</v>
      </c>
      <c r="B255" s="172" t="s">
        <v>25</v>
      </c>
      <c r="C255" s="63" t="s">
        <v>1255</v>
      </c>
      <c r="D255" s="25" t="s">
        <v>1260</v>
      </c>
      <c r="E255" s="566"/>
      <c r="F255" s="221"/>
      <c r="G255" s="44" t="s">
        <v>11</v>
      </c>
      <c r="H255" s="67"/>
      <c r="I255" s="34"/>
      <c r="J255" s="127" t="s">
        <v>2009</v>
      </c>
      <c r="K255" s="152"/>
    </row>
    <row r="256" spans="1:11" ht="16.5" customHeight="1">
      <c r="A256" s="48">
        <v>247</v>
      </c>
      <c r="B256" s="172" t="s">
        <v>25</v>
      </c>
      <c r="C256" s="63" t="s">
        <v>1255</v>
      </c>
      <c r="D256" s="25" t="s">
        <v>1261</v>
      </c>
      <c r="E256" s="565" t="s">
        <v>1181</v>
      </c>
      <c r="F256" s="220" t="s">
        <v>1181</v>
      </c>
      <c r="G256" s="44" t="s">
        <v>11</v>
      </c>
      <c r="H256" s="67"/>
      <c r="I256" s="34"/>
      <c r="J256" s="127" t="s">
        <v>2010</v>
      </c>
      <c r="K256" s="152"/>
    </row>
    <row r="257" spans="1:11" ht="16.5" customHeight="1">
      <c r="A257" s="48">
        <v>248</v>
      </c>
      <c r="B257" s="172" t="s">
        <v>25</v>
      </c>
      <c r="C257" s="63" t="s">
        <v>1255</v>
      </c>
      <c r="D257" s="25" t="s">
        <v>1262</v>
      </c>
      <c r="E257" s="566"/>
      <c r="F257" s="221"/>
      <c r="G257" s="44" t="s">
        <v>11</v>
      </c>
      <c r="H257" s="67"/>
      <c r="I257" s="34"/>
      <c r="J257" s="90" t="s">
        <v>2011</v>
      </c>
      <c r="K257" s="128"/>
    </row>
    <row r="258" spans="1:11" ht="16.5" customHeight="1">
      <c r="A258" s="48">
        <v>249</v>
      </c>
      <c r="B258" s="172" t="s">
        <v>25</v>
      </c>
      <c r="C258" s="63" t="s">
        <v>1255</v>
      </c>
      <c r="D258" s="25" t="s">
        <v>1263</v>
      </c>
      <c r="E258" s="566"/>
      <c r="F258" s="221"/>
      <c r="G258" s="44" t="s">
        <v>11</v>
      </c>
      <c r="H258" s="67"/>
      <c r="I258" s="34"/>
      <c r="J258" s="90" t="s">
        <v>2012</v>
      </c>
      <c r="K258" s="128"/>
    </row>
    <row r="259" spans="1:11" ht="16.5" customHeight="1">
      <c r="A259" s="48">
        <v>250</v>
      </c>
      <c r="B259" s="172" t="s">
        <v>25</v>
      </c>
      <c r="C259" s="63" t="s">
        <v>1255</v>
      </c>
      <c r="D259" s="25" t="s">
        <v>1264</v>
      </c>
      <c r="E259" s="566"/>
      <c r="F259" s="221"/>
      <c r="G259" s="44" t="s">
        <v>11</v>
      </c>
      <c r="H259" s="67"/>
      <c r="I259" s="34"/>
      <c r="J259" s="90" t="s">
        <v>2013</v>
      </c>
      <c r="K259" s="128"/>
    </row>
    <row r="260" spans="1:11" ht="16.5" customHeight="1">
      <c r="A260" s="48">
        <v>251</v>
      </c>
      <c r="B260" s="172" t="s">
        <v>25</v>
      </c>
      <c r="C260" s="63" t="s">
        <v>1255</v>
      </c>
      <c r="D260" s="25" t="s">
        <v>1265</v>
      </c>
      <c r="E260" s="565" t="s">
        <v>1266</v>
      </c>
      <c r="F260" s="220" t="s">
        <v>1266</v>
      </c>
      <c r="G260" s="44" t="s">
        <v>11</v>
      </c>
      <c r="H260" s="67"/>
      <c r="I260" s="34"/>
      <c r="J260" s="582" t="s">
        <v>2015</v>
      </c>
      <c r="K260" s="652"/>
    </row>
    <row r="261" spans="1:11" ht="16.5" customHeight="1">
      <c r="A261" s="48">
        <v>252</v>
      </c>
      <c r="B261" s="172" t="s">
        <v>25</v>
      </c>
      <c r="C261" s="63" t="s">
        <v>1255</v>
      </c>
      <c r="D261" s="25" t="s">
        <v>1994</v>
      </c>
      <c r="E261" s="565" t="s">
        <v>1267</v>
      </c>
      <c r="F261" s="220" t="s">
        <v>1267</v>
      </c>
      <c r="G261" s="44" t="s">
        <v>11</v>
      </c>
      <c r="H261" s="67"/>
      <c r="I261" s="34"/>
      <c r="J261" s="583"/>
      <c r="K261" s="652"/>
    </row>
    <row r="262" spans="1:11" ht="16.5" customHeight="1">
      <c r="A262" s="48">
        <v>253</v>
      </c>
      <c r="B262" s="172" t="s">
        <v>25</v>
      </c>
      <c r="C262" s="63" t="s">
        <v>1255</v>
      </c>
      <c r="D262" s="25" t="s">
        <v>2016</v>
      </c>
      <c r="E262" s="565" t="s">
        <v>1268</v>
      </c>
      <c r="F262" s="220" t="s">
        <v>1268</v>
      </c>
      <c r="G262" s="44" t="s">
        <v>11</v>
      </c>
      <c r="H262" s="67"/>
      <c r="I262" s="34"/>
      <c r="J262" s="583"/>
      <c r="K262" s="652"/>
    </row>
    <row r="263" spans="1:11" ht="16.5" customHeight="1">
      <c r="A263" s="48">
        <v>254</v>
      </c>
      <c r="B263" s="172" t="s">
        <v>25</v>
      </c>
      <c r="C263" s="63" t="s">
        <v>1255</v>
      </c>
      <c r="D263" s="25" t="s">
        <v>1995</v>
      </c>
      <c r="E263" s="565" t="s">
        <v>1269</v>
      </c>
      <c r="F263" s="220" t="s">
        <v>1269</v>
      </c>
      <c r="G263" s="44" t="s">
        <v>11</v>
      </c>
      <c r="H263" s="67"/>
      <c r="I263" s="34"/>
      <c r="J263" s="583"/>
      <c r="K263" s="652"/>
    </row>
    <row r="264" spans="1:11" ht="16.5" customHeight="1">
      <c r="A264" s="48">
        <v>255</v>
      </c>
      <c r="B264" s="172" t="s">
        <v>25</v>
      </c>
      <c r="C264" s="63" t="s">
        <v>1255</v>
      </c>
      <c r="D264" s="25" t="s">
        <v>1996</v>
      </c>
      <c r="E264" s="565" t="s">
        <v>1270</v>
      </c>
      <c r="F264" s="220" t="s">
        <v>1270</v>
      </c>
      <c r="G264" s="44" t="s">
        <v>11</v>
      </c>
      <c r="H264" s="67"/>
      <c r="I264" s="34"/>
      <c r="J264" s="583"/>
      <c r="K264" s="652"/>
    </row>
    <row r="265" spans="1:11" ht="16.5" customHeight="1">
      <c r="A265" s="48">
        <v>256</v>
      </c>
      <c r="B265" s="172" t="s">
        <v>25</v>
      </c>
      <c r="C265" s="63" t="s">
        <v>1887</v>
      </c>
      <c r="D265" s="25" t="s">
        <v>1271</v>
      </c>
      <c r="E265" s="566"/>
      <c r="F265" s="221"/>
      <c r="G265" s="44" t="s">
        <v>11</v>
      </c>
      <c r="H265" s="67"/>
      <c r="I265" s="34"/>
      <c r="J265" s="327" t="s">
        <v>1929</v>
      </c>
      <c r="K265" s="328" t="s">
        <v>2360</v>
      </c>
    </row>
    <row r="266" spans="1:11" ht="16.5" customHeight="1">
      <c r="A266" s="48">
        <v>257</v>
      </c>
      <c r="B266" s="172" t="s">
        <v>25</v>
      </c>
      <c r="C266" s="63" t="s">
        <v>1887</v>
      </c>
      <c r="D266" s="25" t="s">
        <v>1933</v>
      </c>
      <c r="E266" s="566"/>
      <c r="F266" s="221"/>
      <c r="G266" s="44" t="s">
        <v>11</v>
      </c>
      <c r="H266" s="67"/>
      <c r="I266" s="34"/>
      <c r="J266" s="329" t="s">
        <v>1874</v>
      </c>
      <c r="K266" s="342" t="s">
        <v>2361</v>
      </c>
    </row>
    <row r="267" spans="1:11" ht="16.5" customHeight="1">
      <c r="A267" s="48">
        <v>258</v>
      </c>
      <c r="B267" s="172" t="s">
        <v>25</v>
      </c>
      <c r="C267" s="63" t="s">
        <v>1887</v>
      </c>
      <c r="D267" s="25" t="s">
        <v>1272</v>
      </c>
      <c r="E267" s="566"/>
      <c r="F267" s="221"/>
      <c r="G267" s="44" t="s">
        <v>11</v>
      </c>
      <c r="H267" s="67"/>
      <c r="I267" s="34"/>
      <c r="J267" s="327" t="s">
        <v>1875</v>
      </c>
      <c r="K267" s="328" t="s">
        <v>2001</v>
      </c>
    </row>
    <row r="268" spans="1:11" ht="16.5" customHeight="1">
      <c r="A268" s="48">
        <v>259</v>
      </c>
      <c r="B268" s="172" t="s">
        <v>25</v>
      </c>
      <c r="C268" s="63" t="s">
        <v>1887</v>
      </c>
      <c r="D268" s="25" t="s">
        <v>1273</v>
      </c>
      <c r="E268" s="566"/>
      <c r="F268" s="221"/>
      <c r="G268" s="44" t="s">
        <v>11</v>
      </c>
      <c r="H268" s="67"/>
      <c r="I268" s="34"/>
      <c r="J268" s="329" t="s">
        <v>1931</v>
      </c>
      <c r="K268" s="342" t="s">
        <v>2362</v>
      </c>
    </row>
    <row r="269" spans="1:11" ht="16.5" customHeight="1">
      <c r="A269" s="48">
        <v>260</v>
      </c>
      <c r="B269" s="172" t="s">
        <v>25</v>
      </c>
      <c r="C269" s="63" t="s">
        <v>1887</v>
      </c>
      <c r="D269" s="25" t="s">
        <v>1274</v>
      </c>
      <c r="E269" s="566"/>
      <c r="F269" s="221"/>
      <c r="G269" s="49" t="s">
        <v>12</v>
      </c>
      <c r="H269" s="67"/>
      <c r="I269" s="34"/>
      <c r="J269" s="329" t="s">
        <v>1992</v>
      </c>
      <c r="K269" s="176" t="s">
        <v>2021</v>
      </c>
    </row>
    <row r="270" spans="1:11" ht="16.5" customHeight="1">
      <c r="A270" s="48">
        <v>261</v>
      </c>
      <c r="B270" s="326" t="s">
        <v>25</v>
      </c>
      <c r="C270" s="63" t="s">
        <v>1887</v>
      </c>
      <c r="D270" s="25" t="s">
        <v>1934</v>
      </c>
      <c r="E270" s="310"/>
      <c r="F270" s="310"/>
      <c r="G270" s="44" t="s">
        <v>11</v>
      </c>
      <c r="H270" s="311"/>
      <c r="I270" s="310"/>
      <c r="J270" s="330" t="s">
        <v>1938</v>
      </c>
      <c r="K270" s="331" t="s">
        <v>2437</v>
      </c>
    </row>
    <row r="271" spans="1:11" ht="16.5" customHeight="1">
      <c r="A271" s="48">
        <v>262</v>
      </c>
      <c r="B271" s="326" t="s">
        <v>25</v>
      </c>
      <c r="C271" s="63" t="s">
        <v>1887</v>
      </c>
      <c r="D271" s="25" t="s">
        <v>1275</v>
      </c>
      <c r="E271" s="566"/>
      <c r="F271" s="221"/>
      <c r="G271" s="44" t="s">
        <v>11</v>
      </c>
      <c r="H271" s="67"/>
      <c r="I271" s="34"/>
      <c r="J271" s="327" t="s">
        <v>1879</v>
      </c>
      <c r="K271" s="328" t="s">
        <v>2372</v>
      </c>
    </row>
    <row r="272" spans="1:11" ht="16.5" customHeight="1">
      <c r="A272" s="48">
        <v>263</v>
      </c>
      <c r="B272" s="326" t="s">
        <v>25</v>
      </c>
      <c r="C272" s="63" t="s">
        <v>1887</v>
      </c>
      <c r="D272" s="25" t="s">
        <v>1877</v>
      </c>
      <c r="E272" s="566"/>
      <c r="F272" s="221"/>
      <c r="G272" s="44" t="s">
        <v>11</v>
      </c>
      <c r="H272" s="67"/>
      <c r="I272" s="34"/>
      <c r="J272" s="327" t="s">
        <v>1876</v>
      </c>
      <c r="K272" s="328" t="s">
        <v>2002</v>
      </c>
    </row>
    <row r="273" spans="1:11" ht="16.5" customHeight="1">
      <c r="A273" s="48">
        <v>264</v>
      </c>
      <c r="B273" s="326" t="s">
        <v>25</v>
      </c>
      <c r="C273" s="63" t="s">
        <v>1887</v>
      </c>
      <c r="D273" s="25" t="s">
        <v>1276</v>
      </c>
      <c r="E273" s="310"/>
      <c r="F273" s="310"/>
      <c r="G273" s="44" t="s">
        <v>11</v>
      </c>
      <c r="H273" s="311"/>
      <c r="I273" s="310"/>
      <c r="J273" s="327" t="s">
        <v>1878</v>
      </c>
      <c r="K273" s="328" t="s">
        <v>2373</v>
      </c>
    </row>
    <row r="274" spans="1:11" ht="16.5" customHeight="1">
      <c r="A274" s="48">
        <v>265</v>
      </c>
      <c r="B274" s="326" t="s">
        <v>25</v>
      </c>
      <c r="C274" s="63" t="s">
        <v>1887</v>
      </c>
      <c r="D274" s="25" t="s">
        <v>1277</v>
      </c>
      <c r="E274" s="566"/>
      <c r="F274" s="221"/>
      <c r="G274" s="44" t="s">
        <v>11</v>
      </c>
      <c r="H274" s="67"/>
      <c r="I274" s="34"/>
      <c r="J274" s="327" t="s">
        <v>1930</v>
      </c>
      <c r="K274" s="328" t="s">
        <v>2366</v>
      </c>
    </row>
    <row r="275" spans="1:11" ht="16.5" customHeight="1">
      <c r="A275" s="48">
        <v>266</v>
      </c>
      <c r="B275" s="172" t="s">
        <v>25</v>
      </c>
      <c r="C275" s="63" t="s">
        <v>267</v>
      </c>
      <c r="D275" s="25" t="s">
        <v>1278</v>
      </c>
      <c r="E275" s="571" t="s">
        <v>1279</v>
      </c>
      <c r="F275" s="220" t="s">
        <v>1279</v>
      </c>
      <c r="G275" s="44" t="s">
        <v>11</v>
      </c>
      <c r="H275" s="67"/>
      <c r="I275" s="34"/>
      <c r="J275" s="90" t="s">
        <v>274</v>
      </c>
      <c r="K275" s="591" t="s">
        <v>1885</v>
      </c>
    </row>
    <row r="276" spans="1:11" ht="16.5" customHeight="1">
      <c r="A276" s="48">
        <v>267</v>
      </c>
      <c r="B276" s="172" t="s">
        <v>25</v>
      </c>
      <c r="C276" s="63" t="s">
        <v>267</v>
      </c>
      <c r="D276" s="25" t="s">
        <v>1280</v>
      </c>
      <c r="E276" s="572" t="s">
        <v>896</v>
      </c>
      <c r="F276" s="220" t="s">
        <v>896</v>
      </c>
      <c r="G276" s="44" t="s">
        <v>11</v>
      </c>
      <c r="H276" s="67"/>
      <c r="I276" s="34"/>
      <c r="J276" s="90" t="s">
        <v>897</v>
      </c>
      <c r="K276" s="606"/>
    </row>
    <row r="277" spans="1:11" ht="16.5" customHeight="1">
      <c r="A277" s="48">
        <v>268</v>
      </c>
      <c r="B277" s="172" t="s">
        <v>25</v>
      </c>
      <c r="C277" s="63" t="s">
        <v>267</v>
      </c>
      <c r="D277" s="25" t="s">
        <v>1281</v>
      </c>
      <c r="E277" s="571" t="s">
        <v>2412</v>
      </c>
      <c r="F277" s="562" t="s">
        <v>2374</v>
      </c>
      <c r="G277" s="49" t="s">
        <v>12</v>
      </c>
      <c r="H277" s="67"/>
      <c r="I277" s="34"/>
      <c r="J277" s="90" t="s">
        <v>1282</v>
      </c>
      <c r="K277" s="606"/>
    </row>
    <row r="278" spans="1:11" ht="16.5" customHeight="1">
      <c r="A278" s="48">
        <v>269</v>
      </c>
      <c r="B278" s="172" t="s">
        <v>25</v>
      </c>
      <c r="C278" s="63" t="s">
        <v>267</v>
      </c>
      <c r="D278" s="25" t="s">
        <v>1283</v>
      </c>
      <c r="E278" s="571" t="s">
        <v>2415</v>
      </c>
      <c r="F278" s="220" t="s">
        <v>1284</v>
      </c>
      <c r="G278" s="49" t="s">
        <v>12</v>
      </c>
      <c r="H278" s="67"/>
      <c r="I278" s="34"/>
      <c r="J278" s="90" t="s">
        <v>1285</v>
      </c>
      <c r="K278" s="606"/>
    </row>
    <row r="279" spans="1:11" ht="16.5" customHeight="1">
      <c r="A279" s="48">
        <v>270</v>
      </c>
      <c r="B279" s="172" t="s">
        <v>25</v>
      </c>
      <c r="C279" s="63" t="s">
        <v>267</v>
      </c>
      <c r="D279" s="25" t="s">
        <v>1286</v>
      </c>
      <c r="E279" s="571" t="s">
        <v>2413</v>
      </c>
      <c r="F279" s="220" t="s">
        <v>1287</v>
      </c>
      <c r="G279" s="49" t="s">
        <v>12</v>
      </c>
      <c r="H279" s="67"/>
      <c r="I279" s="34"/>
      <c r="J279" s="90" t="s">
        <v>1919</v>
      </c>
      <c r="K279" s="606"/>
    </row>
    <row r="280" spans="1:11" ht="16.5" customHeight="1">
      <c r="A280" s="48">
        <v>271</v>
      </c>
      <c r="B280" s="172" t="s">
        <v>25</v>
      </c>
      <c r="C280" s="63" t="s">
        <v>267</v>
      </c>
      <c r="D280" s="25" t="s">
        <v>1288</v>
      </c>
      <c r="E280" s="571" t="s">
        <v>2414</v>
      </c>
      <c r="F280" s="220" t="s">
        <v>1289</v>
      </c>
      <c r="G280" s="49" t="s">
        <v>12</v>
      </c>
      <c r="H280" s="67"/>
      <c r="I280" s="34"/>
      <c r="J280" s="90" t="s">
        <v>1919</v>
      </c>
      <c r="K280" s="606"/>
    </row>
    <row r="281" spans="1:11" ht="16.5" customHeight="1">
      <c r="A281" s="48">
        <v>272</v>
      </c>
      <c r="B281" s="172" t="s">
        <v>25</v>
      </c>
      <c r="C281" s="63" t="s">
        <v>267</v>
      </c>
      <c r="D281" s="25" t="s">
        <v>1290</v>
      </c>
      <c r="E281" s="571" t="s">
        <v>2416</v>
      </c>
      <c r="F281" s="220" t="s">
        <v>1291</v>
      </c>
      <c r="G281" s="49" t="s">
        <v>12</v>
      </c>
      <c r="H281" s="67"/>
      <c r="I281" s="34"/>
      <c r="J281" s="90" t="s">
        <v>1292</v>
      </c>
      <c r="K281" s="606"/>
    </row>
    <row r="282" spans="1:11" ht="16.5" customHeight="1">
      <c r="A282" s="48">
        <v>273</v>
      </c>
      <c r="B282" s="172" t="s">
        <v>25</v>
      </c>
      <c r="C282" s="63" t="s">
        <v>267</v>
      </c>
      <c r="D282" s="25" t="s">
        <v>1293</v>
      </c>
      <c r="E282" s="571" t="s">
        <v>2415</v>
      </c>
      <c r="F282" s="220" t="s">
        <v>1294</v>
      </c>
      <c r="G282" s="49" t="s">
        <v>12</v>
      </c>
      <c r="H282" s="67"/>
      <c r="I282" s="34"/>
      <c r="J282" s="90" t="s">
        <v>1986</v>
      </c>
      <c r="K282" s="606"/>
    </row>
    <row r="283" spans="1:11" ht="16.5" customHeight="1">
      <c r="A283" s="48">
        <v>274</v>
      </c>
      <c r="B283" s="172" t="s">
        <v>25</v>
      </c>
      <c r="C283" s="63" t="s">
        <v>267</v>
      </c>
      <c r="D283" s="25" t="s">
        <v>1295</v>
      </c>
      <c r="E283" s="571" t="s">
        <v>1212</v>
      </c>
      <c r="F283" s="220" t="s">
        <v>1212</v>
      </c>
      <c r="G283" s="101" t="s">
        <v>11</v>
      </c>
      <c r="H283" s="67"/>
      <c r="I283" s="34"/>
      <c r="J283" s="90" t="s">
        <v>1296</v>
      </c>
      <c r="K283" s="606"/>
    </row>
    <row r="284" spans="1:11" ht="16.5" customHeight="1">
      <c r="A284" s="48">
        <v>275</v>
      </c>
      <c r="B284" s="172" t="s">
        <v>25</v>
      </c>
      <c r="C284" s="63" t="s">
        <v>267</v>
      </c>
      <c r="D284" s="25" t="s">
        <v>1297</v>
      </c>
      <c r="E284" s="571" t="s">
        <v>1298</v>
      </c>
      <c r="F284" s="220" t="s">
        <v>1298</v>
      </c>
      <c r="G284" s="49" t="s">
        <v>12</v>
      </c>
      <c r="H284" s="67"/>
      <c r="I284" s="34"/>
      <c r="J284" s="90" t="s">
        <v>1299</v>
      </c>
      <c r="K284" s="606"/>
    </row>
    <row r="285" spans="1:11" ht="16.5" customHeight="1">
      <c r="A285" s="48">
        <v>276</v>
      </c>
      <c r="B285" s="172" t="s">
        <v>25</v>
      </c>
      <c r="C285" s="63" t="s">
        <v>267</v>
      </c>
      <c r="D285" s="25" t="s">
        <v>1300</v>
      </c>
      <c r="E285" s="571" t="s">
        <v>1301</v>
      </c>
      <c r="F285" s="220" t="s">
        <v>1301</v>
      </c>
      <c r="G285" s="49" t="s">
        <v>12</v>
      </c>
      <c r="H285" s="67"/>
      <c r="I285" s="34"/>
      <c r="J285" s="90" t="s">
        <v>1302</v>
      </c>
      <c r="K285" s="606"/>
    </row>
    <row r="286" spans="1:11" ht="16.5" customHeight="1">
      <c r="A286" s="48">
        <v>277</v>
      </c>
      <c r="B286" s="172" t="s">
        <v>25</v>
      </c>
      <c r="C286" s="63" t="s">
        <v>267</v>
      </c>
      <c r="D286" s="25" t="s">
        <v>1303</v>
      </c>
      <c r="E286" s="566"/>
      <c r="F286" s="221"/>
      <c r="G286" s="49" t="s">
        <v>12</v>
      </c>
      <c r="H286" s="67"/>
      <c r="I286" s="34"/>
      <c r="J286" s="90" t="s">
        <v>1304</v>
      </c>
      <c r="K286" s="606"/>
    </row>
    <row r="287" spans="1:11" ht="16.5" customHeight="1">
      <c r="A287" s="48">
        <v>278</v>
      </c>
      <c r="B287" s="172" t="s">
        <v>25</v>
      </c>
      <c r="C287" s="63" t="s">
        <v>267</v>
      </c>
      <c r="D287" s="25" t="s">
        <v>1305</v>
      </c>
      <c r="E287" s="566"/>
      <c r="F287" s="221"/>
      <c r="G287" s="49" t="s">
        <v>12</v>
      </c>
      <c r="H287" s="67"/>
      <c r="I287" s="34"/>
      <c r="J287" s="90" t="s">
        <v>1920</v>
      </c>
      <c r="K287" s="606"/>
    </row>
    <row r="288" spans="1:11" ht="16.5" customHeight="1">
      <c r="A288" s="48">
        <v>279</v>
      </c>
      <c r="B288" s="172" t="s">
        <v>25</v>
      </c>
      <c r="C288" s="63" t="s">
        <v>267</v>
      </c>
      <c r="D288" s="25" t="s">
        <v>1306</v>
      </c>
      <c r="E288" s="566"/>
      <c r="F288" s="221"/>
      <c r="G288" s="49" t="s">
        <v>12</v>
      </c>
      <c r="H288" s="67"/>
      <c r="I288" s="34"/>
      <c r="J288" s="90" t="s">
        <v>1307</v>
      </c>
      <c r="K288" s="592"/>
    </row>
    <row r="289" spans="1:11" ht="16.5" customHeight="1">
      <c r="A289" s="48">
        <v>280</v>
      </c>
      <c r="B289" s="172" t="s">
        <v>25</v>
      </c>
      <c r="C289" s="63" t="s">
        <v>56</v>
      </c>
      <c r="D289" s="25" t="s">
        <v>1308</v>
      </c>
      <c r="E289" s="566"/>
      <c r="F289" s="221"/>
      <c r="G289" s="49" t="s">
        <v>12</v>
      </c>
      <c r="H289" s="67"/>
      <c r="I289" s="34"/>
      <c r="J289" s="90" t="s">
        <v>1309</v>
      </c>
      <c r="K289" s="128"/>
    </row>
    <row r="290" spans="1:11" ht="16.5" customHeight="1">
      <c r="A290" s="48">
        <v>281</v>
      </c>
      <c r="B290" s="172" t="s">
        <v>25</v>
      </c>
      <c r="C290" s="63" t="s">
        <v>1311</v>
      </c>
      <c r="D290" s="25" t="s">
        <v>1312</v>
      </c>
      <c r="E290" s="566"/>
      <c r="F290" s="221"/>
      <c r="G290" s="101" t="s">
        <v>11</v>
      </c>
      <c r="H290" s="67"/>
      <c r="I290" s="34"/>
      <c r="J290" s="90" t="s">
        <v>1313</v>
      </c>
      <c r="K290" s="591" t="s">
        <v>1575</v>
      </c>
    </row>
    <row r="291" spans="1:11" ht="16.5" customHeight="1">
      <c r="A291" s="48">
        <v>282</v>
      </c>
      <c r="B291" s="172" t="s">
        <v>25</v>
      </c>
      <c r="C291" s="63" t="s">
        <v>1311</v>
      </c>
      <c r="D291" s="25" t="s">
        <v>1314</v>
      </c>
      <c r="E291" s="566"/>
      <c r="F291" s="221"/>
      <c r="G291" s="101" t="s">
        <v>11</v>
      </c>
      <c r="H291" s="67"/>
      <c r="I291" s="34"/>
      <c r="J291" s="582" t="s">
        <v>1315</v>
      </c>
      <c r="K291" s="606"/>
    </row>
    <row r="292" spans="1:11" ht="16.5" customHeight="1">
      <c r="A292" s="48">
        <v>283</v>
      </c>
      <c r="B292" s="172" t="s">
        <v>25</v>
      </c>
      <c r="C292" s="63" t="s">
        <v>1311</v>
      </c>
      <c r="D292" s="25" t="s">
        <v>1316</v>
      </c>
      <c r="E292" s="566"/>
      <c r="F292" s="221"/>
      <c r="G292" s="101" t="s">
        <v>11</v>
      </c>
      <c r="H292" s="67"/>
      <c r="I292" s="34"/>
      <c r="J292" s="583"/>
      <c r="K292" s="592"/>
    </row>
    <row r="293" spans="1:11" ht="16.5" customHeight="1">
      <c r="A293" s="48">
        <v>284</v>
      </c>
      <c r="B293" s="172" t="s">
        <v>25</v>
      </c>
      <c r="C293" s="63" t="s">
        <v>1902</v>
      </c>
      <c r="D293" s="25" t="s">
        <v>1959</v>
      </c>
      <c r="E293" s="565" t="s">
        <v>1320</v>
      </c>
      <c r="F293" s="334" t="s">
        <v>1320</v>
      </c>
      <c r="G293" s="101" t="s">
        <v>11</v>
      </c>
      <c r="H293" s="67"/>
      <c r="I293" s="34"/>
      <c r="J293" s="656" t="s">
        <v>1319</v>
      </c>
      <c r="K293" s="658"/>
    </row>
    <row r="294" spans="1:11" ht="16.5" customHeight="1">
      <c r="A294" s="48">
        <v>285</v>
      </c>
      <c r="B294" s="172" t="s">
        <v>25</v>
      </c>
      <c r="C294" s="63" t="s">
        <v>1317</v>
      </c>
      <c r="D294" s="25" t="s">
        <v>1889</v>
      </c>
      <c r="E294" s="565" t="s">
        <v>1318</v>
      </c>
      <c r="F294" s="220" t="s">
        <v>1318</v>
      </c>
      <c r="G294" s="101" t="s">
        <v>11</v>
      </c>
      <c r="H294" s="67"/>
      <c r="I294" s="34"/>
      <c r="J294" s="657"/>
      <c r="K294" s="659"/>
    </row>
    <row r="295" spans="1:11" ht="16.5" customHeight="1">
      <c r="A295" s="48">
        <v>286</v>
      </c>
      <c r="B295" s="172" t="s">
        <v>25</v>
      </c>
      <c r="C295" s="63" t="s">
        <v>1317</v>
      </c>
      <c r="D295" s="25" t="s">
        <v>1939</v>
      </c>
      <c r="E295" s="565" t="s">
        <v>1318</v>
      </c>
      <c r="F295" s="220" t="s">
        <v>1318</v>
      </c>
      <c r="G295" s="101" t="s">
        <v>11</v>
      </c>
      <c r="H295" s="67"/>
      <c r="I295" s="34"/>
      <c r="J295" s="657"/>
      <c r="K295" s="659"/>
    </row>
    <row r="296" spans="1:11" ht="16.5" customHeight="1">
      <c r="A296" s="48">
        <v>287</v>
      </c>
      <c r="B296" s="172" t="s">
        <v>25</v>
      </c>
      <c r="C296" s="63" t="s">
        <v>1317</v>
      </c>
      <c r="D296" s="25" t="s">
        <v>1940</v>
      </c>
      <c r="E296" s="565" t="s">
        <v>1318</v>
      </c>
      <c r="F296" s="220" t="s">
        <v>1318</v>
      </c>
      <c r="G296" s="101" t="s">
        <v>11</v>
      </c>
      <c r="H296" s="67"/>
      <c r="I296" s="34"/>
      <c r="J296" s="657"/>
      <c r="K296" s="659"/>
    </row>
    <row r="297" spans="1:11" ht="16.5" customHeight="1">
      <c r="A297" s="48">
        <v>288</v>
      </c>
      <c r="B297" s="172" t="s">
        <v>25</v>
      </c>
      <c r="C297" s="63" t="s">
        <v>1317</v>
      </c>
      <c r="D297" s="25" t="s">
        <v>1941</v>
      </c>
      <c r="E297" s="565" t="s">
        <v>1318</v>
      </c>
      <c r="F297" s="220" t="s">
        <v>1318</v>
      </c>
      <c r="G297" s="101" t="s">
        <v>11</v>
      </c>
      <c r="H297" s="67"/>
      <c r="I297" s="34"/>
      <c r="J297" s="657"/>
      <c r="K297" s="659"/>
    </row>
    <row r="298" spans="1:11" ht="16.5" customHeight="1">
      <c r="A298" s="48">
        <v>289</v>
      </c>
      <c r="B298" s="172" t="s">
        <v>25</v>
      </c>
      <c r="C298" s="63" t="s">
        <v>1317</v>
      </c>
      <c r="D298" s="25" t="s">
        <v>1942</v>
      </c>
      <c r="E298" s="565" t="s">
        <v>1318</v>
      </c>
      <c r="F298" s="220" t="s">
        <v>1318</v>
      </c>
      <c r="G298" s="101" t="s">
        <v>11</v>
      </c>
      <c r="H298" s="67"/>
      <c r="I298" s="34"/>
      <c r="J298" s="657"/>
      <c r="K298" s="659"/>
    </row>
    <row r="299" spans="1:11" ht="16.5" customHeight="1">
      <c r="A299" s="48">
        <v>290</v>
      </c>
      <c r="B299" s="172" t="s">
        <v>25</v>
      </c>
      <c r="C299" s="63" t="s">
        <v>1317</v>
      </c>
      <c r="D299" s="25" t="s">
        <v>1943</v>
      </c>
      <c r="E299" s="565" t="s">
        <v>1318</v>
      </c>
      <c r="F299" s="220" t="s">
        <v>1318</v>
      </c>
      <c r="G299" s="101" t="s">
        <v>11</v>
      </c>
      <c r="H299" s="67"/>
      <c r="I299" s="34"/>
      <c r="J299" s="657"/>
      <c r="K299" s="659"/>
    </row>
    <row r="300" spans="1:11" ht="16.5" customHeight="1">
      <c r="A300" s="48">
        <v>291</v>
      </c>
      <c r="B300" s="172" t="s">
        <v>25</v>
      </c>
      <c r="C300" s="63" t="s">
        <v>1317</v>
      </c>
      <c r="D300" s="25" t="s">
        <v>1944</v>
      </c>
      <c r="E300" s="565" t="s">
        <v>1318</v>
      </c>
      <c r="F300" s="220" t="s">
        <v>1318</v>
      </c>
      <c r="G300" s="101" t="s">
        <v>11</v>
      </c>
      <c r="H300" s="67"/>
      <c r="I300" s="34"/>
      <c r="J300" s="657"/>
      <c r="K300" s="659"/>
    </row>
    <row r="301" spans="1:11" ht="16.5" customHeight="1">
      <c r="A301" s="48">
        <v>292</v>
      </c>
      <c r="B301" s="334" t="s">
        <v>25</v>
      </c>
      <c r="C301" s="63" t="s">
        <v>1317</v>
      </c>
      <c r="D301" s="25" t="s">
        <v>1945</v>
      </c>
      <c r="E301" s="565" t="s">
        <v>1318</v>
      </c>
      <c r="F301" s="220" t="s">
        <v>1318</v>
      </c>
      <c r="G301" s="101" t="s">
        <v>11</v>
      </c>
      <c r="H301" s="67"/>
      <c r="I301" s="335"/>
      <c r="J301" s="657"/>
      <c r="K301" s="659"/>
    </row>
    <row r="302" spans="1:11" ht="16.5" customHeight="1">
      <c r="A302" s="48">
        <v>293</v>
      </c>
      <c r="B302" s="172" t="s">
        <v>25</v>
      </c>
      <c r="C302" s="63" t="s">
        <v>1317</v>
      </c>
      <c r="D302" s="25" t="s">
        <v>1960</v>
      </c>
      <c r="E302" s="565" t="s">
        <v>1320</v>
      </c>
      <c r="F302" s="334" t="s">
        <v>1320</v>
      </c>
      <c r="G302" s="101" t="s">
        <v>11</v>
      </c>
      <c r="H302" s="67"/>
      <c r="I302" s="34"/>
      <c r="J302" s="657"/>
      <c r="K302" s="659"/>
    </row>
    <row r="303" spans="1:11" ht="16.5" customHeight="1">
      <c r="A303" s="48">
        <v>294</v>
      </c>
      <c r="B303" s="312" t="s">
        <v>25</v>
      </c>
      <c r="C303" s="63" t="s">
        <v>1317</v>
      </c>
      <c r="D303" s="25" t="s">
        <v>1888</v>
      </c>
      <c r="E303" s="565" t="s">
        <v>1318</v>
      </c>
      <c r="F303" s="220" t="s">
        <v>1318</v>
      </c>
      <c r="G303" s="101" t="s">
        <v>11</v>
      </c>
      <c r="H303" s="311"/>
      <c r="I303" s="310"/>
      <c r="J303" s="657"/>
      <c r="K303" s="659"/>
    </row>
    <row r="304" spans="1:11" ht="16.5" customHeight="1">
      <c r="A304" s="48">
        <v>295</v>
      </c>
      <c r="B304" s="312" t="s">
        <v>25</v>
      </c>
      <c r="C304" s="63" t="s">
        <v>1317</v>
      </c>
      <c r="D304" s="25" t="s">
        <v>1946</v>
      </c>
      <c r="E304" s="565" t="s">
        <v>1318</v>
      </c>
      <c r="F304" s="312" t="s">
        <v>1318</v>
      </c>
      <c r="G304" s="101" t="s">
        <v>11</v>
      </c>
      <c r="H304" s="311"/>
      <c r="I304" s="310"/>
      <c r="J304" s="657"/>
      <c r="K304" s="659"/>
    </row>
    <row r="305" spans="1:11" ht="16.5" customHeight="1">
      <c r="A305" s="48">
        <v>296</v>
      </c>
      <c r="B305" s="312" t="s">
        <v>25</v>
      </c>
      <c r="C305" s="63" t="s">
        <v>1317</v>
      </c>
      <c r="D305" s="25" t="s">
        <v>1947</v>
      </c>
      <c r="E305" s="565" t="s">
        <v>1318</v>
      </c>
      <c r="F305" s="312" t="s">
        <v>1318</v>
      </c>
      <c r="G305" s="101" t="s">
        <v>11</v>
      </c>
      <c r="H305" s="311"/>
      <c r="I305" s="310"/>
      <c r="J305" s="657"/>
      <c r="K305" s="659"/>
    </row>
    <row r="306" spans="1:11" ht="16.5" customHeight="1">
      <c r="A306" s="48">
        <v>297</v>
      </c>
      <c r="B306" s="312" t="s">
        <v>25</v>
      </c>
      <c r="C306" s="63" t="s">
        <v>1317</v>
      </c>
      <c r="D306" s="25" t="s">
        <v>1948</v>
      </c>
      <c r="E306" s="565" t="s">
        <v>1318</v>
      </c>
      <c r="F306" s="312" t="s">
        <v>1318</v>
      </c>
      <c r="G306" s="101" t="s">
        <v>11</v>
      </c>
      <c r="H306" s="311"/>
      <c r="I306" s="310"/>
      <c r="J306" s="657"/>
      <c r="K306" s="659"/>
    </row>
    <row r="307" spans="1:11" ht="16.5" customHeight="1">
      <c r="A307" s="48">
        <v>298</v>
      </c>
      <c r="B307" s="334" t="s">
        <v>25</v>
      </c>
      <c r="C307" s="63" t="s">
        <v>1317</v>
      </c>
      <c r="D307" s="25" t="s">
        <v>1949</v>
      </c>
      <c r="E307" s="565" t="s">
        <v>1318</v>
      </c>
      <c r="F307" s="312" t="s">
        <v>1318</v>
      </c>
      <c r="G307" s="101" t="s">
        <v>11</v>
      </c>
      <c r="H307" s="311"/>
      <c r="I307" s="310"/>
      <c r="J307" s="651"/>
      <c r="K307" s="660"/>
    </row>
    <row r="308" spans="1:11" ht="16.5" customHeight="1">
      <c r="A308" s="48">
        <v>299</v>
      </c>
      <c r="B308" s="312" t="s">
        <v>25</v>
      </c>
      <c r="C308" s="63" t="s">
        <v>267</v>
      </c>
      <c r="D308" s="25" t="s">
        <v>1321</v>
      </c>
      <c r="E308" s="565" t="s">
        <v>1318</v>
      </c>
      <c r="F308" s="220" t="s">
        <v>1318</v>
      </c>
      <c r="G308" s="101" t="s">
        <v>11</v>
      </c>
      <c r="H308" s="67"/>
      <c r="I308" s="34"/>
      <c r="J308" s="127" t="s">
        <v>1890</v>
      </c>
      <c r="K308" s="152"/>
    </row>
    <row r="309" spans="1:11" ht="16.5" customHeight="1">
      <c r="A309" s="48">
        <v>300</v>
      </c>
      <c r="B309" s="317" t="s">
        <v>25</v>
      </c>
      <c r="C309" s="63" t="s">
        <v>1317</v>
      </c>
      <c r="D309" s="25" t="s">
        <v>2348</v>
      </c>
      <c r="E309" s="565" t="s">
        <v>1318</v>
      </c>
      <c r="F309" s="317" t="s">
        <v>1318</v>
      </c>
      <c r="G309" s="40" t="s">
        <v>9</v>
      </c>
      <c r="H309" s="67"/>
      <c r="I309" s="318"/>
      <c r="J309" s="649" t="s">
        <v>2352</v>
      </c>
      <c r="K309" s="654" t="s">
        <v>2355</v>
      </c>
    </row>
    <row r="310" spans="1:11" ht="16.5" customHeight="1">
      <c r="A310" s="48">
        <v>301</v>
      </c>
      <c r="B310" s="317" t="s">
        <v>25</v>
      </c>
      <c r="C310" s="63" t="s">
        <v>1317</v>
      </c>
      <c r="D310" s="25" t="s">
        <v>2349</v>
      </c>
      <c r="E310" s="565" t="s">
        <v>1320</v>
      </c>
      <c r="F310" s="317" t="s">
        <v>1320</v>
      </c>
      <c r="G310" s="40" t="s">
        <v>9</v>
      </c>
      <c r="H310" s="67"/>
      <c r="I310" s="318"/>
      <c r="J310" s="653"/>
      <c r="K310" s="655"/>
    </row>
    <row r="311" spans="1:11" ht="16.5" customHeight="1">
      <c r="A311" s="48">
        <v>302</v>
      </c>
      <c r="B311" s="547" t="s">
        <v>25</v>
      </c>
      <c r="C311" s="63" t="s">
        <v>1317</v>
      </c>
      <c r="D311" s="25" t="s">
        <v>2350</v>
      </c>
      <c r="E311" s="565" t="s">
        <v>1318</v>
      </c>
      <c r="F311" s="547" t="s">
        <v>1318</v>
      </c>
      <c r="G311" s="40" t="s">
        <v>9</v>
      </c>
      <c r="H311" s="67"/>
      <c r="I311" s="548"/>
      <c r="J311" s="653"/>
      <c r="K311" s="654" t="s">
        <v>2354</v>
      </c>
    </row>
    <row r="312" spans="1:11" ht="16.5" customHeight="1">
      <c r="A312" s="48">
        <v>303</v>
      </c>
      <c r="B312" s="547" t="s">
        <v>25</v>
      </c>
      <c r="C312" s="63" t="s">
        <v>1317</v>
      </c>
      <c r="D312" s="25" t="s">
        <v>2351</v>
      </c>
      <c r="E312" s="565" t="s">
        <v>1320</v>
      </c>
      <c r="F312" s="547" t="s">
        <v>1320</v>
      </c>
      <c r="G312" s="40" t="s">
        <v>9</v>
      </c>
      <c r="H312" s="67"/>
      <c r="I312" s="548"/>
      <c r="J312" s="651"/>
      <c r="K312" s="655"/>
    </row>
    <row r="313" spans="1:11" ht="16.5" customHeight="1">
      <c r="A313" s="48">
        <v>304</v>
      </c>
      <c r="B313" s="312" t="s">
        <v>25</v>
      </c>
      <c r="C313" s="63" t="s">
        <v>267</v>
      </c>
      <c r="D313" s="25" t="s">
        <v>1322</v>
      </c>
      <c r="E313" s="565" t="s">
        <v>609</v>
      </c>
      <c r="F313" s="220" t="s">
        <v>609</v>
      </c>
      <c r="G313" s="100" t="s">
        <v>10</v>
      </c>
      <c r="H313" s="67"/>
      <c r="I313" s="34"/>
      <c r="J313" s="90" t="s">
        <v>1596</v>
      </c>
      <c r="K313" s="128"/>
    </row>
    <row r="314" spans="1:11" ht="16.5" customHeight="1">
      <c r="A314" s="48">
        <v>305</v>
      </c>
      <c r="B314" s="312" t="s">
        <v>25</v>
      </c>
      <c r="C314" s="63" t="s">
        <v>267</v>
      </c>
      <c r="D314" s="25" t="s">
        <v>1323</v>
      </c>
      <c r="E314" s="565" t="s">
        <v>610</v>
      </c>
      <c r="F314" s="220" t="s">
        <v>610</v>
      </c>
      <c r="G314" s="101" t="s">
        <v>11</v>
      </c>
      <c r="H314" s="67"/>
      <c r="I314" s="34"/>
      <c r="J314" s="90" t="s">
        <v>1597</v>
      </c>
      <c r="K314" s="128"/>
    </row>
    <row r="315" spans="1:11" ht="16.5" customHeight="1">
      <c r="A315" s="48">
        <v>306</v>
      </c>
      <c r="B315" s="312" t="s">
        <v>25</v>
      </c>
      <c r="C315" s="63" t="s">
        <v>1311</v>
      </c>
      <c r="D315" s="25" t="s">
        <v>1324</v>
      </c>
      <c r="E315" s="566"/>
      <c r="F315" s="221"/>
      <c r="G315" s="49" t="s">
        <v>12</v>
      </c>
      <c r="H315" s="67"/>
      <c r="I315" s="34"/>
      <c r="J315" s="90" t="s">
        <v>1631</v>
      </c>
      <c r="K315" s="128"/>
    </row>
    <row r="316" spans="1:11" ht="16.5" customHeight="1" thickBot="1">
      <c r="A316" s="48">
        <v>307</v>
      </c>
      <c r="B316" s="312" t="s">
        <v>25</v>
      </c>
      <c r="C316" s="129" t="s">
        <v>248</v>
      </c>
      <c r="D316" s="110" t="s">
        <v>1607</v>
      </c>
      <c r="E316" s="111"/>
      <c r="F316" s="111"/>
      <c r="G316" s="46" t="s">
        <v>12</v>
      </c>
      <c r="H316" s="130"/>
      <c r="I316" s="111"/>
      <c r="J316" s="131" t="s">
        <v>1325</v>
      </c>
      <c r="K316" s="153"/>
    </row>
    <row r="317" spans="1:11" ht="16.5" customHeight="1">
      <c r="A317" s="133"/>
      <c r="B317" s="112"/>
      <c r="C317" s="133"/>
      <c r="D317" s="133"/>
      <c r="E317" s="133"/>
      <c r="F317" s="112"/>
      <c r="G317" s="133"/>
      <c r="H317" s="133"/>
      <c r="I317" s="133"/>
      <c r="J317" s="133"/>
      <c r="K317" s="133"/>
    </row>
    <row r="318" spans="1:11" ht="16.5" customHeight="1">
      <c r="A318" s="71"/>
      <c r="B318" s="73"/>
      <c r="C318" s="71"/>
      <c r="D318" s="71"/>
      <c r="E318" s="570"/>
      <c r="F318" s="73"/>
      <c r="G318" s="71"/>
      <c r="H318" s="71"/>
      <c r="I318" s="71"/>
      <c r="J318" s="71"/>
      <c r="K318" s="71"/>
    </row>
    <row r="319" spans="1:11" ht="16.5" customHeight="1">
      <c r="A319" s="71"/>
      <c r="B319" s="73"/>
      <c r="C319" s="71"/>
      <c r="D319" s="71"/>
      <c r="E319" s="570"/>
      <c r="F319" s="73"/>
      <c r="G319" s="71"/>
      <c r="H319" s="71"/>
      <c r="I319" s="71"/>
      <c r="J319" s="71"/>
      <c r="K319" s="71"/>
    </row>
    <row r="320" spans="1:11" ht="17.45" customHeight="1">
      <c r="A320" s="71"/>
      <c r="B320" s="73"/>
      <c r="C320" s="71"/>
      <c r="D320" s="71"/>
      <c r="E320" s="570"/>
      <c r="F320" s="73"/>
      <c r="G320" s="71"/>
      <c r="H320" s="71"/>
      <c r="I320" s="71"/>
      <c r="J320" s="71"/>
      <c r="K320" s="71"/>
    </row>
    <row r="321" spans="1:11" ht="17.45" customHeight="1">
      <c r="A321" s="71"/>
      <c r="B321" s="73"/>
      <c r="C321" s="71"/>
      <c r="D321" s="71"/>
      <c r="E321" s="570"/>
      <c r="F321" s="73"/>
      <c r="G321" s="71"/>
      <c r="H321" s="71"/>
      <c r="I321" s="71"/>
      <c r="J321" s="71"/>
      <c r="K321" s="71"/>
    </row>
    <row r="322" spans="1:11" ht="17.45" customHeight="1">
      <c r="A322" s="71"/>
      <c r="B322" s="73"/>
      <c r="C322" s="71"/>
      <c r="D322" s="71"/>
      <c r="E322" s="570"/>
      <c r="F322" s="73"/>
      <c r="G322" s="71"/>
      <c r="H322" s="71"/>
      <c r="I322" s="71"/>
      <c r="J322" s="71"/>
      <c r="K322" s="71"/>
    </row>
  </sheetData>
  <mergeCells count="25">
    <mergeCell ref="J309:J312"/>
    <mergeCell ref="K309:K310"/>
    <mergeCell ref="K311:K312"/>
    <mergeCell ref="J38:J77"/>
    <mergeCell ref="J122:J138"/>
    <mergeCell ref="J178:J204"/>
    <mergeCell ref="K275:K288"/>
    <mergeCell ref="J293:J307"/>
    <mergeCell ref="K293:K307"/>
    <mergeCell ref="F1:F8"/>
    <mergeCell ref="C1:D8"/>
    <mergeCell ref="K79:K116"/>
    <mergeCell ref="J291:J292"/>
    <mergeCell ref="K210:K240"/>
    <mergeCell ref="J260:J264"/>
    <mergeCell ref="J146:J148"/>
    <mergeCell ref="K149:K175"/>
    <mergeCell ref="J27:J32"/>
    <mergeCell ref="K27:K32"/>
    <mergeCell ref="J33:J37"/>
    <mergeCell ref="J149:J175"/>
    <mergeCell ref="K260:K264"/>
    <mergeCell ref="J79:J116"/>
    <mergeCell ref="K146:K148"/>
    <mergeCell ref="K290:K292"/>
  </mergeCells>
  <phoneticPr fontId="23"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51" r:id="rId82"/>
    <hyperlink ref="D252" r:id="rId83"/>
    <hyperlink ref="D294" r:id="rId84"/>
    <hyperlink ref="D303" r:id="rId85"/>
    <hyperlink ref="D309" r:id="rId86"/>
    <hyperlink ref="D310" r:id="rId87"/>
    <hyperlink ref="D295:D301" r:id="rId88" display="Temperature_TDEV1@Sera"/>
    <hyperlink ref="D304:D307" r:id="rId89" display="Temperature_TDEV1@SIMETRA"/>
    <hyperlink ref="D293" r:id="rId90"/>
    <hyperlink ref="D302" r:id="rId91"/>
    <hyperlink ref="D311" r:id="rId92"/>
    <hyperlink ref="D31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B1" workbookViewId="0">
      <selection activeCell="G50" sqref="G50"/>
    </sheetView>
  </sheetViews>
  <sheetFormatPr defaultColWidth="9" defaultRowHeight="15.75" customHeight="1"/>
  <cols>
    <col min="1" max="1" width="5.375" style="138" customWidth="1"/>
    <col min="2" max="2" width="9.25" style="138" bestFit="1" customWidth="1"/>
    <col min="3" max="3" width="11" style="115" customWidth="1"/>
    <col min="4" max="4" width="29.5" style="115" customWidth="1"/>
    <col min="5" max="5" width="11.125" style="138" customWidth="1"/>
    <col min="6" max="6" width="13.75" style="115" bestFit="1" customWidth="1"/>
    <col min="7" max="7" width="16" style="115" customWidth="1"/>
    <col min="8" max="8" width="13.375" style="115" customWidth="1"/>
    <col min="9" max="9" width="10" style="115" customWidth="1"/>
    <col min="10" max="10" width="36.25" style="115" bestFit="1" customWidth="1"/>
    <col min="11" max="11" width="41.375" style="115" customWidth="1"/>
    <col min="12" max="256" width="9" style="115" customWidth="1"/>
    <col min="257" max="16384" width="9" style="116"/>
  </cols>
  <sheetData>
    <row r="1" spans="1:11" ht="15.6" customHeight="1">
      <c r="A1" s="135"/>
      <c r="B1" s="135"/>
      <c r="C1" s="663" t="s">
        <v>1563</v>
      </c>
      <c r="D1" s="664"/>
      <c r="E1" s="661"/>
      <c r="F1" s="234"/>
      <c r="G1" s="184" t="s">
        <v>5</v>
      </c>
      <c r="H1" s="135"/>
      <c r="I1" s="140"/>
      <c r="J1" s="135"/>
      <c r="K1" s="71"/>
    </row>
    <row r="2" spans="1:11" ht="16.5" customHeight="1">
      <c r="A2" s="135"/>
      <c r="B2" s="135"/>
      <c r="C2" s="665"/>
      <c r="D2" s="666"/>
      <c r="E2" s="662"/>
      <c r="F2" s="193" t="s">
        <v>6</v>
      </c>
      <c r="G2" s="209">
        <f>COUNTIF(F10:F304,"Not POR")</f>
        <v>0</v>
      </c>
      <c r="H2" s="135"/>
      <c r="I2" s="140"/>
      <c r="J2" s="135"/>
      <c r="K2" s="71"/>
    </row>
    <row r="3" spans="1:11" ht="17.25" customHeight="1">
      <c r="A3" s="135"/>
      <c r="B3" s="135"/>
      <c r="C3" s="665"/>
      <c r="D3" s="666"/>
      <c r="E3" s="662"/>
      <c r="F3" s="235" t="s">
        <v>8</v>
      </c>
      <c r="G3" s="209">
        <f>COUNTIF(F11:F305,"CHN validation")</f>
        <v>0</v>
      </c>
      <c r="H3" s="135"/>
      <c r="I3" s="140"/>
      <c r="J3" s="135"/>
      <c r="K3" s="71"/>
    </row>
    <row r="4" spans="1:11" ht="19.5" customHeight="1">
      <c r="A4" s="71"/>
      <c r="B4" s="71"/>
      <c r="C4" s="665"/>
      <c r="D4" s="666"/>
      <c r="E4" s="662"/>
      <c r="F4" s="236" t="s">
        <v>7</v>
      </c>
      <c r="G4" s="209">
        <f>COUNTIF(F12:F306,"New Item")</f>
        <v>0</v>
      </c>
      <c r="H4" s="71"/>
      <c r="I4" s="140"/>
      <c r="J4" s="71"/>
      <c r="K4" s="71"/>
    </row>
    <row r="5" spans="1:11" ht="15.6" customHeight="1">
      <c r="A5" s="135"/>
      <c r="B5" s="135"/>
      <c r="C5" s="665"/>
      <c r="D5" s="666"/>
      <c r="E5" s="662"/>
      <c r="F5" s="237" t="s">
        <v>9</v>
      </c>
      <c r="G5" s="209">
        <f>COUNTIF(F15:F307,"Pending update")</f>
        <v>0</v>
      </c>
      <c r="H5" s="135"/>
      <c r="I5" s="140"/>
      <c r="J5" s="135"/>
      <c r="K5" s="71"/>
    </row>
    <row r="6" spans="1:11" ht="15" customHeight="1">
      <c r="A6" s="135"/>
      <c r="B6" s="135"/>
      <c r="C6" s="665"/>
      <c r="D6" s="666"/>
      <c r="E6" s="662"/>
      <c r="F6" s="238" t="s">
        <v>10</v>
      </c>
      <c r="G6" s="209">
        <f>COUNTIF(F13:F308,"Modified")</f>
        <v>3</v>
      </c>
      <c r="H6" s="135"/>
      <c r="I6" s="140"/>
      <c r="J6" s="135"/>
      <c r="K6" s="71"/>
    </row>
    <row r="7" spans="1:11" ht="18" customHeight="1">
      <c r="A7" s="135"/>
      <c r="B7" s="135"/>
      <c r="C7" s="665"/>
      <c r="D7" s="666"/>
      <c r="E7" s="662"/>
      <c r="F7" s="188" t="s">
        <v>11</v>
      </c>
      <c r="G7" s="209">
        <f>COUNTIF(F10:F54,"Ready")</f>
        <v>37</v>
      </c>
      <c r="H7" s="135"/>
      <c r="I7" s="140"/>
      <c r="J7" s="135"/>
      <c r="K7" s="71"/>
    </row>
    <row r="8" spans="1:11" ht="17.25" customHeight="1" thickBot="1">
      <c r="A8" s="150"/>
      <c r="B8" s="150"/>
      <c r="C8" s="665"/>
      <c r="D8" s="666"/>
      <c r="E8" s="662"/>
      <c r="F8" s="239" t="s">
        <v>12</v>
      </c>
      <c r="G8" s="240">
        <f>COUNTIF(F19:F310,"Not ready")</f>
        <v>5</v>
      </c>
      <c r="H8" s="150"/>
      <c r="I8" s="205"/>
      <c r="J8" s="206"/>
      <c r="K8" s="150"/>
    </row>
    <row r="9" spans="1:11" ht="50.1" customHeight="1">
      <c r="A9" s="194" t="s">
        <v>13</v>
      </c>
      <c r="B9" s="195" t="s">
        <v>14</v>
      </c>
      <c r="C9" s="195" t="s">
        <v>15</v>
      </c>
      <c r="D9" s="195" t="s">
        <v>16</v>
      </c>
      <c r="E9" s="195" t="s">
        <v>250</v>
      </c>
      <c r="F9" s="195" t="s">
        <v>19</v>
      </c>
      <c r="G9" s="195" t="s">
        <v>1354</v>
      </c>
      <c r="H9" s="195" t="s">
        <v>20</v>
      </c>
      <c r="I9" s="195" t="s">
        <v>22</v>
      </c>
      <c r="J9" s="195" t="s">
        <v>23</v>
      </c>
      <c r="K9" s="196" t="s">
        <v>251</v>
      </c>
    </row>
    <row r="10" spans="1:11" ht="18.75" customHeight="1">
      <c r="A10" s="213">
        <v>1</v>
      </c>
      <c r="B10" s="210" t="s">
        <v>25</v>
      </c>
      <c r="C10" s="185" t="s">
        <v>28</v>
      </c>
      <c r="D10" s="186" t="s">
        <v>29</v>
      </c>
      <c r="E10" s="187"/>
      <c r="F10" s="188" t="s">
        <v>11</v>
      </c>
      <c r="G10" s="189"/>
      <c r="H10" s="192"/>
      <c r="I10" s="190"/>
      <c r="J10" s="190"/>
      <c r="K10" s="197"/>
    </row>
    <row r="11" spans="1:11" ht="20.25" customHeight="1">
      <c r="A11" s="213">
        <v>2</v>
      </c>
      <c r="B11" s="210" t="s">
        <v>25</v>
      </c>
      <c r="C11" s="185" t="s">
        <v>28</v>
      </c>
      <c r="D11" s="186" t="s">
        <v>31</v>
      </c>
      <c r="E11" s="187"/>
      <c r="F11" s="188" t="s">
        <v>11</v>
      </c>
      <c r="G11" s="189"/>
      <c r="H11" s="192"/>
      <c r="I11" s="190"/>
      <c r="J11" s="190"/>
      <c r="K11" s="197"/>
    </row>
    <row r="12" spans="1:11" ht="18.75" customHeight="1">
      <c r="A12" s="213">
        <v>3</v>
      </c>
      <c r="B12" s="210" t="s">
        <v>25</v>
      </c>
      <c r="C12" s="185" t="s">
        <v>28</v>
      </c>
      <c r="D12" s="186" t="s">
        <v>36</v>
      </c>
      <c r="E12" s="187"/>
      <c r="F12" s="188" t="s">
        <v>11</v>
      </c>
      <c r="G12" s="189"/>
      <c r="H12" s="192"/>
      <c r="I12" s="192"/>
      <c r="J12" s="190"/>
      <c r="K12" s="197"/>
    </row>
    <row r="13" spans="1:11" ht="18.75" customHeight="1">
      <c r="A13" s="213">
        <v>4</v>
      </c>
      <c r="B13" s="210" t="s">
        <v>25</v>
      </c>
      <c r="C13" s="185" t="s">
        <v>26</v>
      </c>
      <c r="D13" s="309" t="s">
        <v>1632</v>
      </c>
      <c r="E13" s="187"/>
      <c r="F13" s="238" t="s">
        <v>2141</v>
      </c>
      <c r="G13" s="189"/>
      <c r="H13" s="211" t="s">
        <v>38</v>
      </c>
      <c r="I13" s="192"/>
      <c r="J13" s="191" t="s">
        <v>2038</v>
      </c>
      <c r="K13" s="346" t="s">
        <v>2031</v>
      </c>
    </row>
    <row r="14" spans="1:11" ht="18.75" customHeight="1">
      <c r="A14" s="213">
        <v>5</v>
      </c>
      <c r="B14" s="210" t="s">
        <v>25</v>
      </c>
      <c r="C14" s="186" t="s">
        <v>230</v>
      </c>
      <c r="D14" s="186" t="s">
        <v>1589</v>
      </c>
      <c r="E14" s="187"/>
      <c r="F14" s="188" t="s">
        <v>11</v>
      </c>
      <c r="G14" s="189"/>
      <c r="H14" s="192"/>
      <c r="I14" s="192"/>
      <c r="J14" s="284" t="s">
        <v>1988</v>
      </c>
      <c r="K14" s="348" t="s">
        <v>2042</v>
      </c>
    </row>
    <row r="15" spans="1:11" ht="18.75" customHeight="1">
      <c r="A15" s="213">
        <v>6</v>
      </c>
      <c r="B15" s="210" t="s">
        <v>25</v>
      </c>
      <c r="C15" s="185" t="s">
        <v>26</v>
      </c>
      <c r="D15" s="186" t="s">
        <v>27</v>
      </c>
      <c r="E15" s="187"/>
      <c r="F15" s="188" t="s">
        <v>11</v>
      </c>
      <c r="G15" s="189"/>
      <c r="H15" s="192"/>
      <c r="I15" s="192"/>
      <c r="J15" s="212" t="s">
        <v>1591</v>
      </c>
      <c r="K15" s="197"/>
    </row>
    <row r="16" spans="1:11" ht="18.75" customHeight="1">
      <c r="A16" s="213">
        <v>7</v>
      </c>
      <c r="B16" s="210" t="s">
        <v>25</v>
      </c>
      <c r="C16" s="185" t="s">
        <v>26</v>
      </c>
      <c r="D16" s="185" t="s">
        <v>1310</v>
      </c>
      <c r="E16" s="187"/>
      <c r="F16" s="188" t="s">
        <v>11</v>
      </c>
      <c r="G16" s="189"/>
      <c r="H16" s="192"/>
      <c r="I16" s="192"/>
      <c r="J16" s="191" t="s">
        <v>1598</v>
      </c>
      <c r="K16" s="197"/>
    </row>
    <row r="17" spans="1:11" ht="18.75" customHeight="1">
      <c r="A17" s="213">
        <v>8</v>
      </c>
      <c r="B17" s="210" t="s">
        <v>25</v>
      </c>
      <c r="C17" s="185" t="s">
        <v>248</v>
      </c>
      <c r="D17" s="186" t="s">
        <v>1603</v>
      </c>
      <c r="E17" s="187"/>
      <c r="F17" s="188" t="s">
        <v>11</v>
      </c>
      <c r="G17" s="189"/>
      <c r="H17" s="192"/>
      <c r="I17" s="192"/>
      <c r="J17" s="191" t="s">
        <v>1766</v>
      </c>
      <c r="K17" s="197"/>
    </row>
    <row r="18" spans="1:11" ht="18.75" customHeight="1">
      <c r="A18" s="213">
        <v>9</v>
      </c>
      <c r="B18" s="210" t="s">
        <v>25</v>
      </c>
      <c r="C18" s="185" t="s">
        <v>267</v>
      </c>
      <c r="D18" s="186" t="s">
        <v>268</v>
      </c>
      <c r="E18" s="184" t="s">
        <v>609</v>
      </c>
      <c r="F18" s="238" t="s">
        <v>10</v>
      </c>
      <c r="G18" s="189"/>
      <c r="H18" s="204"/>
      <c r="I18" s="192"/>
      <c r="J18" s="191" t="s">
        <v>1596</v>
      </c>
      <c r="K18" s="214" t="s">
        <v>2033</v>
      </c>
    </row>
    <row r="19" spans="1:11" ht="18.75" customHeight="1">
      <c r="A19" s="213">
        <v>10</v>
      </c>
      <c r="B19" s="210" t="s">
        <v>25</v>
      </c>
      <c r="C19" s="185" t="s">
        <v>267</v>
      </c>
      <c r="D19" s="186" t="s">
        <v>272</v>
      </c>
      <c r="E19" s="184" t="s">
        <v>273</v>
      </c>
      <c r="F19" s="188" t="s">
        <v>11</v>
      </c>
      <c r="G19" s="189"/>
      <c r="H19" s="192"/>
      <c r="I19" s="192"/>
      <c r="J19" s="191" t="s">
        <v>1570</v>
      </c>
      <c r="K19" s="214"/>
    </row>
    <row r="20" spans="1:11" ht="18.75" customHeight="1">
      <c r="A20" s="213">
        <v>11</v>
      </c>
      <c r="B20" s="210" t="s">
        <v>25</v>
      </c>
      <c r="C20" s="185" t="s">
        <v>267</v>
      </c>
      <c r="D20" s="186" t="s">
        <v>275</v>
      </c>
      <c r="E20" s="209"/>
      <c r="F20" s="188" t="s">
        <v>11</v>
      </c>
      <c r="G20" s="189"/>
      <c r="H20" s="192"/>
      <c r="I20" s="192"/>
      <c r="J20" s="332" t="s">
        <v>2302</v>
      </c>
      <c r="K20" s="214"/>
    </row>
    <row r="21" spans="1:11" ht="18.75" customHeight="1">
      <c r="A21" s="213">
        <v>12</v>
      </c>
      <c r="B21" s="210" t="s">
        <v>25</v>
      </c>
      <c r="C21" s="185" t="s">
        <v>267</v>
      </c>
      <c r="D21" s="186" t="s">
        <v>1073</v>
      </c>
      <c r="E21" s="184" t="s">
        <v>277</v>
      </c>
      <c r="F21" s="188" t="s">
        <v>11</v>
      </c>
      <c r="G21" s="189"/>
      <c r="H21" s="192"/>
      <c r="I21" s="192"/>
      <c r="J21" s="667" t="s">
        <v>2035</v>
      </c>
      <c r="K21" s="578"/>
    </row>
    <row r="22" spans="1:11" ht="18.75" customHeight="1">
      <c r="A22" s="213">
        <v>13</v>
      </c>
      <c r="B22" s="210" t="s">
        <v>25</v>
      </c>
      <c r="C22" s="185" t="s">
        <v>267</v>
      </c>
      <c r="D22" s="186" t="s">
        <v>279</v>
      </c>
      <c r="E22" s="184" t="s">
        <v>72</v>
      </c>
      <c r="F22" s="188" t="s">
        <v>11</v>
      </c>
      <c r="G22" s="189"/>
      <c r="H22" s="192"/>
      <c r="I22" s="192"/>
      <c r="J22" s="667"/>
      <c r="K22" s="578"/>
    </row>
    <row r="23" spans="1:11" ht="18.75" customHeight="1">
      <c r="A23" s="213">
        <v>14</v>
      </c>
      <c r="B23" s="210" t="s">
        <v>25</v>
      </c>
      <c r="C23" s="185" t="s">
        <v>267</v>
      </c>
      <c r="D23" s="186" t="s">
        <v>280</v>
      </c>
      <c r="E23" s="184" t="s">
        <v>72</v>
      </c>
      <c r="F23" s="188" t="s">
        <v>11</v>
      </c>
      <c r="G23" s="189"/>
      <c r="H23" s="192"/>
      <c r="I23" s="192"/>
      <c r="J23" s="667"/>
      <c r="K23" s="578"/>
    </row>
    <row r="24" spans="1:11" ht="18.75" customHeight="1">
      <c r="A24" s="213">
        <v>15</v>
      </c>
      <c r="B24" s="210" t="s">
        <v>25</v>
      </c>
      <c r="C24" s="185" t="s">
        <v>267</v>
      </c>
      <c r="D24" s="186" t="s">
        <v>281</v>
      </c>
      <c r="E24" s="184" t="s">
        <v>72</v>
      </c>
      <c r="F24" s="188" t="s">
        <v>11</v>
      </c>
      <c r="G24" s="189"/>
      <c r="H24" s="192"/>
      <c r="I24" s="192"/>
      <c r="J24" s="667"/>
      <c r="K24" s="578"/>
    </row>
    <row r="25" spans="1:11" ht="18.75" customHeight="1">
      <c r="A25" s="213">
        <v>16</v>
      </c>
      <c r="B25" s="210" t="s">
        <v>25</v>
      </c>
      <c r="C25" s="185" t="s">
        <v>267</v>
      </c>
      <c r="D25" s="186" t="s">
        <v>1074</v>
      </c>
      <c r="E25" s="184" t="s">
        <v>72</v>
      </c>
      <c r="F25" s="188" t="s">
        <v>11</v>
      </c>
      <c r="G25" s="189"/>
      <c r="H25" s="192"/>
      <c r="I25" s="192"/>
      <c r="J25" s="667"/>
      <c r="K25" s="578"/>
    </row>
    <row r="26" spans="1:11" ht="18.75" customHeight="1">
      <c r="A26" s="213">
        <v>17</v>
      </c>
      <c r="B26" s="210" t="s">
        <v>25</v>
      </c>
      <c r="C26" s="185" t="s">
        <v>267</v>
      </c>
      <c r="D26" s="186" t="s">
        <v>283</v>
      </c>
      <c r="E26" s="184" t="s">
        <v>72</v>
      </c>
      <c r="F26" s="188" t="s">
        <v>11</v>
      </c>
      <c r="G26" s="189"/>
      <c r="H26" s="192"/>
      <c r="I26" s="192"/>
      <c r="J26" s="667"/>
      <c r="K26" s="578"/>
    </row>
    <row r="27" spans="1:11" ht="15.75" customHeight="1">
      <c r="A27" s="213">
        <v>18</v>
      </c>
      <c r="B27" s="210" t="s">
        <v>25</v>
      </c>
      <c r="C27" s="186" t="s">
        <v>230</v>
      </c>
      <c r="D27" s="186" t="s">
        <v>1588</v>
      </c>
      <c r="E27" s="187"/>
      <c r="F27" s="188" t="s">
        <v>11</v>
      </c>
      <c r="G27" s="189"/>
      <c r="H27" s="192"/>
      <c r="I27" s="192"/>
      <c r="J27" s="285" t="s">
        <v>2330</v>
      </c>
      <c r="K27" s="197"/>
    </row>
    <row r="28" spans="1:11" ht="15.75" customHeight="1">
      <c r="A28" s="213">
        <v>19</v>
      </c>
      <c r="B28" s="210" t="s">
        <v>25</v>
      </c>
      <c r="C28" s="233" t="s">
        <v>56</v>
      </c>
      <c r="D28" s="233" t="s">
        <v>232</v>
      </c>
      <c r="E28" s="187"/>
      <c r="F28" s="188" t="s">
        <v>11</v>
      </c>
      <c r="G28" s="189"/>
      <c r="H28" s="192"/>
      <c r="I28" s="192"/>
      <c r="J28" s="232" t="s">
        <v>2428</v>
      </c>
      <c r="K28" s="578" t="s">
        <v>2032</v>
      </c>
    </row>
    <row r="29" spans="1:11" ht="15.75" customHeight="1">
      <c r="A29" s="213">
        <v>20</v>
      </c>
      <c r="B29" s="210" t="s">
        <v>25</v>
      </c>
      <c r="C29" s="233" t="s">
        <v>56</v>
      </c>
      <c r="D29" s="233" t="s">
        <v>233</v>
      </c>
      <c r="E29" s="187"/>
      <c r="F29" s="188" t="s">
        <v>11</v>
      </c>
      <c r="G29" s="189"/>
      <c r="H29" s="192"/>
      <c r="I29" s="192"/>
      <c r="J29" s="191" t="s">
        <v>2030</v>
      </c>
      <c r="K29" s="578"/>
    </row>
    <row r="30" spans="1:11" ht="15.75" customHeight="1">
      <c r="A30" s="213">
        <v>21</v>
      </c>
      <c r="B30" s="210" t="s">
        <v>25</v>
      </c>
      <c r="C30" s="233" t="s">
        <v>56</v>
      </c>
      <c r="D30" s="233" t="s">
        <v>234</v>
      </c>
      <c r="E30" s="187"/>
      <c r="F30" s="188" t="s">
        <v>11</v>
      </c>
      <c r="G30" s="189"/>
      <c r="H30" s="192"/>
      <c r="I30" s="192"/>
      <c r="J30" s="191" t="s">
        <v>1592</v>
      </c>
      <c r="K30" s="578"/>
    </row>
    <row r="31" spans="1:11" ht="15.75" customHeight="1">
      <c r="A31" s="213">
        <v>22</v>
      </c>
      <c r="B31" s="210" t="s">
        <v>25</v>
      </c>
      <c r="C31" s="233" t="s">
        <v>56</v>
      </c>
      <c r="D31" s="233" t="s">
        <v>235</v>
      </c>
      <c r="E31" s="187"/>
      <c r="F31" s="188" t="s">
        <v>11</v>
      </c>
      <c r="G31" s="189"/>
      <c r="H31" s="192"/>
      <c r="I31" s="192"/>
      <c r="J31" s="191" t="s">
        <v>236</v>
      </c>
      <c r="K31" s="578"/>
    </row>
    <row r="32" spans="1:11" ht="15.75" customHeight="1">
      <c r="A32" s="213">
        <v>23</v>
      </c>
      <c r="B32" s="210" t="s">
        <v>25</v>
      </c>
      <c r="C32" s="233" t="s">
        <v>56</v>
      </c>
      <c r="D32" s="233" t="s">
        <v>1326</v>
      </c>
      <c r="E32" s="187"/>
      <c r="F32" s="188" t="s">
        <v>11</v>
      </c>
      <c r="G32" s="189"/>
      <c r="H32" s="192"/>
      <c r="I32" s="192"/>
      <c r="J32" s="191" t="s">
        <v>1327</v>
      </c>
      <c r="K32" s="578"/>
    </row>
    <row r="33" spans="1:11" ht="15.75" customHeight="1">
      <c r="A33" s="213">
        <v>24</v>
      </c>
      <c r="B33" s="210" t="s">
        <v>25</v>
      </c>
      <c r="C33" s="233" t="s">
        <v>56</v>
      </c>
      <c r="D33" s="233" t="s">
        <v>1328</v>
      </c>
      <c r="E33" s="187"/>
      <c r="F33" s="188" t="s">
        <v>11</v>
      </c>
      <c r="G33" s="189"/>
      <c r="H33" s="192"/>
      <c r="I33" s="192"/>
      <c r="J33" s="191" t="s">
        <v>1329</v>
      </c>
      <c r="K33" s="578"/>
    </row>
    <row r="34" spans="1:11" ht="15.75" customHeight="1">
      <c r="A34" s="213">
        <v>25</v>
      </c>
      <c r="B34" s="210" t="s">
        <v>25</v>
      </c>
      <c r="C34" s="233" t="s">
        <v>56</v>
      </c>
      <c r="D34" s="233" t="s">
        <v>1330</v>
      </c>
      <c r="E34" s="187"/>
      <c r="F34" s="188" t="s">
        <v>11</v>
      </c>
      <c r="G34" s="189"/>
      <c r="H34" s="192"/>
      <c r="I34" s="192"/>
      <c r="J34" s="191" t="s">
        <v>1331</v>
      </c>
      <c r="K34" s="578"/>
    </row>
    <row r="35" spans="1:11" ht="15.75" customHeight="1">
      <c r="A35" s="213">
        <v>26</v>
      </c>
      <c r="B35" s="210" t="s">
        <v>25</v>
      </c>
      <c r="C35" s="233" t="s">
        <v>56</v>
      </c>
      <c r="D35" s="233" t="s">
        <v>1332</v>
      </c>
      <c r="E35" s="187"/>
      <c r="F35" s="188" t="s">
        <v>11</v>
      </c>
      <c r="G35" s="189"/>
      <c r="H35" s="192"/>
      <c r="I35" s="192"/>
      <c r="J35" s="191" t="s">
        <v>1333</v>
      </c>
      <c r="K35" s="578"/>
    </row>
    <row r="36" spans="1:11" ht="15.75" customHeight="1">
      <c r="A36" s="213">
        <v>27</v>
      </c>
      <c r="B36" s="210" t="s">
        <v>25</v>
      </c>
      <c r="C36" s="233" t="s">
        <v>56</v>
      </c>
      <c r="D36" s="233" t="s">
        <v>237</v>
      </c>
      <c r="E36" s="187"/>
      <c r="F36" s="188" t="s">
        <v>11</v>
      </c>
      <c r="G36" s="189"/>
      <c r="H36" s="192"/>
      <c r="I36" s="192"/>
      <c r="J36" s="191" t="s">
        <v>238</v>
      </c>
      <c r="K36" s="578"/>
    </row>
    <row r="37" spans="1:11" ht="15.75" customHeight="1">
      <c r="A37" s="213">
        <v>28</v>
      </c>
      <c r="B37" s="210" t="s">
        <v>25</v>
      </c>
      <c r="C37" s="233" t="s">
        <v>56</v>
      </c>
      <c r="D37" s="233" t="s">
        <v>239</v>
      </c>
      <c r="E37" s="187"/>
      <c r="F37" s="188" t="s">
        <v>11</v>
      </c>
      <c r="G37" s="189"/>
      <c r="H37" s="192"/>
      <c r="I37" s="192"/>
      <c r="J37" s="191" t="s">
        <v>240</v>
      </c>
      <c r="K37" s="578"/>
    </row>
    <row r="38" spans="1:11" ht="15.75" customHeight="1">
      <c r="A38" s="213">
        <v>29</v>
      </c>
      <c r="B38" s="210" t="s">
        <v>25</v>
      </c>
      <c r="C38" s="233" t="s">
        <v>56</v>
      </c>
      <c r="D38" s="233" t="s">
        <v>1334</v>
      </c>
      <c r="E38" s="187"/>
      <c r="F38" s="188" t="s">
        <v>11</v>
      </c>
      <c r="G38" s="189"/>
      <c r="H38" s="192"/>
      <c r="I38" s="192"/>
      <c r="J38" s="191" t="s">
        <v>1335</v>
      </c>
      <c r="K38" s="578"/>
    </row>
    <row r="39" spans="1:11" ht="15.75" customHeight="1">
      <c r="A39" s="213">
        <v>30</v>
      </c>
      <c r="B39" s="210" t="s">
        <v>25</v>
      </c>
      <c r="C39" s="233" t="s">
        <v>56</v>
      </c>
      <c r="D39" s="233" t="s">
        <v>1336</v>
      </c>
      <c r="E39" s="187"/>
      <c r="F39" s="188" t="s">
        <v>11</v>
      </c>
      <c r="G39" s="189"/>
      <c r="H39" s="192"/>
      <c r="I39" s="192"/>
      <c r="J39" s="191" t="s">
        <v>1337</v>
      </c>
      <c r="K39" s="578"/>
    </row>
    <row r="40" spans="1:11" ht="15.75" customHeight="1">
      <c r="A40" s="213">
        <v>31</v>
      </c>
      <c r="B40" s="210" t="s">
        <v>25</v>
      </c>
      <c r="C40" s="233" t="s">
        <v>56</v>
      </c>
      <c r="D40" s="233" t="s">
        <v>1338</v>
      </c>
      <c r="E40" s="187"/>
      <c r="F40" s="188" t="s">
        <v>11</v>
      </c>
      <c r="G40" s="189"/>
      <c r="H40" s="192"/>
      <c r="I40" s="192"/>
      <c r="J40" s="191" t="s">
        <v>1339</v>
      </c>
      <c r="K40" s="578"/>
    </row>
    <row r="41" spans="1:11" ht="15.75" customHeight="1">
      <c r="A41" s="213">
        <v>32</v>
      </c>
      <c r="B41" s="210" t="s">
        <v>25</v>
      </c>
      <c r="C41" s="233" t="s">
        <v>56</v>
      </c>
      <c r="D41" s="233" t="s">
        <v>1340</v>
      </c>
      <c r="E41" s="187"/>
      <c r="F41" s="188" t="s">
        <v>11</v>
      </c>
      <c r="G41" s="189"/>
      <c r="H41" s="192"/>
      <c r="I41" s="192"/>
      <c r="J41" s="191" t="s">
        <v>1341</v>
      </c>
      <c r="K41" s="578"/>
    </row>
    <row r="42" spans="1:11" ht="15.75" customHeight="1">
      <c r="A42" s="213">
        <v>33</v>
      </c>
      <c r="B42" s="210" t="s">
        <v>25</v>
      </c>
      <c r="C42" s="233" t="s">
        <v>56</v>
      </c>
      <c r="D42" s="233" t="s">
        <v>1342</v>
      </c>
      <c r="E42" s="187"/>
      <c r="F42" s="188" t="s">
        <v>11</v>
      </c>
      <c r="G42" s="189"/>
      <c r="H42" s="192"/>
      <c r="I42" s="192"/>
      <c r="J42" s="191" t="s">
        <v>1343</v>
      </c>
      <c r="K42" s="578"/>
    </row>
    <row r="43" spans="1:11" ht="15.75" customHeight="1">
      <c r="A43" s="213">
        <v>34</v>
      </c>
      <c r="B43" s="210" t="s">
        <v>25</v>
      </c>
      <c r="C43" s="233" t="s">
        <v>56</v>
      </c>
      <c r="D43" s="185" t="s">
        <v>1344</v>
      </c>
      <c r="E43" s="187"/>
      <c r="F43" s="188" t="s">
        <v>11</v>
      </c>
      <c r="G43" s="189"/>
      <c r="H43" s="192"/>
      <c r="I43" s="192"/>
      <c r="J43" s="191" t="s">
        <v>241</v>
      </c>
      <c r="K43" s="578"/>
    </row>
    <row r="44" spans="1:11" ht="15.75" customHeight="1">
      <c r="A44" s="213">
        <v>35</v>
      </c>
      <c r="B44" s="210" t="s">
        <v>25</v>
      </c>
      <c r="C44" s="233" t="s">
        <v>56</v>
      </c>
      <c r="D44" s="233" t="s">
        <v>242</v>
      </c>
      <c r="E44" s="187"/>
      <c r="F44" s="188" t="s">
        <v>11</v>
      </c>
      <c r="G44" s="189"/>
      <c r="H44" s="192"/>
      <c r="I44" s="192"/>
      <c r="J44" s="191" t="s">
        <v>243</v>
      </c>
      <c r="K44" s="578"/>
    </row>
    <row r="45" spans="1:11" ht="15.75" customHeight="1">
      <c r="A45" s="213">
        <v>36</v>
      </c>
      <c r="B45" s="210" t="s">
        <v>25</v>
      </c>
      <c r="C45" s="233" t="s">
        <v>56</v>
      </c>
      <c r="D45" s="233" t="s">
        <v>244</v>
      </c>
      <c r="E45" s="187"/>
      <c r="F45" s="188" t="s">
        <v>11</v>
      </c>
      <c r="G45" s="189"/>
      <c r="H45" s="192"/>
      <c r="I45" s="192"/>
      <c r="J45" s="191" t="s">
        <v>245</v>
      </c>
      <c r="K45" s="578"/>
    </row>
    <row r="46" spans="1:11" ht="15.75" customHeight="1">
      <c r="A46" s="213">
        <v>37</v>
      </c>
      <c r="B46" s="210" t="s">
        <v>25</v>
      </c>
      <c r="C46" s="233" t="s">
        <v>56</v>
      </c>
      <c r="D46" s="233" t="s">
        <v>1345</v>
      </c>
      <c r="E46" s="187"/>
      <c r="F46" s="188" t="s">
        <v>11</v>
      </c>
      <c r="G46" s="189"/>
      <c r="H46" s="192"/>
      <c r="I46" s="192"/>
      <c r="J46" s="191" t="s">
        <v>1346</v>
      </c>
      <c r="K46" s="578"/>
    </row>
    <row r="47" spans="1:11" ht="15.75" customHeight="1">
      <c r="A47" s="213">
        <v>38</v>
      </c>
      <c r="B47" s="210" t="s">
        <v>25</v>
      </c>
      <c r="C47" s="233" t="s">
        <v>56</v>
      </c>
      <c r="D47" s="233" t="s">
        <v>1347</v>
      </c>
      <c r="E47" s="187"/>
      <c r="F47" s="188" t="s">
        <v>11</v>
      </c>
      <c r="G47" s="189"/>
      <c r="H47" s="192"/>
      <c r="I47" s="192"/>
      <c r="J47" s="191" t="s">
        <v>1348</v>
      </c>
      <c r="K47" s="578"/>
    </row>
    <row r="48" spans="1:11" ht="15.75" customHeight="1">
      <c r="A48" s="213">
        <v>39</v>
      </c>
      <c r="B48" s="210" t="s">
        <v>25</v>
      </c>
      <c r="C48" s="233" t="s">
        <v>347</v>
      </c>
      <c r="D48" s="233" t="s">
        <v>1349</v>
      </c>
      <c r="E48" s="187"/>
      <c r="F48" s="239" t="s">
        <v>12</v>
      </c>
      <c r="G48" s="189"/>
      <c r="H48" s="192"/>
      <c r="I48" s="192"/>
      <c r="J48" s="191" t="s">
        <v>1778</v>
      </c>
      <c r="K48" s="197"/>
    </row>
    <row r="49" spans="1:11" ht="15.75" customHeight="1">
      <c r="A49" s="213">
        <v>40</v>
      </c>
      <c r="B49" s="210" t="s">
        <v>25</v>
      </c>
      <c r="C49" s="233" t="s">
        <v>347</v>
      </c>
      <c r="D49" s="233" t="s">
        <v>1350</v>
      </c>
      <c r="E49" s="187"/>
      <c r="F49" s="239" t="s">
        <v>12</v>
      </c>
      <c r="G49" s="189"/>
      <c r="H49" s="192"/>
      <c r="I49" s="192"/>
      <c r="J49" s="191" t="s">
        <v>1594</v>
      </c>
      <c r="K49" s="197"/>
    </row>
    <row r="50" spans="1:11" ht="15.75" customHeight="1">
      <c r="A50" s="213">
        <v>41</v>
      </c>
      <c r="B50" s="210" t="s">
        <v>25</v>
      </c>
      <c r="C50" s="233" t="s">
        <v>347</v>
      </c>
      <c r="D50" s="233" t="s">
        <v>1351</v>
      </c>
      <c r="E50" s="187"/>
      <c r="F50" s="239" t="s">
        <v>12</v>
      </c>
      <c r="G50" s="189"/>
      <c r="H50" s="192"/>
      <c r="I50" s="192"/>
      <c r="J50" s="191" t="s">
        <v>1595</v>
      </c>
      <c r="K50" s="197"/>
    </row>
    <row r="51" spans="1:11" ht="15.75" customHeight="1">
      <c r="A51" s="213">
        <v>42</v>
      </c>
      <c r="B51" s="210" t="s">
        <v>25</v>
      </c>
      <c r="C51" s="233" t="s">
        <v>347</v>
      </c>
      <c r="D51" s="233" t="s">
        <v>1352</v>
      </c>
      <c r="E51" s="187"/>
      <c r="F51" s="239" t="s">
        <v>12</v>
      </c>
      <c r="G51" s="189"/>
      <c r="H51" s="192"/>
      <c r="I51" s="192"/>
      <c r="J51" s="191" t="s">
        <v>1593</v>
      </c>
      <c r="K51" s="197"/>
    </row>
    <row r="52" spans="1:11" ht="16.5" customHeight="1">
      <c r="A52" s="213">
        <v>43</v>
      </c>
      <c r="B52" s="210" t="s">
        <v>25</v>
      </c>
      <c r="C52" s="233" t="s">
        <v>267</v>
      </c>
      <c r="D52" s="186" t="s">
        <v>1322</v>
      </c>
      <c r="E52" s="184" t="s">
        <v>609</v>
      </c>
      <c r="F52" s="238" t="s">
        <v>2429</v>
      </c>
      <c r="G52" s="189"/>
      <c r="H52" s="192"/>
      <c r="I52" s="192"/>
      <c r="J52" s="191" t="s">
        <v>1596</v>
      </c>
      <c r="K52" s="214" t="s">
        <v>2034</v>
      </c>
    </row>
    <row r="53" spans="1:11" ht="16.5" customHeight="1">
      <c r="A53" s="213">
        <v>44</v>
      </c>
      <c r="B53" s="210" t="s">
        <v>25</v>
      </c>
      <c r="C53" s="233" t="s">
        <v>267</v>
      </c>
      <c r="D53" s="186" t="s">
        <v>1323</v>
      </c>
      <c r="E53" s="184" t="s">
        <v>610</v>
      </c>
      <c r="F53" s="188" t="s">
        <v>11</v>
      </c>
      <c r="G53" s="189"/>
      <c r="H53" s="192"/>
      <c r="I53" s="192"/>
      <c r="J53" s="191" t="s">
        <v>1597</v>
      </c>
      <c r="K53" s="214"/>
    </row>
    <row r="54" spans="1:11" ht="16.5" customHeight="1" thickBot="1">
      <c r="A54" s="213">
        <v>45</v>
      </c>
      <c r="B54" s="215" t="s">
        <v>25</v>
      </c>
      <c r="C54" s="198" t="s">
        <v>248</v>
      </c>
      <c r="D54" s="198" t="s">
        <v>249</v>
      </c>
      <c r="E54" s="199"/>
      <c r="F54" s="200" t="s">
        <v>12</v>
      </c>
      <c r="G54" s="201"/>
      <c r="H54" s="216"/>
      <c r="I54" s="216"/>
      <c r="J54" s="217" t="s">
        <v>1605</v>
      </c>
      <c r="K54" s="202"/>
    </row>
    <row r="55" spans="1:11" ht="15.75" customHeight="1">
      <c r="A55" s="182"/>
      <c r="B55" s="207"/>
      <c r="C55" s="151"/>
      <c r="D55" s="151"/>
      <c r="E55" s="182"/>
      <c r="F55" s="151"/>
      <c r="G55" s="151"/>
      <c r="H55" s="151"/>
      <c r="I55" s="151"/>
      <c r="J55" s="208"/>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3"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2020-03-17T01:22:25Z</dcterms:modified>
</cp:coreProperties>
</file>