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3740" activeTab="1"/>
  </bookViews>
  <sheets>
    <sheet name="Change List" sheetId="1" r:id="rId1"/>
    <sheet name="CG-QT" sheetId="2" r:id="rId2"/>
    <sheet name="QT0a" sheetId="3" r:id="rId3"/>
    <sheet name="USBC" sheetId="8" r:id="rId4"/>
    <sheet name="USBC Test" sheetId="4" state="hidden" r:id="rId5"/>
    <sheet name="USBC DOE1" sheetId="10" r:id="rId6"/>
    <sheet name="CT1" sheetId="5" r:id="rId7"/>
    <sheet name="CT2" sheetId="6" r:id="rId8"/>
    <sheet name="FOS" sheetId="7" r:id="rId9"/>
    <sheet name="CT3" sheetId="9" r:id="rId10"/>
  </sheets>
  <calcPr calcId="125725"/>
</workbook>
</file>

<file path=xl/calcChain.xml><?xml version="1.0" encoding="utf-8"?>
<calcChain xmlns="http://schemas.openxmlformats.org/spreadsheetml/2006/main">
  <c r="D109" i="1"/>
  <c r="D101"/>
  <c r="D92"/>
  <c r="D82"/>
  <c r="A20" i="10"/>
  <c r="F8"/>
  <c r="F7"/>
  <c r="F6"/>
  <c r="F5"/>
  <c r="F4"/>
  <c r="F3"/>
  <c r="F2"/>
  <c r="G8" i="9"/>
  <c r="G7"/>
  <c r="G6"/>
  <c r="G5"/>
  <c r="G4"/>
  <c r="G3"/>
  <c r="G2"/>
  <c r="A34" i="8"/>
  <c r="F8"/>
  <c r="F7"/>
  <c r="F6"/>
  <c r="F5"/>
  <c r="F4"/>
  <c r="F3"/>
  <c r="F2"/>
  <c r="D77" i="1"/>
  <c r="D72"/>
  <c r="D69"/>
  <c r="D66"/>
  <c r="D60"/>
  <c r="D57"/>
  <c r="D51"/>
  <c r="D48"/>
  <c r="D31"/>
  <c r="D40"/>
  <c r="D26"/>
  <c r="D16"/>
  <c r="D6"/>
  <c r="G8" i="7"/>
  <c r="G7"/>
  <c r="G6"/>
  <c r="G5"/>
  <c r="G4"/>
  <c r="G3"/>
  <c r="G2"/>
  <c r="H8" i="6"/>
  <c r="H7"/>
  <c r="H6"/>
  <c r="H5"/>
  <c r="H4"/>
  <c r="H3"/>
  <c r="H2"/>
  <c r="G8" i="5"/>
  <c r="G7"/>
  <c r="G5"/>
  <c r="G4"/>
  <c r="G3"/>
  <c r="G2"/>
  <c r="F8" i="4"/>
  <c r="F7"/>
  <c r="F6"/>
  <c r="F5"/>
  <c r="F4"/>
  <c r="F3"/>
  <c r="F2"/>
  <c r="G8" i="3"/>
  <c r="G7"/>
  <c r="G6"/>
  <c r="G5"/>
  <c r="G4"/>
  <c r="G3"/>
  <c r="G2"/>
  <c r="H8" i="2"/>
  <c r="H7"/>
  <c r="H6"/>
  <c r="H5"/>
  <c r="H4"/>
  <c r="H3"/>
  <c r="H2"/>
  <c r="D3" i="1"/>
</calcChain>
</file>

<file path=xl/sharedStrings.xml><?xml version="1.0" encoding="utf-8"?>
<sst xmlns="http://schemas.openxmlformats.org/spreadsheetml/2006/main" count="8478" uniqueCount="2435">
  <si>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</si>
  <si>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</si>
  <si>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</si>
  <si>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</si>
  <si>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</si>
  <si>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</si>
  <si>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</si>
  <si>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</si>
  <si>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</si>
  <si>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</si>
  <si>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</si>
  <si>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</si>
  <si>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</si>
  <si>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</si>
  <si>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</si>
  <si>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</si>
  <si>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</si>
  <si>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</si>
  <si>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</si>
  <si>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</si>
  <si>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</si>
  <si>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</si>
  <si>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</si>
  <si>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</si>
  <si>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</si>
  <si>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</si>
  <si>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</si>
  <si>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</si>
  <si>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</si>
  <si>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</si>
  <si>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</si>
  <si>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</si>
  <si>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</si>
  <si>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</si>
  <si>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</si>
  <si>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</si>
  <si>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</si>
  <si>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</si>
  <si>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</si>
  <si>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</si>
  <si>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</si>
  <si>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</si>
  <si>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</si>
  <si>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</si>
  <si>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</si>
  <si>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</si>
  <si>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</si>
  <si>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</si>
  <si>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</si>
  <si>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</si>
  <si>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</si>
  <si>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</si>
  <si>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</si>
  <si>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</si>
  <si>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 xml:space="preserve">Compare_LCM_70_Digits_SN_From_SFC_And_EEPROM </t>
  </si>
  <si>
    <t>display --on
display -m serial_number</t>
  </si>
  <si>
    <t>Display</t>
  </si>
  <si>
    <t>I2C_Sweep_Test</t>
  </si>
  <si>
    <t>display --on
i2c -s 4</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</si>
  <si>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</si>
  <si>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</si>
  <si>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</si>
  <si>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</si>
  <si>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</si>
  <si>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</si>
  <si>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</si>
  <si>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</si>
  <si>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</si>
  <si>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</si>
  <si>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</si>
  <si>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</si>
  <si>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</si>
  <si>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</si>
  <si>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</si>
  <si>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</si>
  <si>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</si>
  <si>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</si>
  <si>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</si>
  <si>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</si>
  <si>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</si>
  <si>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</si>
  <si>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</si>
  <si>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</si>
  <si>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</si>
  <si>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</si>
  <si>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</si>
  <si>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</si>
  <si>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</si>
  <si>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</si>
  <si>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</si>
  <si>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</si>
  <si>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</si>
  <si>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</si>
  <si>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</si>
  <si>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</si>
  <si>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</si>
  <si>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</si>
  <si>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</si>
  <si>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</si>
  <si>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</si>
  <si>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</si>
  <si>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</si>
  <si>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</si>
  <si>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</si>
  <si>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</si>
  <si>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</si>
  <si>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</si>
  <si>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</si>
  <si>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</si>
  <si>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</si>
  <si>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</si>
  <si>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</si>
  <si>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</si>
  <si>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</si>
  <si>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</si>
  <si>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</si>
  <si>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</si>
  <si>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</si>
  <si>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</si>
  <si>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</si>
  <si>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</si>
  <si>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</si>
  <si>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</si>
  <si>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</si>
  <si>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</si>
  <si>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</si>
  <si>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</si>
  <si>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</si>
  <si>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</si>
  <si>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</si>
  <si>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</si>
  <si>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</si>
  <si>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</si>
  <si>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</si>
  <si>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</si>
  <si>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</si>
  <si>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</si>
  <si>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</si>
  <si>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</si>
  <si>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</si>
  <si>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</si>
  <si>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</si>
  <si>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</si>
  <si>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</si>
  <si>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</si>
  <si>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</si>
  <si>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</si>
  <si>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</si>
  <si>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</si>
  <si>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</si>
  <si>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</si>
  <si>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</si>
  <si>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</si>
  <si>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</si>
  <si>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</si>
  <si>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</si>
  <si>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</si>
  <si>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</si>
  <si>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</si>
  <si>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</si>
  <si>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</si>
  <si>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</si>
  <si>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</si>
  <si>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</si>
  <si>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</si>
  <si>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</si>
  <si>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</si>
  <si>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</si>
  <si>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</si>
  <si>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</si>
  <si>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</si>
  <si>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</si>
  <si>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</si>
  <si>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</si>
  <si>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</si>
  <si>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</si>
  <si>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</si>
  <si>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</si>
  <si>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</si>
  <si>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</si>
  <si>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</si>
  <si>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</si>
  <si>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</si>
  <si>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</si>
  <si>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</si>
  <si>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</si>
  <si>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</si>
  <si>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</si>
  <si>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</si>
  <si>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</si>
  <si>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</si>
  <si>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</si>
  <si>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</si>
  <si>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</si>
  <si>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</si>
  <si>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</si>
  <si>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</si>
  <si>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</si>
  <si>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</si>
  <si>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</si>
  <si>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</si>
  <si>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</si>
  <si>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</si>
  <si>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</si>
  <si>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</si>
  <si>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</si>
  <si>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</si>
  <si>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</si>
  <si>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</si>
  <si>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</si>
  <si>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</si>
  <si>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</si>
  <si>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</si>
  <si>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</si>
  <si>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</si>
  <si>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</si>
  <si>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</si>
  <si>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</si>
  <si>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</si>
  <si>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</si>
  <si>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</si>
  <si>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</si>
  <si>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</si>
  <si>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</si>
  <si>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</si>
  <si>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</si>
  <si>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</si>
  <si>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</si>
  <si>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</si>
  <si>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</si>
  <si>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</si>
  <si>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ERROR: Did not find matching key: 'GasGauge'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</si>
  <si>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</si>
  <si>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</si>
  <si>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</si>
  <si>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</si>
  <si>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</si>
  <si>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</si>
  <si>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</si>
  <si>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</si>
  <si>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</si>
  <si>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</si>
  <si>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</si>
  <si>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</si>
  <si>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</si>
  <si>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</si>
  <si>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</si>
  <si>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</si>
  <si>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</si>
  <si>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</si>
  <si>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</si>
  <si>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</si>
  <si>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</si>
  <si>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</si>
  <si>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</si>
  <si>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</si>
  <si>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</si>
  <si>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</si>
  <si>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</si>
  <si>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</si>
  <si>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</si>
  <si>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</si>
  <si>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</si>
  <si>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</si>
  <si>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</si>
  <si>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</si>
  <si>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</si>
  <si>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</si>
  <si>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</si>
  <si>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</si>
  <si>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</si>
  <si>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</si>
  <si>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</si>
  <si>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</si>
  <si>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</si>
  <si>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</si>
  <si>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</si>
  <si>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</si>
  <si>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</si>
  <si>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</si>
  <si>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</si>
  <si>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</si>
  <si>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</si>
  <si>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</si>
  <si>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</si>
  <si>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</si>
  <si>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</si>
  <si>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</si>
  <si>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</si>
  <si>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</si>
  <si>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</si>
  <si>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</si>
  <si>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</si>
  <si>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</si>
  <si>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</si>
  <si>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</si>
  <si>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</si>
  <si>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</si>
  <si>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</si>
  <si>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</si>
  <si>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</si>
  <si>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</si>
  <si>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</si>
  <si>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</si>
  <si>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</si>
  <si>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</si>
  <si>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</si>
  <si>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</si>
  <si>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</si>
  <si>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Jasper_Detect</t>
  </si>
  <si>
    <t>Camera_Build_Config</t>
  </si>
  <si>
    <t>CameraBuildConfig</t>
  </si>
  <si>
    <t>Jasper_Vendor</t>
  </si>
  <si>
    <t>0x34 II-IV/0x54 Lumentum</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</si>
  <si>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</si>
  <si>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</si>
  <si>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</si>
  <si>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</si>
  <si>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</si>
  <si>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</si>
  <si>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</si>
  <si>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</si>
  <si>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</si>
  <si>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</si>
  <si>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</si>
  <si>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</si>
  <si>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</si>
  <si>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</si>
  <si>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</si>
  <si>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</si>
  <si>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pmuadc --sel cpmu --read ildo2</t>
  </si>
  <si>
    <t>[1.32,3.85]</t>
  </si>
  <si>
    <t>pmuadc --sel cpmu --read ildo4</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</si>
  <si>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</si>
  <si>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</si>
  <si>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</si>
  <si>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</si>
  <si>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</si>
  <si>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</si>
  <si>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</si>
  <si>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</si>
  <si>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</si>
  <si>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</si>
  <si>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 0x44 = 0x0 = no faults</t>
  </si>
  <si>
    <t># 0x45 = 0x4 = VDDLASER_UVLO because Will is off</t>
  </si>
  <si>
    <t># 0x46 = 0x1 = FAULT_IN because INT asserted</t>
  </si>
  <si>
    <t>Streaming_Validateconfig_Results</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</si>
  <si>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</si>
  <si>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</si>
  <si>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</si>
  <si>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</si>
  <si>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</si>
  <si>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</si>
  <si>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</si>
  <si>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</si>
  <si>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</si>
  <si>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</si>
  <si>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</si>
  <si>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</si>
  <si>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</si>
  <si>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</si>
  <si>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</si>
  <si>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</si>
  <si>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</si>
  <si>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</si>
  <si>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</si>
  <si>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</si>
  <si>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</si>
  <si>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</si>
  <si>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</si>
  <si>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</si>
  <si>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</si>
  <si>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</si>
  <si>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</si>
  <si>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</si>
  <si>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</si>
  <si>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</si>
  <si>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</si>
  <si>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</si>
  <si>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</si>
  <si>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</si>
  <si>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</si>
  <si>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</si>
  <si>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</si>
  <si>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</si>
  <si>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</si>
  <si>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</si>
  <si>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</si>
  <si>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</si>
  <si>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</si>
  <si>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</si>
  <si>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</si>
  <si>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</si>
  <si>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</si>
  <si>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</si>
  <si>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</si>
  <si>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</si>
  <si>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</si>
  <si>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</si>
  <si>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</si>
  <si>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</si>
  <si>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</si>
  <si>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</si>
  <si>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</si>
  <si>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</si>
  <si>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</si>
  <si>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</si>
  <si>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</si>
  <si>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</si>
  <si>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</si>
  <si>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</si>
  <si>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</si>
  <si>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</si>
  <si>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</si>
  <si>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</si>
  <si>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</si>
  <si>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</si>
  <si>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</si>
  <si>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</si>
  <si>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</si>
  <si>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</si>
  <si>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</si>
  <si>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</si>
  <si>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</si>
  <si>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</si>
  <si>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</si>
  <si>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</si>
  <si>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</si>
  <si>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</si>
  <si>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</si>
  <si>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</si>
  <si>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</si>
  <si>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</si>
  <si>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</si>
  <si>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</si>
  <si>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</si>
  <si>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</si>
  <si>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</si>
  <si>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</si>
  <si>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</si>
  <si>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</si>
  <si>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</si>
  <si>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</si>
  <si>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</si>
  <si>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</si>
  <si>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</si>
  <si>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</si>
  <si>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</si>
  <si>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</si>
  <si>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</si>
  <si>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</si>
  <si>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</si>
  <si>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</si>
  <si>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</si>
  <si>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</si>
  <si>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</si>
  <si>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</si>
  <si>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</si>
  <si>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</si>
  <si>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</si>
  <si>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</si>
  <si>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</si>
  <si>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</si>
  <si>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</si>
  <si>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</si>
  <si>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</si>
  <si>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</si>
  <si>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</si>
  <si>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</si>
  <si>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</si>
  <si>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</si>
  <si>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</si>
  <si>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</si>
  <si>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</si>
  <si>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</si>
  <si>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</si>
  <si>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</si>
  <si>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</si>
  <si>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</si>
  <si>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</si>
  <si>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</si>
  <si>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</si>
  <si>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</si>
  <si>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</si>
  <si>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</si>
  <si>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</si>
  <si>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</si>
  <si>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</si>
  <si>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</si>
  <si>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</si>
  <si>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</si>
  <si>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</si>
  <si>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</si>
  <si>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</si>
  <si>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</si>
  <si>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</si>
  <si>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</si>
  <si>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</si>
  <si>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</si>
  <si>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</si>
  <si>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</si>
  <si>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</si>
  <si>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</si>
  <si>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</si>
  <si>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</si>
  <si>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</si>
  <si>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</si>
  <si>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</si>
  <si>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</si>
  <si>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</si>
  <si>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</si>
  <si>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</si>
  <si>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</si>
  <si>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</si>
  <si>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</si>
  <si>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</si>
  <si>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</si>
  <si>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</si>
  <si>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</si>
  <si>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</si>
  <si>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</si>
  <si>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</si>
  <si>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</si>
  <si>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</si>
  <si>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</si>
  <si>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</si>
  <si>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</si>
  <si>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</si>
  <si>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</si>
  <si>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</si>
  <si>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</si>
  <si>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</si>
  <si>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</si>
  <si>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</si>
  <si>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</si>
  <si>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</si>
  <si>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</si>
  <si>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</si>
  <si>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</si>
  <si>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</si>
  <si>
    <t>Penrose_Green_DC_Ratio-3.4Klux</t>
  </si>
  <si>
    <t>Ratio = CH0/CH1</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</si>
  <si>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</si>
  <si>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</si>
  <si>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</si>
  <si>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</si>
  <si>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</si>
  <si>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</si>
  <si>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</si>
  <si>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</si>
  <si>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</si>
  <si>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</si>
  <si>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</si>
  <si>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</si>
  <si>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</si>
  <si>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</si>
  <si>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</si>
  <si>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</si>
  <si>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</si>
  <si>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</si>
  <si>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</si>
  <si>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</si>
  <si>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</si>
  <si>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</si>
  <si>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</si>
  <si>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</si>
  <si>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</si>
  <si>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</si>
  <si>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</si>
  <si>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</si>
  <si>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</si>
  <si>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</si>
  <si>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</si>
  <si>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</si>
  <si>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</si>
  <si>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</si>
  <si>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</si>
  <si>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</si>
  <si>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</si>
  <si>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</si>
  <si>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</si>
  <si>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</si>
  <si>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</si>
  <si>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</si>
  <si>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</si>
  <si>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</si>
  <si>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</si>
  <si>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</si>
  <si>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</si>
  <si>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</si>
  <si>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</si>
  <si>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</si>
  <si>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</si>
  <si>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</si>
  <si>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</si>
  <si>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</si>
  <si>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</si>
  <si>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</si>
  <si>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</si>
  <si>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</si>
  <si>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</si>
  <si>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</si>
  <si>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</si>
  <si>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</si>
  <si>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</si>
  <si>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</si>
  <si>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</si>
  <si>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</si>
  <si>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</si>
  <si>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</si>
  <si>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</si>
  <si>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</si>
  <si>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</si>
  <si>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</si>
  <si>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</si>
  <si>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</si>
  <si>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</si>
  <si>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</si>
  <si>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</si>
  <si>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</si>
  <si>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</si>
  <si>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</si>
  <si>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</si>
  <si>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</si>
  <si>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</si>
  <si>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</si>
  <si>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</si>
  <si>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</si>
  <si>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</si>
  <si>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</si>
  <si>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</si>
  <si>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</si>
  <si>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</si>
  <si>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</si>
  <si>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</si>
  <si>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</si>
  <si>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</si>
  <si>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</si>
  <si>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</si>
  <si>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</si>
  <si>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</si>
  <si>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</si>
  <si>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</si>
  <si>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</si>
  <si>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</si>
  <si>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</si>
  <si>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</si>
  <si>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</si>
  <si>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</si>
  <si>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</si>
  <si>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</si>
  <si>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</si>
  <si>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</si>
  <si>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</si>
  <si>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</si>
  <si>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</si>
  <si>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</si>
  <si>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</si>
  <si>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</si>
  <si>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</si>
  <si>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</si>
  <si>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</si>
  <si>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</si>
  <si>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</si>
  <si>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</si>
  <si>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</si>
  <si>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</si>
  <si>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</si>
  <si>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</si>
  <si>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</si>
  <si>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</si>
  <si>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</si>
  <si>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</si>
  <si>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</si>
  <si>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</si>
  <si>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</si>
  <si>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</si>
  <si>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</si>
  <si>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</si>
  <si>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</si>
  <si>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</si>
  <si>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</si>
  <si>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</si>
  <si>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</si>
  <si>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</si>
  <si>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</si>
  <si>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</si>
  <si>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</si>
  <si>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</si>
  <si>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</si>
  <si>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</si>
  <si>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</si>
  <si>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</si>
  <si>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</si>
  <si>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</si>
  <si>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</si>
  <si>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</si>
  <si>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</si>
  <si>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</si>
  <si>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</si>
  <si>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</si>
  <si>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</si>
  <si>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</si>
  <si>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</si>
  <si>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</si>
  <si>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</si>
  <si>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</si>
  <si>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</si>
  <si>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</si>
  <si>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</si>
  <si>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</si>
  <si>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</si>
  <si>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</si>
  <si>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</si>
  <si>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</si>
  <si>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</si>
  <si>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</si>
  <si>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</si>
  <si>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</si>
  <si>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</si>
  <si>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</si>
  <si>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</si>
  <si>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</si>
  <si>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</si>
  <si>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</si>
  <si>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</si>
  <si>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</si>
  <si>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</si>
  <si>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</si>
  <si>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</si>
  <si>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</si>
  <si>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</si>
  <si>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</si>
  <si>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</si>
  <si>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</si>
  <si>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</si>
  <si>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</si>
  <si>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</si>
  <si>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</si>
  <si>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</si>
  <si>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</si>
  <si>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</si>
  <si>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</si>
  <si>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</si>
  <si>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</si>
  <si>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</si>
  <si>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</si>
  <si>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</si>
  <si>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</si>
  <si>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</si>
  <si>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</si>
  <si>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</si>
  <si>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</si>
  <si>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</si>
  <si>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</si>
  <si>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</si>
  <si>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</si>
  <si>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</si>
  <si>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</si>
  <si>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</si>
  <si>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</si>
  <si>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</si>
  <si>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</si>
  <si>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</si>
  <si>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</si>
  <si>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</si>
  <si>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</si>
  <si>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</si>
  <si>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</si>
  <si>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</si>
  <si>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</si>
  <si>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</si>
  <si>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</si>
  <si>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</si>
  <si>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</si>
  <si>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</si>
  <si>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</si>
  <si>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</si>
  <si>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</si>
  <si>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</si>
  <si>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</si>
  <si>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</si>
  <si>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</si>
  <si>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</si>
  <si>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</si>
  <si>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</si>
  <si>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</si>
  <si>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</si>
  <si>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</si>
  <si>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</si>
  <si>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</si>
  <si>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</si>
  <si>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</si>
  <si>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</si>
  <si>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</si>
  <si>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</si>
  <si>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</si>
  <si>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</si>
  <si>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</si>
  <si>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</si>
  <si>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</si>
  <si>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</si>
  <si>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</si>
  <si>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</si>
  <si>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</si>
  <si>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</si>
  <si>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</si>
  <si>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</si>
  <si>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</si>
  <si>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</si>
  <si>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</si>
  <si>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display -m serial_number</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</si>
  <si>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</si>
  <si>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</si>
  <si>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</si>
  <si>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</si>
  <si>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</si>
  <si>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</si>
  <si>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</si>
  <si>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</si>
  <si>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</si>
  <si>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</si>
  <si>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</si>
  <si>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</si>
  <si>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</si>
  <si>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</si>
  <si>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</si>
  <si>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</si>
  <si>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</si>
  <si>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</si>
  <si>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</si>
  <si>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</si>
  <si>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</si>
  <si>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</si>
  <si>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</si>
  <si>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</si>
  <si>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</si>
  <si>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</si>
  <si>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</si>
  <si>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</si>
  <si>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</si>
  <si>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</si>
  <si>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</si>
  <si>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</si>
  <si>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</si>
  <si>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</si>
  <si>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</si>
  <si>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</si>
  <si>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</si>
  <si>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</si>
  <si>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</si>
  <si>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</si>
  <si>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</si>
  <si>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</si>
  <si>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</si>
  <si>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</si>
  <si>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</si>
  <si>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</si>
  <si>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</si>
  <si>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</si>
  <si>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</si>
  <si>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</si>
  <si>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</si>
  <si>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</si>
  <si>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</si>
  <si>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</si>
  <si>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</si>
  <si>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</si>
  <si>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</si>
  <si>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</si>
  <si>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</si>
  <si>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</si>
  <si>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</si>
  <si>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</si>
  <si>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</si>
  <si>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</si>
  <si>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</si>
  <si>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</si>
  <si>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</si>
  <si>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</si>
  <si>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</si>
  <si>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</si>
  <si>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VA_Version</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</si>
  <si>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</si>
  <si>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</si>
  <si>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</si>
  <si>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</si>
  <si>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</si>
  <si>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</si>
  <si>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</si>
  <si>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</si>
  <si>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</si>
  <si>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</si>
  <si>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</si>
  <si>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</si>
  <si>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</si>
  <si>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</si>
  <si>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</si>
  <si>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</si>
  <si>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</si>
  <si>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</si>
  <si>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</si>
  <si>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</si>
  <si>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</si>
  <si>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</si>
  <si>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</si>
  <si>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</si>
  <si>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</si>
  <si>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</si>
  <si>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</si>
  <si>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</si>
  <si>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</si>
  <si>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</si>
  <si>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</si>
  <si>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</si>
  <si>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</si>
  <si>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</si>
  <si>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</si>
  <si>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</si>
  <si>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</si>
  <si>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</si>
  <si>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</si>
  <si>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</si>
  <si>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</si>
  <si>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</si>
  <si>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</si>
  <si>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</si>
  <si>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</si>
  <si>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</si>
  <si>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</si>
  <si>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</si>
  <si>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</si>
  <si>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</si>
  <si>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</si>
  <si>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</si>
  <si>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</si>
  <si>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</si>
  <si>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</si>
  <si>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</si>
  <si>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</si>
  <si>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</si>
  <si>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</si>
  <si>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</si>
  <si>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</si>
  <si>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</si>
  <si>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</si>
  <si>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</si>
  <si>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</si>
  <si>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</si>
  <si>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</si>
  <si>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</si>
  <si>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</si>
  <si>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</si>
  <si>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</si>
  <si>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</si>
  <si>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</si>
  <si>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</si>
  <si>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</si>
  <si>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</si>
  <si>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</si>
  <si>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</si>
  <si>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</si>
  <si>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</si>
  <si>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</si>
  <si>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</si>
  <si>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</si>
  <si>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</si>
  <si>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</si>
  <si>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</si>
  <si>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</si>
  <si>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</si>
  <si>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</si>
  <si>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</si>
  <si>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</si>
  <si>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</si>
  <si>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</si>
  <si>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</si>
  <si>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</si>
  <si>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motor_POWERON
delay 0.8s
motor_READPOWER
motor_POWEROFF
delay 0.2s</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</si>
  <si>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</si>
  <si>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</si>
  <si>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</si>
  <si>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</si>
  <si>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</si>
  <si>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</si>
  <si>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</si>
  <si>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</si>
  <si>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</si>
  <si>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</si>
  <si>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</si>
  <si>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</si>
  <si>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</si>
  <si>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</si>
  <si>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</si>
  <si>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</si>
  <si>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</si>
  <si>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</si>
  <si>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</si>
  <si>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</si>
  <si>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</si>
  <si>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</si>
  <si>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</si>
  <si>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</si>
  <si>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</si>
  <si>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</si>
  <si>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</si>
  <si>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</si>
  <si>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</si>
  <si>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</si>
  <si>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</si>
  <si>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</si>
  <si>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[F]</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</si>
  <si>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</si>
  <si>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</si>
  <si>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</si>
  <si>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</si>
  <si>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</si>
  <si>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</si>
  <si>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</si>
  <si>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</si>
  <si>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</si>
  <si>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</si>
  <si>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</si>
  <si>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</si>
  <si>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</si>
  <si>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</si>
  <si>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</si>
  <si>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</si>
  <si>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</si>
  <si>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</si>
  <si>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</si>
  <si>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</si>
  <si>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</si>
  <si>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Rear_Camera_Plant_Code</t>
  </si>
  <si>
    <t>Rear_Camera_Build</t>
  </si>
  <si>
    <t>[48,48]</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</si>
  <si>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</si>
  <si>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</si>
  <si>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</si>
  <si>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</si>
  <si>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</si>
  <si>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</si>
  <si>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</si>
  <si>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</si>
  <si>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</si>
  <si>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</si>
  <si>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</si>
  <si>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</si>
  <si>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</si>
  <si>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</si>
  <si>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</si>
  <si>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</si>
  <si>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</si>
  <si>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</si>
  <si>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</si>
  <si>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</si>
  <si>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</si>
  <si>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</si>
  <si>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</si>
  <si>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</si>
  <si>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</si>
  <si>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Rear_Camera_Flex_Variant</t>
  </si>
  <si>
    <t>[3,7]</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</si>
  <si>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</si>
  <si>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</si>
  <si>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</si>
  <si>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</si>
  <si>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</si>
  <si>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</si>
  <si>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</si>
  <si>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</si>
  <si>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</si>
  <si>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</si>
  <si>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Back_Camera_SN</t>
  </si>
  <si>
    <t>Rear_Camera_DLI</t>
  </si>
  <si>
    <t>Compare_Juliet_SN_With_SFC</t>
  </si>
  <si>
    <t>Juliet_ID</t>
  </si>
  <si>
    <t>[A]</t>
  </si>
  <si>
    <t>[8]</t>
  </si>
  <si>
    <t>[16]</t>
  </si>
  <si>
    <t>[0||1||2]</t>
  </si>
  <si>
    <t>[6]</t>
  </si>
  <si>
    <t>[2]</t>
  </si>
  <si>
    <t>Juliet_DLI</t>
  </si>
  <si>
    <t>Juliet-DVDD_Voltage</t>
  </si>
  <si>
    <t>[1100,1300]</t>
  </si>
  <si>
    <t>Juliet-DVDD_Current</t>
  </si>
  <si>
    <t>[0,20]</t>
  </si>
  <si>
    <t>Juliet-AVDD_Voltage</t>
  </si>
  <si>
    <t>[2700,3000]</t>
  </si>
  <si>
    <t>//Read LDO23 Voltage 
reg write 0x4000 0x26
reg read 0x4002
reg read 0x4001</t>
  </si>
  <si>
    <t>Juliet-AVDD_Current</t>
  </si>
  <si>
    <t>//Read LDO23 Current
reg write 0x4000 0x27
reg read 0x4002
reg read 0x4001</t>
  </si>
  <si>
    <t>Juliet-IO_Voltage</t>
  </si>
  <si>
    <t>Titus_B2B_Detect_Test</t>
  </si>
  <si>
    <t>Pearl_Capacitance_Test</t>
  </si>
  <si>
    <t>Rigel_SN_and_fault_status</t>
  </si>
  <si>
    <t>Rigel_State</t>
  </si>
  <si>
    <t>[24||29||3A]</t>
  </si>
  <si>
    <t>Titus_OTP_Version</t>
  </si>
  <si>
    <t>[07]</t>
  </si>
  <si>
    <t>camisp --nvmdump romeo
camisp --sn</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</si>
  <si>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</si>
  <si>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</si>
  <si>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</si>
  <si>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</si>
  <si>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</si>
  <si>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</si>
  <si>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</si>
  <si>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</si>
  <si>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</si>
  <si>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</si>
  <si>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</si>
  <si>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</si>
  <si>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</si>
  <si>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</si>
  <si>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</si>
  <si>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</si>
  <si>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</si>
  <si>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</si>
  <si>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</si>
  <si>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</si>
  <si>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</si>
  <si>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</si>
  <si>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</si>
  <si>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</si>
  <si>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</si>
  <si>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</si>
  <si>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</si>
  <si>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</si>
  <si>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</si>
  <si>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</si>
  <si>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</si>
  <si>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</si>
  <si>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</si>
  <si>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</si>
  <si>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Pearl_Status</t>
  </si>
  <si>
    <t xml:space="preserve">CC State 0x1C,0xF0
RigelState_CC
FaultStatus
RigelState
RunI2cRead
MamaBear
MamaBear_Armed_State
Device status:Fault Status 0x7C,0x7E,0x80,0x82,0x84 </t>
  </si>
  <si>
    <t>Ohio_DLI</t>
  </si>
  <si>
    <t>Ohio_Header_Type</t>
  </si>
  <si>
    <t>[53,53]</t>
  </si>
  <si>
    <t>[12,12]</t>
  </si>
  <si>
    <t>[5,5]</t>
  </si>
  <si>
    <t>[0,5]</t>
  </si>
  <si>
    <t>[1,3]</t>
  </si>
  <si>
    <t>[0,1]</t>
  </si>
  <si>
    <t>[1,8]</t>
  </si>
  <si>
    <t>[3,5]</t>
  </si>
  <si>
    <t>Jasper_Status_Check</t>
  </si>
  <si>
    <t>Jasper_Bank2bank-Voltage</t>
  </si>
  <si>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</si>
  <si>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</si>
  <si>
    <t>Jasper_Bank2bank-Current</t>
  </si>
  <si>
    <t>Jasper_Bank2bank-VDD_Laser</t>
  </si>
  <si>
    <t>PROX_DEV_ID</t>
  </si>
  <si>
    <t>sensor --sel prox --get device_id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</si>
  <si>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</si>
  <si>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</si>
  <si>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</si>
  <si>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</si>
  <si>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</si>
  <si>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</si>
  <si>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</si>
  <si>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</si>
  <si>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</si>
  <si>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</si>
  <si>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</si>
  <si>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</si>
  <si>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</si>
  <si>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</si>
  <si>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</si>
  <si>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</si>
  <si>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</si>
  <si>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</si>
  <si>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</si>
  <si>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</si>
  <si>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</si>
  <si>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</si>
  <si>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</si>
  <si>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</si>
  <si>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</si>
  <si>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</si>
  <si>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</si>
  <si>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</si>
  <si>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</si>
  <si>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</si>
  <si>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</si>
  <si>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</si>
  <si>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</si>
  <si>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</si>
  <si>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</si>
  <si>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</si>
  <si>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</si>
  <si>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</si>
  <si>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</si>
  <si>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</si>
  <si>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</si>
  <si>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</si>
  <si>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</si>
  <si>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</si>
  <si>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</si>
  <si>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</si>
  <si>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</si>
  <si>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</si>
  <si>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</si>
  <si>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</si>
  <si>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</si>
  <si>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</si>
  <si>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</si>
  <si>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</si>
  <si>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</si>
  <si>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</si>
  <si>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</si>
  <si>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</si>
  <si>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</si>
  <si>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[9739,11686]</t>
  </si>
  <si>
    <t>device -k GasGauge --get chem-capacity</t>
  </si>
  <si>
    <t>Static_Chem_ID_CheckSum</t>
  </si>
  <si>
    <t>[0x7936||0x7d13||0x7a75]</t>
  </si>
  <si>
    <t>Static_DF_CheckSum</t>
  </si>
  <si>
    <t>[0x0511||0x08cf||0x0503]</t>
  </si>
  <si>
    <t>FCC</t>
  </si>
  <si>
    <t>[7791,11199]</t>
  </si>
  <si>
    <t>device -k GasGauge --get full-capacity</t>
  </si>
  <si>
    <t>NCC</t>
  </si>
  <si>
    <t>[9629,11554]</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</si>
  <si>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</si>
  <si>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</si>
  <si>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</si>
  <si>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</si>
  <si>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</si>
  <si>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</si>
  <si>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</si>
  <si>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</si>
  <si>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</si>
  <si>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</si>
  <si>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</si>
  <si>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</si>
  <si>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</si>
  <si>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EDP_BER_Test</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</si>
  <si>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</si>
  <si>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</si>
  <si>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</si>
  <si>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</si>
  <si>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</si>
  <si>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</si>
  <si>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baseband --wait_for_ready
baseband --send_cmd 'at+cfun=4'
baseband --send_cmd "DE C0 7E AB 78 00 30 00 00 41 00 00 04 20 10 00 00 00 00 00 06 20 10 00 00 00 00 00 08 20 10 00 01 00 00 00"
baseband -p
baseband --off</t>
  </si>
  <si>
    <t>Sim_Card_Test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</si>
  <si>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</si>
  <si>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</si>
  <si>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</si>
  <si>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</si>
  <si>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</si>
  <si>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</si>
  <si>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</si>
  <si>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</si>
  <si>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</si>
  <si>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</si>
  <si>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</si>
  <si>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</si>
  <si>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</si>
  <si>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</si>
  <si>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</si>
  <si>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</si>
  <si>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</si>
  <si>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</si>
  <si>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</si>
  <si>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</si>
  <si>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</si>
  <si>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</si>
  <si>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</si>
  <si>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</si>
  <si>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</si>
  <si>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</si>
  <si>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</si>
  <si>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</si>
  <si>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</si>
  <si>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</si>
  <si>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</si>
  <si>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</si>
  <si>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</si>
  <si>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</si>
  <si>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</si>
  <si>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</si>
  <si>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</si>
  <si>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</si>
  <si>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</si>
  <si>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</si>
  <si>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</si>
  <si>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</si>
  <si>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</si>
  <si>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</si>
  <si>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</si>
  <si>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</si>
  <si>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</si>
  <si>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</si>
  <si>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</si>
  <si>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</si>
  <si>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</si>
  <si>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</si>
  <si>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</si>
  <si>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</si>
  <si>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</si>
  <si>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</si>
  <si>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</si>
  <si>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</si>
  <si>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</si>
  <si>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</si>
  <si>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</si>
  <si>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</si>
  <si>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</si>
  <si>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</si>
  <si>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</si>
  <si>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</si>
  <si>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</si>
  <si>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</si>
  <si>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</si>
  <si>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</si>
  <si>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</si>
  <si>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</si>
  <si>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</si>
  <si>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</si>
  <si>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</si>
  <si>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</si>
  <si>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</si>
  <si>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</si>
  <si>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</si>
  <si>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</si>
  <si>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</si>
  <si>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</si>
  <si>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</si>
  <si>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</si>
  <si>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</si>
  <si>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</si>
  <si>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</si>
  <si>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</si>
  <si>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</si>
  <si>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</si>
  <si>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</si>
  <si>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</si>
  <si>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</si>
  <si>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</si>
  <si>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</si>
  <si>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</si>
  <si>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</si>
  <si>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</si>
  <si>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</si>
  <si>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</si>
  <si>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</si>
  <si>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</si>
  <si>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</si>
  <si>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</si>
  <si>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</si>
  <si>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</si>
  <si>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</si>
  <si>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</si>
  <si>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</si>
  <si>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</si>
  <si>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</si>
  <si>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</si>
  <si>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</si>
  <si>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</si>
  <si>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</si>
  <si>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</si>
  <si>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</si>
  <si>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</si>
  <si>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</si>
  <si>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</si>
  <si>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</si>
  <si>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</si>
  <si>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</si>
  <si>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</si>
  <si>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</si>
  <si>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</si>
  <si>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</si>
  <si>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</si>
  <si>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</si>
  <si>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</si>
  <si>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</si>
  <si>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</si>
  <si>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</si>
  <si>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</si>
  <si>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</si>
  <si>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</si>
  <si>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</si>
  <si>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</si>
  <si>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</si>
  <si>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</si>
  <si>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</si>
  <si>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</si>
  <si>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</si>
  <si>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</si>
  <si>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</si>
  <si>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</si>
  <si>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</si>
  <si>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</si>
  <si>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</si>
  <si>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</si>
  <si>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</si>
  <si>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</si>
  <si>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</si>
  <si>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</si>
  <si>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</si>
  <si>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</si>
  <si>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</si>
  <si>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</si>
  <si>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</si>
  <si>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</si>
  <si>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</si>
  <si>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</si>
  <si>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Front_Camera_NVM_Version</t>
  </si>
  <si>
    <t>Front_Camera_NVM_Revision</t>
  </si>
  <si>
    <t>Front_Camera_Project</t>
  </si>
  <si>
    <t>Front_Camera_Project_Version</t>
  </si>
  <si>
    <t>Front_Camera_Integrator</t>
  </si>
  <si>
    <t>Front_Camera_Plant</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</si>
  <si>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</si>
  <si>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</si>
  <si>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</si>
  <si>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</si>
  <si>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</si>
  <si>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</si>
  <si>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</si>
  <si>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</si>
  <si>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</si>
  <si>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</si>
  <si>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</si>
  <si>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</si>
  <si>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</si>
  <si>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</si>
  <si>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</si>
  <si>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</si>
  <si>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Front_Camera_Test_Software_Revision</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</si>
  <si>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</si>
  <si>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</si>
  <si>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</si>
  <si>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</si>
  <si>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</si>
  <si>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</si>
  <si>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</si>
  <si>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</si>
  <si>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</si>
  <si>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</si>
  <si>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</si>
  <si>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</si>
  <si>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</si>
  <si>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</si>
  <si>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</si>
  <si>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</si>
  <si>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</si>
  <si>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</si>
  <si>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</si>
  <si>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</si>
  <si>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</si>
  <si>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</si>
  <si>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</si>
  <si>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</si>
  <si>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</si>
  <si>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</si>
  <si>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</si>
  <si>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</si>
  <si>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</si>
  <si>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</si>
  <si>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Ohio_Build</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</si>
  <si>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</si>
  <si>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</si>
  <si>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</si>
  <si>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</si>
  <si>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</si>
  <si>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</si>
  <si>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</si>
  <si>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</si>
  <si>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</si>
  <si>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</si>
  <si>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</si>
  <si>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</si>
  <si>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</si>
  <si>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</si>
  <si>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</si>
  <si>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</si>
  <si>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</si>
  <si>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</si>
  <si>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Ohio_Stiffener_Revision</t>
  </si>
  <si>
    <r>
      <t xml:space="preserve">0x40 =&gt; expect </t>
    </r>
    <r>
      <rPr>
        <sz val="12"/>
        <color indexed="25"/>
        <rFont val="Times New Roman"/>
        <family val="1"/>
      </rPr>
      <t>0x87</t>
    </r>
    <r>
      <rPr>
        <sz val="12"/>
        <color indexed="8"/>
        <rFont val="Times New Roman"/>
        <family val="1"/>
      </rPr>
      <t xml:space="preserve">
0x3D =&gt; expect 0x3B, 0x27, 0x3F
</t>
    </r>
  </si>
  <si>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</si>
  <si>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</si>
  <si>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</si>
  <si>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</si>
  <si>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</si>
  <si>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</si>
  <si>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</si>
  <si>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</si>
  <si>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</si>
  <si>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</si>
  <si>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</si>
  <si>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</si>
  <si>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Cell: 0x1C or 1E; WIFI: 0x18 or 0x1A</t>
    <phoneticPr fontId="22" type="noConversion"/>
  </si>
  <si>
    <t>&lt;rdar://problem/57658270&gt; J522 P0 LH DryRun Diags Validation: baseband need to support</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</si>
  <si>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</si>
  <si>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</si>
  <si>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</si>
  <si>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</si>
  <si>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</si>
  <si>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</si>
  <si>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</si>
  <si>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</si>
  <si>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</si>
  <si>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</si>
  <si>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</si>
  <si>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bl -n
bl -l</t>
    <phoneticPr fontId="22" type="noConversion"/>
  </si>
  <si>
    <t>sn</t>
    <phoneticPr fontId="22" type="noConversion"/>
  </si>
  <si>
    <t>pattern --fatp 3</t>
    <phoneticPr fontId="22" type="noConversion"/>
  </si>
  <si>
    <t>camisp --find
camisp --pick back1 
camisp --preview on
camisp --preview off
camisp --exit</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</si>
  <si>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</si>
  <si>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</si>
  <si>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</si>
  <si>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</si>
  <si>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</si>
  <si>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</si>
  <si>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</si>
  <si>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</si>
  <si>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</si>
  <si>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</si>
  <si>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</si>
  <si>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</si>
  <si>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</si>
  <si>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</si>
  <si>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</si>
  <si>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</si>
  <si>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</si>
  <si>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</si>
  <si>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ERROR: Did not find matching key: 'GasGauge'</t>
    <phoneticPr fontId="22" type="noConversion"/>
  </si>
  <si>
    <t>camisp --exit
camisp --find</t>
    <phoneticPr fontId="22" type="noConversion"/>
  </si>
  <si>
    <t>camisp --pick front
camisp --on
camisp --nvm
camisp --sn</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</si>
  <si>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</si>
  <si>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</si>
  <si>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</si>
  <si>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</si>
  <si>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</si>
  <si>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</si>
  <si>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</si>
  <si>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</si>
  <si>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</si>
  <si>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</si>
  <si>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</si>
  <si>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</si>
  <si>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</si>
  <si>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</si>
  <si>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</si>
  <si>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</si>
  <si>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</si>
  <si>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</si>
  <si>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</si>
  <si>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</si>
  <si>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</si>
  <si>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</si>
  <si>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</si>
  <si>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</si>
  <si>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</si>
  <si>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</si>
  <si>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</si>
  <si>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</si>
  <si>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</si>
  <si>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</si>
  <si>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</si>
  <si>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</si>
  <si>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</si>
  <si>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</si>
  <si>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</si>
  <si>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BL_Leakage_Bright_Ch_0@ALS_FH_Right</t>
  </si>
  <si>
    <t>[-1,3]</t>
    <phoneticPr fontId="27" type="noConversion"/>
  </si>
  <si>
    <t>BL_Leakage_Bright_Ch_1@ALS_FH_Right</t>
  </si>
  <si>
    <t>BL_Leakage_Bright_Ch_2@ALS_FH_Right</t>
  </si>
  <si>
    <t>BL_Leakage_Bright_Ch_3@ALS_FH_Right</t>
  </si>
  <si>
    <t>BL_Leakage_Bright_Ch_0@ALS_FH_Left</t>
  </si>
  <si>
    <t>BL_Leakage_Bright_Ch_1@ALS_FH_Left</t>
  </si>
  <si>
    <t>BL_Leakage_Bright_Ch_2@ALS_FH_Left</t>
  </si>
  <si>
    <t>BL_Leakage_Bright_Ch_3@ALS_FH_Left</t>
  </si>
  <si>
    <t>Dark _Response_Bright_Ch_0 @ALS_FH_Right</t>
  </si>
  <si>
    <t>129</t>
  </si>
  <si>
    <t>Dark _Response_Bright_Ch_1 @ALS_FH_Right</t>
  </si>
  <si>
    <t>130</t>
  </si>
  <si>
    <t>Dark _Response_Bright_Ch_2 @ALS_FH_Right</t>
  </si>
  <si>
    <t>131</t>
  </si>
  <si>
    <t>Dark _Response_Bright_Ch_3 @ALS_FH_Right</t>
  </si>
  <si>
    <t>132</t>
  </si>
  <si>
    <t>Dark _Response_Bright_Ch_0 @ALS_FH_Left</t>
  </si>
  <si>
    <t>133</t>
  </si>
  <si>
    <t>Dark _Response_Bright_Ch_1 @ALS_FH_Left</t>
  </si>
  <si>
    <t>134</t>
  </si>
  <si>
    <t>Dark _Response_Bright_Ch_2 @ALS_FH_Left</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</si>
  <si>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</si>
  <si>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</si>
  <si>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</si>
  <si>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</si>
  <si>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</si>
  <si>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</si>
  <si>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Bright_Ch_0 @ALS_FH_Right</t>
    <phoneticPr fontId="28" type="noConversion"/>
  </si>
  <si>
    <t>Bright_Ch_1 @ALS_FH_Right</t>
    <phoneticPr fontId="28" type="noConversion"/>
  </si>
  <si>
    <t>Bright_Ch_2 @ALS_FH_Right</t>
    <phoneticPr fontId="28" type="noConversion"/>
  </si>
  <si>
    <t>Bright_Ch_3 @ALS_FH_Right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</si>
  <si>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</si>
  <si>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</si>
  <si>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</si>
  <si>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</si>
  <si>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</si>
  <si>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Bright_Ch_0 @ALS_FH_Left</t>
    <phoneticPr fontId="28" type="noConversion"/>
  </si>
  <si>
    <t>Bright_Ch_1 @ALS_FH_Left</t>
    <phoneticPr fontId="28" type="noConversion"/>
  </si>
  <si>
    <t>Bright_Ch_2 @ALS_FH_Left</t>
    <phoneticPr fontId="28" type="noConversion"/>
  </si>
  <si>
    <t>Bright_Ch_3 @ALS_FH_Left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</si>
  <si>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</si>
  <si>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</si>
  <si>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</si>
  <si>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</si>
  <si>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</si>
  <si>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</si>
  <si>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</si>
  <si>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</si>
  <si>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</si>
  <si>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</si>
  <si>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</si>
  <si>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</si>
  <si>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</si>
  <si>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</si>
  <si>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</si>
  <si>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</si>
  <si>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</si>
  <si>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</si>
  <si>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</si>
  <si>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</si>
  <si>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</si>
  <si>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</si>
  <si>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</si>
  <si>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</si>
  <si>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</si>
  <si>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</si>
  <si>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</si>
  <si>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</si>
  <si>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</si>
  <si>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</si>
  <si>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</si>
  <si>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</si>
  <si>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</si>
  <si>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</si>
  <si>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</si>
  <si>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</si>
  <si>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</si>
  <si>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</si>
  <si>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</si>
  <si>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</si>
  <si>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pmubutton</t>
    <phoneticPr fontId="22" type="noConversion"/>
  </si>
  <si>
    <t>rdar://57300562 (J522 P0 CPTO DryRun Diags Validation: camera can not find ISP mapper protocol 0)</t>
    <phoneticPr fontId="22" type="noConversion"/>
  </si>
  <si>
    <t>SPK_CN_L_T to 4x_MIC Loop Test criteria, delta &gt; 0.3</t>
    <phoneticPr fontId="22" type="noConversion"/>
  </si>
  <si>
    <t xml:space="preserve">syscfg print MdlC
hash --type Moped --check
syscfg delete MdlC
hash --type Moped --append
hash --type Moped --check
syscfg print MdlC
</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</si>
  <si>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memrw --32 0x22bd54094
camisp --method settofcompliance 5 25
camisp --stream on
memrw --32 0x22bd54094
camisp --method validateconfig 5
</t>
    </r>
    <phoneticPr fontId="22" type="noConversion"/>
  </si>
  <si>
    <t>pmuadc --sel cpmu --read ildo1</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</si>
  <si>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</si>
  <si>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</si>
  <si>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</si>
  <si>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</si>
  <si>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charge --setma 100 --setmv 9000
i2c -z 2 -m 0x08 0x75 0x1932 0x20 0x20
ace --pick usbc --4cc SRYR --txdata "0x00" --rxdata 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</si>
  <si>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</si>
  <si>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</si>
  <si>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</si>
  <si>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</si>
  <si>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cbwrite 0x84 incomplete</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</si>
  <si>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</si>
  <si>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</si>
  <si>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</si>
  <si>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</si>
  <si>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</si>
  <si>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</si>
  <si>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</si>
  <si>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</si>
  <si>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</si>
  <si>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</si>
  <si>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</si>
  <si>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camisp --find
camisp --pick front
camisp --preview on
camisp --preview off
camisp --exit</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</si>
  <si>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</si>
  <si>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</si>
  <si>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</si>
  <si>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</si>
  <si>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</si>
  <si>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</si>
  <si>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</si>
  <si>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</si>
  <si>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</si>
  <si>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</si>
  <si>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</si>
  <si>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</si>
  <si>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</si>
  <si>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</si>
  <si>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</si>
  <si>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</si>
  <si>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</si>
  <si>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</si>
  <si>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</si>
  <si>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</si>
  <si>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</si>
  <si>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</si>
  <si>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</si>
  <si>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</si>
  <si>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</si>
  <si>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</si>
  <si>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</si>
  <si>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</si>
  <si>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</si>
  <si>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</si>
  <si>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</si>
  <si>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</si>
  <si>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</si>
  <si>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</si>
  <si>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</si>
  <si>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</si>
  <si>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</si>
  <si>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</si>
  <si>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</si>
  <si>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</si>
  <si>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</si>
  <si>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</si>
  <si>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</si>
  <si>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</si>
  <si>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</si>
  <si>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</si>
  <si>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</si>
  <si>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</si>
  <si>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</si>
  <si>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</si>
  <si>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</si>
  <si>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</si>
  <si>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</si>
  <si>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</si>
  <si>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</si>
  <si>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</si>
  <si>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</si>
  <si>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</si>
  <si>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</si>
  <si>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</si>
  <si>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</si>
  <si>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</si>
  <si>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</si>
  <si>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</si>
  <si>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</si>
  <si>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</si>
  <si>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</si>
  <si>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</si>
  <si>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</si>
  <si>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</si>
  <si>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</si>
  <si>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</si>
  <si>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</si>
  <si>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</si>
  <si>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</si>
  <si>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</si>
  <si>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</si>
  <si>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</si>
  <si>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</si>
  <si>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</si>
  <si>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</si>
  <si>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</si>
  <si>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</si>
  <si>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</si>
  <si>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</si>
  <si>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</si>
  <si>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</si>
  <si>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</si>
  <si>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</si>
  <si>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</si>
  <si>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</si>
  <si>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</si>
  <si>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</si>
  <si>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</si>
  <si>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</si>
  <si>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</si>
  <si>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</si>
  <si>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</si>
  <si>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</si>
  <si>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</si>
  <si>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rdar://58097030 (J522 P0 QT Station Battery ERS tracking)</t>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</si>
  <si>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</si>
  <si>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</si>
  <si>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</si>
  <si>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</si>
  <si>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</si>
  <si>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</si>
  <si>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</si>
  <si>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</si>
  <si>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</si>
  <si>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</si>
  <si>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</si>
  <si>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</si>
  <si>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</si>
  <si>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</si>
  <si>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</si>
  <si>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</si>
  <si>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</si>
  <si>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memrw --32 0x23c1002c8 0x74201
buttoncnt</t>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</si>
  <si>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</si>
  <si>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</si>
  <si>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</si>
  <si>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</si>
  <si>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</si>
  <si>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</si>
  <si>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</si>
  <si>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</si>
  <si>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</si>
  <si>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</si>
  <si>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</si>
  <si>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</si>
  <si>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</si>
  <si>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</si>
  <si>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reg select Potomac
reg read 0x501C</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</si>
  <si>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</si>
  <si>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</si>
  <si>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</si>
  <si>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</si>
  <si>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</si>
  <si>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</si>
  <si>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</si>
  <si>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</si>
  <si>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</si>
  <si>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</si>
  <si>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</si>
  <si>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</si>
  <si>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</si>
  <si>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</si>
  <si>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</si>
  <si>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</si>
  <si>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</si>
  <si>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</si>
  <si>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</si>
  <si>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</si>
  <si>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</si>
  <si>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</si>
  <si>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</si>
  <si>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</si>
  <si>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</si>
  <si>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</si>
  <si>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</si>
  <si>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</si>
  <si>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</si>
  <si>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</si>
  <si>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</si>
  <si>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</si>
  <si>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</si>
  <si>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</si>
  <si>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</si>
  <si>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</si>
  <si>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</si>
  <si>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</si>
  <si>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</si>
  <si>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</si>
  <si>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</si>
  <si>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</si>
  <si>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</si>
  <si>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</si>
  <si>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</si>
  <si>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</si>
  <si>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</si>
  <si>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</si>
  <si>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</si>
  <si>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</si>
  <si>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</si>
  <si>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iPad-1_CB</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</si>
  <si>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</si>
  <si>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</si>
  <si>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</si>
  <si>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</si>
  <si>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</si>
  <si>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</si>
  <si>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</si>
  <si>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Not ready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</si>
  <si>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</si>
  <si>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</si>
  <si>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</si>
  <si>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</si>
  <si>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</si>
  <si>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</si>
  <si>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</si>
  <si>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</si>
  <si>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</si>
  <si>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</si>
  <si>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</si>
  <si>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</si>
  <si>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touch --off
touch --on
touch --load_firmware</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</si>
  <si>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</si>
  <si>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</si>
  <si>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</si>
  <si>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</si>
  <si>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</si>
  <si>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</si>
  <si>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</si>
  <si>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</si>
  <si>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</si>
  <si>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</si>
  <si>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</si>
  <si>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</si>
  <si>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</si>
  <si>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</si>
  <si>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</si>
  <si>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</si>
  <si>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</si>
  <si>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</si>
  <si>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</si>
  <si>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TCON (LARKSPUR) 8-bit: 0x10, 7-bit: 0x08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</si>
  <si>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Diags Midas_Tonga31D-24f support the test</t>
    <phoneticPr fontId="22" type="noConversion"/>
  </si>
  <si>
    <t>Version1.14</t>
    <phoneticPr fontId="22" type="noConversion"/>
  </si>
  <si>
    <t>[16.46,19.72]</t>
    <phoneticPr fontId="22" type="noConversion"/>
  </si>
  <si>
    <t>SCRP_LPP_Inductance_Free_Air_Cal</t>
    <phoneticPr fontId="27" type="noConversion"/>
  </si>
  <si>
    <t>SCRP_LPP_FREQ_Free_Air_Cal</t>
    <phoneticPr fontId="27" type="noConversion"/>
  </si>
  <si>
    <r>
      <t>B</t>
    </r>
    <r>
      <rPr>
        <sz val="12"/>
        <color indexed="8"/>
        <rFont val="新細明體"/>
        <family val="1"/>
        <charset val="136"/>
      </rPr>
      <t>hushan provide the new limit</t>
    </r>
    <phoneticPr fontId="22" type="noConversion"/>
  </si>
  <si>
    <t>[73.80,83.23]</t>
    <phoneticPr fontId="22" type="noConversion"/>
  </si>
  <si>
    <t>Version2.0</t>
    <phoneticPr fontId="22" type="noConversion"/>
  </si>
  <si>
    <t>pattern --fatp 2</t>
    <phoneticPr fontId="22" type="noConversion"/>
  </si>
  <si>
    <t>/*Change diags cmd from ver to version*/</t>
    <phoneticPr fontId="22" type="noConversion"/>
  </si>
  <si>
    <t>rdar://58097467 (J522 P0 FOS Pattern Check List Tracking)</t>
    <phoneticPr fontId="22" type="noConversion"/>
  </si>
  <si>
    <t>/*Diags Midas-50 has changed the format to include %
rdar://58521000 (J522 P0 QT sation: "device -k GasGauge -g charge-percentage" format has been changed)</t>
    <phoneticPr fontId="22" type="noConversion"/>
  </si>
  <si>
    <t>/*Diags Midas-50 has changed the format to include %
rdar://58521000 (J522 P0 QT sation: "device -k GasGauge -g charge-percentage" format has been changed)</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</si>
  <si>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</si>
  <si>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</si>
  <si>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</si>
  <si>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</si>
  <si>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</si>
  <si>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</si>
  <si>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/*Change diags cmd from ver to version*/</t>
    <phoneticPr fontId="22" type="noConversion"/>
  </si>
  <si>
    <r>
      <t xml:space="preserve">USBC test
</t>
    </r>
    <r>
      <rPr>
        <sz val="22"/>
        <color indexed="8"/>
        <rFont val="細明體"/>
        <family val="3"/>
        <charset val="136"/>
      </rPr>
      <t>（</t>
    </r>
    <r>
      <rPr>
        <b/>
        <i/>
        <sz val="22"/>
        <color indexed="8"/>
        <rFont val="Times New Roman"/>
        <family val="1"/>
      </rPr>
      <t>Ver 0.10</t>
    </r>
    <r>
      <rPr>
        <sz val="22"/>
        <color indexed="8"/>
        <rFont val="細明體"/>
        <family val="3"/>
        <charset val="136"/>
      </rPr>
      <t>）</t>
    </r>
    <phoneticPr fontId="22" type="noConversion"/>
  </si>
  <si>
    <t>Diag cmd</t>
    <phoneticPr fontId="22" type="noConversion"/>
  </si>
  <si>
    <t>Remark</t>
    <phoneticPr fontId="22" type="noConversion"/>
  </si>
  <si>
    <t>DUTInitialization</t>
    <phoneticPr fontId="22" type="noConversion"/>
  </si>
  <si>
    <t>TestResult</t>
  </si>
  <si>
    <t>CaesiumFWCheck</t>
    <phoneticPr fontId="22" type="noConversion"/>
  </si>
  <si>
    <t>0x00003300</t>
    <phoneticPr fontId="22" type="noConversion"/>
  </si>
  <si>
    <t>TitaniumFWCheck</t>
    <phoneticPr fontId="22" type="noConversion"/>
  </si>
  <si>
    <t>0x00010700</t>
    <phoneticPr fontId="22" type="noConversion"/>
  </si>
  <si>
    <t>USBCDOWNPortOrientationCheck</t>
    <phoneticPr fontId="22" type="noConversion"/>
  </si>
  <si>
    <t>[0, 1]</t>
    <phoneticPr fontId="22" type="noConversion"/>
  </si>
  <si>
    <t>USBCDOWNUSBCVbusLoad</t>
    <phoneticPr fontId="22" type="noConversion"/>
  </si>
  <si>
    <t>BeforeMeasuredVbusMilliVolt</t>
    <phoneticPr fontId="22" type="noConversion"/>
  </si>
  <si>
    <t>BeforeMeasuredVbusMilliAmp</t>
  </si>
  <si>
    <t>AfterMeasuredVbusMilliVolt</t>
  </si>
  <si>
    <t>[4500,  5250]</t>
    <phoneticPr fontId="22" type="noConversion"/>
  </si>
  <si>
    <t>AfterMeasuredVbusMilliAmp</t>
  </si>
  <si>
    <t>[2950,  3050]</t>
    <phoneticPr fontId="22" type="noConversion"/>
  </si>
  <si>
    <t>USBCDOWNUSBCVconnLoad</t>
    <phoneticPr fontId="22" type="noConversion"/>
  </si>
  <si>
    <t>BeforeMeasuredVconnMilliVolt</t>
  </si>
  <si>
    <t>BeforeMeasuredVconnMilliAmp</t>
    <phoneticPr fontId="34" type="noConversion"/>
  </si>
  <si>
    <t>AfterMeasuredVconnMilliVolt</t>
  </si>
  <si>
    <t>AfterMeasuredVconnMilliAmp</t>
  </si>
  <si>
    <t>[295,  305]</t>
    <phoneticPr fontId="22" type="noConversion"/>
  </si>
  <si>
    <t>USBCLSPresence_DOWNOrientation</t>
    <phoneticPr fontId="34" type="noConversion"/>
  </si>
  <si>
    <t>USBCFSPresence_DOWNOrientation</t>
    <phoneticPr fontId="34" type="noConversion"/>
  </si>
  <si>
    <t>USBCFSThroughput_DOWNOrientation</t>
    <phoneticPr fontId="34" type="noConversion"/>
  </si>
  <si>
    <t>usbThroughputMbps</t>
  </si>
  <si>
    <t>[7.2,  NA]</t>
    <phoneticPr fontId="22" type="noConversion"/>
  </si>
  <si>
    <t>USBCHSPresence_DOWNOrientation</t>
  </si>
  <si>
    <t>USBCHSThroughput_DOWNOrientation</t>
  </si>
  <si>
    <t>[288,  NA]</t>
    <phoneticPr fontId="22" type="noConversion"/>
  </si>
  <si>
    <t>USBCSSPresence_DOWNOrientation</t>
  </si>
  <si>
    <t>USBCSSThroughput_DOWNOrientation</t>
  </si>
  <si>
    <t>[2500,  NA]</t>
    <phoneticPr fontId="22" type="noConversion"/>
  </si>
  <si>
    <t>USBCUPPortOrientationCheck</t>
  </si>
  <si>
    <t>USBCUPUSBCVconnLoad</t>
  </si>
  <si>
    <t>BeforeMeasuredVconnMilliAmp</t>
  </si>
  <si>
    <t>USBCLSPresence_UPOrientation</t>
  </si>
  <si>
    <t>USBCFSPresence_UPOrientation</t>
  </si>
  <si>
    <t>USBCFSThroughput_UPOrientation</t>
  </si>
  <si>
    <t>USBCHSPresence_UPOrientation</t>
  </si>
  <si>
    <t>USBCHSThroughput_UPOrientation</t>
  </si>
  <si>
    <t>USBCSSPresence_UPOrientation</t>
  </si>
  <si>
    <t>USBCSSThroughput_UPOrientation</t>
  </si>
  <si>
    <t>USBCUPCIO20GPresence</t>
  </si>
  <si>
    <t>dataRate</t>
  </si>
  <si>
    <t>0</t>
    <phoneticPr fontId="22" type="noConversion"/>
  </si>
  <si>
    <t>dataMode</t>
  </si>
  <si>
    <t>lane0</t>
  </si>
  <si>
    <t>lane1</t>
  </si>
  <si>
    <t>[0, 1]</t>
    <phoneticPr fontId="22" type="noConversion"/>
  </si>
  <si>
    <t>USBCUPCIO20GTestBoxEye</t>
  </si>
  <si>
    <t>Lane0CIOEyeWidth</t>
  </si>
  <si>
    <t>[12, 110]</t>
    <phoneticPr fontId="22" type="noConversion"/>
  </si>
  <si>
    <t>Lane0CIOEyeHeight</t>
  </si>
  <si>
    <t>[40,  1000]</t>
    <phoneticPr fontId="22" type="noConversion"/>
  </si>
  <si>
    <t>Lane1CIOEyeWidth</t>
  </si>
  <si>
    <t>Lane1CIOEyeHeight</t>
  </si>
  <si>
    <t>USBCUPCIO20GRetimerR2DEye</t>
  </si>
  <si>
    <t>Lane1_VGA_G1</t>
  </si>
  <si>
    <t>Lane1_After_DFE_mV</t>
  </si>
  <si>
    <t>Lane0_G1_boost</t>
  </si>
  <si>
    <t>Lane0_ctle_boost</t>
  </si>
  <si>
    <t>Lane0CenterEyeWidthInSteps</t>
  </si>
  <si>
    <t>Lane1CenterEyeHeightInSteps</t>
  </si>
  <si>
    <t>Lane0_VGA_G2</t>
  </si>
  <si>
    <t>Lane0_trained_eye_width_left_ps</t>
  </si>
  <si>
    <t>Lane1_LnkP_TX_preset</t>
  </si>
  <si>
    <t>Lane1_After_AGC_mV</t>
  </si>
  <si>
    <t>Lane1_Before_AGC_mV</t>
  </si>
  <si>
    <t>Lane0CenterEyeHeightInSteps</t>
  </si>
  <si>
    <t>Lane0_After_AGC_mV</t>
  </si>
  <si>
    <t>Lane1_Before_DFE_mV</t>
  </si>
  <si>
    <t>Lane1CenterEyeWidthInSteps</t>
  </si>
  <si>
    <t>Lane1_trained_eye_width_right_ps</t>
  </si>
  <si>
    <t>Lane0_Before_DFE_mV</t>
  </si>
  <si>
    <t>Lane0_After_DFE_mV</t>
  </si>
  <si>
    <t>Lane0_LnkP_TX_preset</t>
  </si>
  <si>
    <t>Lane1_ctle_boost</t>
  </si>
  <si>
    <t>Lane1_VGA_G2</t>
  </si>
  <si>
    <t>Lane0_VGA_G3</t>
  </si>
  <si>
    <t>Lane1_trained_eye_width_left_ps</t>
  </si>
  <si>
    <t>Lane1_G1_boost</t>
  </si>
  <si>
    <t>Lane1_VGA_G3</t>
  </si>
  <si>
    <t>Lane0_trained_eye_width_right_ps</t>
  </si>
  <si>
    <t>Lane0_VGA_G1</t>
  </si>
  <si>
    <t>Lane0_Before_AGC_mV</t>
  </si>
  <si>
    <t>Lane0_G2_boost</t>
  </si>
  <si>
    <t>Lane1_G2_boost</t>
  </si>
  <si>
    <t>USBCUPCIO20GRetimerD2REye</t>
  </si>
  <si>
    <t>USBCUPCIO20GHostD2REye</t>
  </si>
  <si>
    <t>Lane1_width</t>
  </si>
  <si>
    <t>Lane0_height</t>
  </si>
  <si>
    <t>Lane0_width</t>
  </si>
  <si>
    <t>Lane1_height</t>
  </si>
  <si>
    <t>SystemDutIOUninitialization</t>
  </si>
  <si>
    <t>P1</t>
    <phoneticPr fontId="22" type="noConversion"/>
  </si>
  <si>
    <t>Modified</t>
    <phoneticPr fontId="22" type="noConversion"/>
  </si>
  <si>
    <t>Station SW Count</t>
    <phoneticPr fontId="28" type="noConversion"/>
  </si>
  <si>
    <t>Not POR</t>
    <phoneticPr fontId="34" type="noConversion"/>
  </si>
  <si>
    <t>CHN validation</t>
    <phoneticPr fontId="34" type="noConversion"/>
  </si>
  <si>
    <t>Pending update</t>
    <phoneticPr fontId="34" type="noConversion"/>
  </si>
  <si>
    <t>Ready</t>
    <phoneticPr fontId="34" type="noConversion"/>
  </si>
  <si>
    <t>Not ready</t>
    <phoneticPr fontId="34" type="noConversion"/>
  </si>
  <si>
    <t>Test</t>
    <phoneticPr fontId="22" type="noConversion"/>
  </si>
  <si>
    <t>Sub Test</t>
    <phoneticPr fontId="22" type="noConversion"/>
  </si>
  <si>
    <t>x</t>
    <phoneticPr fontId="27" type="noConversion"/>
  </si>
  <si>
    <t>cylinder_LOCKON
cylinder_CABLEON</t>
    <phoneticPr fontId="34" type="noConversion"/>
  </si>
  <si>
    <t>SN</t>
    <phoneticPr fontId="22" type="noConversion"/>
  </si>
  <si>
    <t>bl -l
sn</t>
    <phoneticPr fontId="27" type="noConversion"/>
  </si>
  <si>
    <t xml:space="preserve">DIAG_VER </t>
    <phoneticPr fontId="34" type="noConversion"/>
  </si>
  <si>
    <t>Get_SFC_Info</t>
    <phoneticPr fontId="22" type="noConversion"/>
  </si>
  <si>
    <t>[0,101]</t>
    <phoneticPr fontId="34" type="noConversion"/>
  </si>
  <si>
    <t>device -k GasGauge -g charge-percentage</t>
    <phoneticPr fontId="34" type="noConversion"/>
  </si>
  <si>
    <t>pmuadc --sel potomac --read vbat</t>
    <phoneticPr fontId="34" type="noConversion"/>
  </si>
  <si>
    <t>[0,60]</t>
    <phoneticPr fontId="34" type="noConversion"/>
  </si>
  <si>
    <t>dev -k GasGauge -p
dev -k GasGauge -e read_blk 59 0</t>
    <phoneticPr fontId="34"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</si>
  <si>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</si>
  <si>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</si>
  <si>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</si>
  <si>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</si>
  <si>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</si>
  <si>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</si>
  <si>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</si>
  <si>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</si>
  <si>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</si>
  <si>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</si>
  <si>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</si>
  <si>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</si>
  <si>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</si>
  <si>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</si>
  <si>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</si>
  <si>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</si>
  <si>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</si>
  <si>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</si>
  <si>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</si>
  <si>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</si>
  <si>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</si>
  <si>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</si>
  <si>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</si>
  <si>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</si>
  <si>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</si>
  <si>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</si>
  <si>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</si>
  <si>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</si>
  <si>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</si>
  <si>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</si>
  <si>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</si>
  <si>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</si>
  <si>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4" type="noConversion"/>
  </si>
  <si>
    <t>smokeyshell -r
smokey --run TouchShortsTest</t>
    <phoneticPr fontId="34" type="noConversion"/>
  </si>
  <si>
    <t>smokey Wildfire --run DisplayBehavior=NoDisplay ControlBitAccess=ReadOnly BrickRequired=None ResultsBehavior=NoFile LogBehavior=ConsoleOnly --test TouchOffset --testargs "TouchOffset, Verbose='OnFail',TestStation='ct2ct3'"</t>
    <phoneticPr fontId="34" type="noConversion"/>
  </si>
  <si>
    <t>1. MF used command "touch --test offset --run --option "--no_matrix"" for P0, change to "touch --test offset --run" for P1.
2. Remove workaround command "pmuset --switch buck3 2 --on".</t>
    <phoneticPr fontId="34" type="noConversion"/>
  </si>
  <si>
    <t>touch --test critical --run
touch --off
bl -l</t>
  </si>
  <si>
    <t>x</t>
    <phoneticPr fontId="27" type="noConversion"/>
  </si>
  <si>
    <t>hallsensor —irqindex 1 —meas 6 —delay 500</t>
    <phoneticPr fontId="34" type="noConversion"/>
  </si>
  <si>
    <t>hallsensor —irqindex 0 —meas 6 —delay 500</t>
    <phoneticPr fontId="34" type="noConversion"/>
  </si>
  <si>
    <t>Add "display --on" command to prevent display is off before i2c sweep test.</t>
    <phoneticPr fontId="34" type="noConversion"/>
  </si>
  <si>
    <t>Display</t>
    <phoneticPr fontId="34" type="noConversion"/>
  </si>
  <si>
    <t>EDP_BER_Test</t>
    <phoneticPr fontId="28" type="noConversion"/>
  </si>
  <si>
    <t>dptx -e alpm -t "false"
display --off
bl -n
display --on
display --method ber --options "-r"
display --method ber --options "-g"
dptx -e alpm -t "true"</t>
    <phoneticPr fontId="34" type="noConversion"/>
  </si>
  <si>
    <t>Remove ALPM enable command.</t>
    <phoneticPr fontId="34"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</si>
  <si>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</si>
  <si>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</si>
  <si>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</si>
  <si>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</si>
  <si>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</si>
  <si>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</si>
  <si>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</si>
  <si>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</si>
  <si>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</si>
  <si>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</si>
  <si>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</si>
  <si>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</si>
  <si>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</si>
  <si>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</si>
  <si>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</si>
  <si>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</si>
  <si>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</si>
  <si>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</si>
  <si>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</si>
  <si>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</si>
  <si>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charge --setma 100 --setmv 9000
i2c -z 2 -m 0x08 0x75 0x1932 0x20 0x20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</si>
  <si>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</si>
  <si>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</si>
  <si>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</si>
  <si>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</si>
  <si>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</si>
  <si>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</si>
  <si>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</si>
  <si>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</si>
  <si>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</si>
  <si>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</si>
  <si>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</si>
  <si>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</si>
  <si>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</si>
  <si>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</si>
  <si>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</si>
  <si>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4"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</si>
  <si>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</si>
  <si>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</si>
  <si>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</si>
  <si>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</si>
  <si>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</si>
  <si>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</si>
  <si>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</si>
  <si>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</si>
  <si>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</si>
  <si>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</si>
  <si>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</si>
  <si>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</si>
  <si>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</si>
  <si>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4" type="noConversion"/>
  </si>
  <si>
    <t>device -k GasGauge -g charge-percentage</t>
    <phoneticPr fontId="28" type="noConversion"/>
  </si>
  <si>
    <t>[3700,4350]</t>
    <phoneticPr fontId="34" type="noConversion"/>
  </si>
  <si>
    <t>pmuadc --sel euphrates --read vbat</t>
  </si>
  <si>
    <t>item unit</t>
    <phoneticPr fontId="34" type="noConversion"/>
  </si>
  <si>
    <t>version</t>
    <phoneticPr fontId="34" type="noConversion"/>
  </si>
  <si>
    <t>reg select Potomac
reg read 0x501C</t>
    <phoneticPr fontId="22" type="noConversion"/>
  </si>
  <si>
    <t>reg select Potomac
reg read 0x501C</t>
    <phoneticPr fontId="27" type="noConversion"/>
  </si>
  <si>
    <t>sensor --sel prox --init
sensor --sel prox --get nvm</t>
    <phoneticPr fontId="22" type="noConversion"/>
  </si>
  <si>
    <r>
      <t xml:space="preserve">USBC test
</t>
    </r>
    <r>
      <rPr>
        <sz val="22"/>
        <color indexed="8"/>
        <rFont val="細明體"/>
        <family val="3"/>
        <charset val="136"/>
      </rPr>
      <t>（</t>
    </r>
    <r>
      <rPr>
        <b/>
        <i/>
        <sz val="22"/>
        <color indexed="8"/>
        <rFont val="Times New Roman"/>
        <family val="1"/>
      </rPr>
      <t>Ver 0.09</t>
    </r>
    <r>
      <rPr>
        <sz val="22"/>
        <color indexed="8"/>
        <rFont val="細明體"/>
        <family val="3"/>
        <charset val="136"/>
      </rPr>
      <t>）</t>
    </r>
    <phoneticPr fontId="22" type="noConversion"/>
  </si>
  <si>
    <t>Remark</t>
    <phoneticPr fontId="22" type="noConversion"/>
  </si>
  <si>
    <t>USBCDutIOInitialization</t>
    <phoneticPr fontId="22" type="noConversion"/>
  </si>
  <si>
    <t>USBCCaesiumFWCheck</t>
    <phoneticPr fontId="22" type="noConversion"/>
  </si>
  <si>
    <t>USBCTitaniumFWCheck</t>
    <phoneticPr fontId="22" type="noConversion"/>
  </si>
  <si>
    <t>USBCDOWNPortOrientationCheck</t>
    <phoneticPr fontId="22" type="noConversion"/>
  </si>
  <si>
    <t>USBCDOWNUSBCUsbFSPresence</t>
    <phoneticPr fontId="34" type="noConversion"/>
  </si>
  <si>
    <t>USBCDOWNUSBCUsbFSThroughput</t>
    <phoneticPr fontId="34" type="noConversion"/>
  </si>
  <si>
    <t>[7.2,  NA]</t>
    <phoneticPr fontId="22" type="noConversion"/>
  </si>
  <si>
    <t>USBCDOWNUSBCUsbHSPresence</t>
    <phoneticPr fontId="22" type="noConversion"/>
  </si>
  <si>
    <t>USBCDOWNUSBCUsbHSDisconnectTxSwing1040mV</t>
    <phoneticPr fontId="22" type="noConversion"/>
  </si>
  <si>
    <t>failVolt</t>
    <phoneticPr fontId="22" type="noConversion"/>
  </si>
  <si>
    <t>USBCDOWNUSBCUsbHSReEnumeration1</t>
    <phoneticPr fontId="22" type="noConversion"/>
  </si>
  <si>
    <t>USBCDOWNUSBCUsbHSDisconnectTxSwing960mV</t>
    <phoneticPr fontId="22" type="noConversion"/>
  </si>
  <si>
    <t>USBCDOWNUSBCUsbHSReEnumeration2</t>
    <phoneticPr fontId="22" type="noConversion"/>
  </si>
  <si>
    <t>USBCDOWNUSBCUsbHSDisconnectTxSwing880mV</t>
    <phoneticPr fontId="22" type="noConversion"/>
  </si>
  <si>
    <t>USBCUPPortOrientationCheck</t>
    <phoneticPr fontId="22" type="noConversion"/>
  </si>
  <si>
    <t>USBCUPUSBCUsbFSPresence</t>
    <phoneticPr fontId="22" type="noConversion"/>
  </si>
  <si>
    <t>USBCUPUSBCUsbFSThroughput</t>
    <phoneticPr fontId="22" type="noConversion"/>
  </si>
  <si>
    <t>SystemDutIOUninitialization</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</si>
  <si>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</si>
  <si>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</si>
  <si>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</si>
  <si>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</si>
  <si>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reg select Potomac
reg read 0x1E3C 3 
reg read 0x1EC3 1</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</si>
  <si>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</si>
  <si>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motor view</t>
    <phoneticPr fontId="22" type="noConversion"/>
  </si>
  <si>
    <t>vol off
motor middle
power off
vbusoff
reset</t>
    <phoneticPr fontId="22" type="noConversion"/>
  </si>
  <si>
    <r>
      <t xml:space="preserve">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</si>
  <si>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</si>
  <si>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</si>
  <si>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</si>
  <si>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</si>
  <si>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4"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</si>
  <si>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</si>
  <si>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</si>
  <si>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</si>
  <si>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</si>
  <si>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</si>
  <si>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</si>
  <si>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</si>
  <si>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</si>
  <si>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</si>
  <si>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</si>
  <si>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</si>
  <si>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</si>
  <si>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</si>
  <si>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pmuadc --read all</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</si>
  <si>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</si>
  <si>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</si>
  <si>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</si>
  <si>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</si>
  <si>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</si>
  <si>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</si>
  <si>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</si>
  <si>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</si>
  <si>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</si>
  <si>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</si>
  <si>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</si>
  <si>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</si>
  <si>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</si>
  <si>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Modified</t>
    <phoneticPr fontId="22" type="noConversion"/>
  </si>
  <si>
    <t>[0x2200||0x2199||0x2163]</t>
    <phoneticPr fontId="22" type="noConversion"/>
  </si>
  <si>
    <t>[0x5A||0x9A]</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</si>
  <si>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</si>
  <si>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</si>
  <si>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</si>
  <si>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</si>
  <si>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[0x5A||0x9A]</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</si>
  <si>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</si>
  <si>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</si>
  <si>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</si>
  <si>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</si>
  <si>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</si>
  <si>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</si>
  <si>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</si>
  <si>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</si>
  <si>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</si>
  <si>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</si>
  <si>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r>
      <t xml:space="preserve">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</si>
  <si>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</si>
  <si>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</si>
  <si>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</si>
  <si>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</si>
  <si>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</si>
  <si>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</si>
  <si>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</si>
  <si>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</si>
  <si>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</si>
  <si>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</si>
  <si>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</si>
  <si>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</si>
  <si>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t>
    <phoneticPr fontId="22" type="noConversion"/>
  </si>
  <si>
    <t>[0x1]</t>
    <phoneticPr fontId="22" type="noConversion"/>
  </si>
  <si>
    <t>[0x2,0x8]</t>
    <phoneticPr fontId="22" type="noConversion"/>
  </si>
  <si>
    <t>[0x1,0x3]</t>
    <phoneticPr fontId="22" type="noConversion"/>
  </si>
  <si>
    <t>[0x1,0x2]</t>
    <phoneticPr fontId="22" type="noConversion"/>
  </si>
  <si>
    <t>[0x8,0xA]</t>
    <phoneticPr fontId="22" type="noConversion"/>
  </si>
  <si>
    <t>[0x6,0xE]</t>
    <phoneticPr fontId="22" type="noConversion"/>
  </si>
  <si>
    <t>Front_Camera_Sensor_Variant</t>
    <phoneticPr fontId="22" type="noConversion"/>
  </si>
  <si>
    <t>Front_Camera_Stiffener_Revision</t>
    <phoneticPr fontId="22" type="noConversion"/>
  </si>
  <si>
    <t>NA</t>
    <phoneticPr fontId="22" type="noConversion"/>
  </si>
  <si>
    <t>TBD</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</si>
  <si>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</si>
  <si>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</si>
  <si>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</si>
  <si>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</si>
  <si>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</si>
  <si>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</si>
  <si>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</si>
  <si>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</si>
  <si>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//Read LDO22 Current
reg write 0x4000 0x25
reg read 0x4002
reg read 0x4001</t>
    <phoneticPr fontId="22" type="noConversion"/>
  </si>
  <si>
    <t>reg select D2537
//Turn on BUCK3_SW1
reg write 0x1214 0x01
//Turn on BUCK12
reg write 0x1204 0x01
//Turn on LDO22
reg write 0x120E 0x01
//Turn on LDO23
reg write 0x120F 0x01
//Read LDO22 Voltage
reg write 0x4000 0x24
reg read 0x4002
reg read 0x4001</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</si>
  <si>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</si>
  <si>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</si>
  <si>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</si>
  <si>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</si>
  <si>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</si>
  <si>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</si>
  <si>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</si>
  <si>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camisp --exit
camisp --find
egpio --pick cpmu --pin 1 --mode output --write 1
camisp --pick back
camisp --on
camisp --preview on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</si>
  <si>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</si>
  <si>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t>Flash_Mode@4x_Strobe</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</si>
  <si>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</si>
  <si>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</si>
  <si>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</si>
  <si>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</si>
  <si>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</si>
  <si>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</si>
  <si>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</si>
  <si>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</si>
  <si>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</si>
  <si>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</si>
  <si>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</si>
  <si>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</si>
  <si>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</si>
  <si>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</si>
  <si>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pmuadc --sel cpmu --read ildo2</t>
    <phoneticPr fontId="22" type="noConversion"/>
  </si>
  <si>
    <t>pmuadc --sel cpmu --read ildo4</t>
    <phoneticPr fontId="22" type="noConversion"/>
  </si>
  <si>
    <t>pmuadc --sel cpmu --read ildo1</t>
    <phoneticPr fontId="22" type="noConversion"/>
  </si>
  <si>
    <t>camisp --exit
camisp --find
camisp --pick back1
camisp --sn</t>
    <phoneticPr fontId="22" type="noConversion"/>
  </si>
  <si>
    <t>camisp --i2cread 9 0x33 0x43 1 1
camisp --i2cread 9 0x33 0x44 1 1
camisp --i2cread 9 0x33 0x45 1 1
camisp --i2cread 9 0x33 0x46 1 1</t>
  </si>
  <si>
    <t>camisp --i2cread 9 0x33 0x45 1 1</t>
  </si>
  <si>
    <t>camisp --i2cread 9 0x33 0x46 1 1</t>
  </si>
  <si>
    <t>camisp --exit
camisp --find</t>
    <phoneticPr fontId="22" type="noConversion"/>
  </si>
  <si>
    <t xml:space="preserve">camisp --exit
camisp --find
camisp --pick back2 </t>
    <phoneticPr fontId="22" type="noConversion"/>
  </si>
  <si>
    <t xml:space="preserve">camisp --i2cread 9 0x51 0x0008 2 1 </t>
    <phoneticPr fontId="22" type="noConversion"/>
  </si>
  <si>
    <t>camisp --method riker-status</t>
    <phoneticPr fontId="22" type="noConversion"/>
  </si>
  <si>
    <t>camisp --i2cread 9 0x33 0x00 1 4</t>
    <phoneticPr fontId="22" type="noConversion"/>
  </si>
  <si>
    <t>camisp --i2cread 9 0x10 0x07E0 2 4
camisp --i2cread 9 0x10 0x07E4 2 4
camisp --i2cread 9 0x10 0x07E8 2 4
camisp --i2cread 9 0x10 0x07EC 2 4</t>
    <phoneticPr fontId="22" type="noConversion"/>
  </si>
  <si>
    <t>camisp --i2cread 9 0x51 0x0002 2 1
camisp --i2cread 9 0x51 0x0004 2 1
camisp --i2cread 9 0x51 0x0005 2 1</t>
    <phoneticPr fontId="22" type="noConversion"/>
  </si>
  <si>
    <t>reg select cpmu
reg read 0x1DC2
reg write 0x1D07 0x80
camisp --i2cread 9 0x33 0x44 1 1</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</si>
  <si>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</si>
  <si>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</si>
  <si>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</si>
  <si>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</si>
  <si>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</si>
  <si>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</si>
  <si>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</si>
  <si>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</si>
  <si>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</si>
  <si>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</si>
  <si>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</si>
  <si>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</si>
  <si>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</si>
  <si>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</si>
  <si>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</si>
  <si>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</si>
  <si>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0x00 0x02</t>
    <phoneticPr fontId="22" type="noConversion"/>
  </si>
  <si>
    <t>i2c -d 5 0x33 0x1C 0x01</t>
    <phoneticPr fontId="22" type="noConversion"/>
  </si>
  <si>
    <t>i2c -d 5 0x33 0x1C 0x01</t>
    <phoneticPr fontId="22" type="noConversion"/>
  </si>
  <si>
    <t>sensor --sel prox --get nvm</t>
    <phoneticPr fontId="22" type="noConversion"/>
  </si>
  <si>
    <t>camisp --i2cread 10 0x40 0x43 1 1
camisp --i2cread 10 0x40 0x44 1 1
camisp --i2cread 10 0x40 0x45 1 1</t>
    <phoneticPr fontId="22" type="noConversion"/>
  </si>
  <si>
    <t>camisp --i2cread 9 0x51 0x0004 2 1
camisp --i2cread 9 0x51 0x0005 2 1</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</si>
  <si>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</si>
  <si>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</si>
  <si>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</si>
  <si>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</si>
  <si>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Change the i2c bus from 4 to 8</t>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</si>
  <si>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</si>
  <si>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</si>
  <si>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</si>
  <si>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</si>
  <si>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</si>
  <si>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0x00 0x02</t>
  </si>
  <si>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</si>
  <si>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</si>
  <si>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</si>
  <si>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</si>
  <si>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</si>
  <si>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</si>
  <si>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smokeyshell -r
socgpio --pin 18 --output 1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phoneticPr fontId="27" type="noConversion"/>
  </si>
  <si>
    <t>/*Change diags cmd from ver to version*/</t>
    <phoneticPr fontId="22" type="noConversion"/>
  </si>
  <si>
    <t>/*CMD return normal but can't set backlight  brightness/
rdar://60214429 (J522 P1 LH DryRun Diags Validation: backlight need to support)</t>
    <phoneticPr fontId="22" type="noConversion"/>
  </si>
  <si>
    <t>i2c -v 5 0x33 0x32 0x80
i2c -d 5 0x33 0x32 1
i2c -d 5 0x33 0x0F 1</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</si>
  <si>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</si>
  <si>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</si>
  <si>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</si>
  <si>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</si>
  <si>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</si>
  <si>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</si>
  <si>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sensor --sel prox --init
sensor --sel prox --get nvm</t>
    <phoneticPr fontId="22" type="noConversion"/>
  </si>
  <si>
    <t>/*Pending POR battery to validate*/</t>
    <phoneticPr fontId="22" type="noConversion"/>
  </si>
  <si>
    <t>syscfg add PRSq 0x01060001 0x00000000 0x00000000 0x00000000</t>
    <phoneticPr fontId="22" type="noConversion"/>
  </si>
  <si>
    <r>
      <rPr>
        <sz val="12"/>
        <color rgb="FF0000FF"/>
        <rFont val="Times New Roman"/>
        <family val="1"/>
      </rPr>
      <t>memrw --32 0x23c1000f8 0x004702A1</t>
    </r>
    <r>
      <rPr>
        <sz val="12"/>
        <color indexed="8"/>
        <rFont val="Times New Roman"/>
        <family val="1"/>
      </rPr>
      <t xml:space="preserve">
audio -r
</t>
    </r>
    <r>
      <rPr>
        <sz val="12"/>
        <rFont val="Times New Roman"/>
        <family val="1"/>
      </rPr>
      <t>audioreg -r -b boost-master  -a 0x10
audioreg -r -b boost-slave  -a 0x10</t>
    </r>
    <r>
      <rPr>
        <sz val="12"/>
        <color indexed="26"/>
        <rFont val="Times New Roman"/>
        <family val="1"/>
      </rPr>
      <t xml:space="preserve">
</t>
    </r>
    <r>
      <rPr>
        <sz val="12"/>
        <color indexed="8"/>
        <rFont val="Times New Roman"/>
        <family val="1"/>
      </rPr>
      <t>processaudio --freebufs all
processaudio --pick tone-gen --options "--type sine --freq 2400 --scale 11.4" --out_channels 1 --out_len 1500 -d 16
processaudio --pick audio-mapper -i process0 --options "--in [0] --out [</t>
    </r>
    <r>
      <rPr>
        <sz val="12"/>
        <color rgb="FFFF0000"/>
        <rFont val="Times New Roman"/>
        <family val="1"/>
      </rPr>
      <t>0,1,2,3,4,5,6,7,8,9,10,11,12,13,14,15</t>
    </r>
    <r>
      <rPr>
        <sz val="12"/>
        <color indexed="8"/>
        <rFont val="Times New Roman"/>
        <family val="1"/>
      </rPr>
      <t>]"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t>
    </r>
    <r>
      <rPr>
        <sz val="12"/>
        <color rgb="FFFF0000"/>
        <rFont val="Times New Roman"/>
        <family val="1"/>
      </rPr>
      <t>0</t>
    </r>
    <r>
      <rPr>
        <sz val="12"/>
        <color indexed="8"/>
        <rFont val="Times New Roman"/>
        <family val="1"/>
      </rPr>
      <t xml:space="preserve"> --rxport ap-mca</t>
    </r>
    <r>
      <rPr>
        <sz val="12"/>
        <color rgb="FFFF0000"/>
        <rFont val="Times New Roman"/>
        <family val="1"/>
      </rPr>
      <t>0</t>
    </r>
    <r>
      <rPr>
        <sz val="12"/>
        <color indexed="8"/>
        <rFont val="Times New Roman"/>
        <family val="1"/>
      </rPr>
      <t xml:space="preserve"> --usebuf process1
processaudio -p crop -i looprx0 -o "--start 5000"
processaudio -p fft -i process</t>
    </r>
    <r>
      <rPr>
        <sz val="12"/>
        <color rgb="FFFF0000"/>
        <rFont val="Times New Roman"/>
        <family val="1"/>
      </rPr>
      <t>1</t>
    </r>
    <r>
      <rPr>
        <sz val="12"/>
        <color indexed="8"/>
        <rFont val="Times New Roman"/>
        <family val="1"/>
      </rPr>
      <t xml:space="preserve"> -o "--normalize false"
processaudio -p rms -i process</t>
    </r>
    <r>
      <rPr>
        <sz val="12"/>
        <color rgb="FFFF0000"/>
        <rFont val="Times New Roman"/>
        <family val="1"/>
      </rPr>
      <t>1</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</si>
  <si>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</si>
  <si>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</si>
  <si>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back2 is missing</t>
    <phoneticPr fontId="22" type="noConversion"/>
  </si>
  <si>
    <t>cylinder_ALSOFF</t>
    <phoneticPr fontId="22" type="noConversion"/>
  </si>
  <si>
    <t>cylinder_ALSON
cylinder_ALSOFF</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</si>
  <si>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</si>
  <si>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socgpio --port 1 --pin 41 --get
camisp --i2cread 3 0x66 0x8860 2 4</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</si>
  <si>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</si>
  <si>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</si>
  <si>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 xml:space="preserve">camisp --on
camisp --nvm </t>
    <phoneticPr fontId="22" type="noConversion"/>
  </si>
  <si>
    <t>camisp --exit
camisp --find
camisp --pick back2
camisp --i2cread 5 0x33 0x40 1 1 //expect 0x80
camisp --i2cread 5 0x33 0x3D 1 1
camisp --exit //expect 0x3B, 0x27, 0x3F</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</si>
  <si>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</si>
  <si>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</si>
  <si>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</si>
  <si>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</si>
  <si>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</si>
  <si>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</si>
  <si>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</si>
  <si>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camisp --nvmdump</t>
    <phoneticPr fontId="28" type="noConversion"/>
  </si>
  <si>
    <t>camisp --dli
camisp --exit</t>
    <phoneticPr fontId="22" type="noConversion"/>
  </si>
  <si>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t>
    </r>
    <r>
      <rPr>
        <i/>
        <sz val="12"/>
        <color rgb="FF0000FF"/>
        <rFont val="Times New Roman"/>
        <family val="1"/>
      </rPr>
      <t>smokey ScorpiusHid --run --test "Write_Word" --args "MTP_sector=126, MTP_Word_Idx=2, MTP_Value=2"
smokey ScorpiusHid --run --test "Write_Word" --args "MTP_sector=126, MTP_Word_Idx=3, MTP_Value=3"
smokey ScorpiusHid --run --test "Write_Word" --args "MTP_sector=126, MTP_Word_Idx=31, MTP_Value=31"</t>
    </r>
    <r>
      <rPr>
        <sz val="12"/>
        <rFont val="Times New Roman"/>
        <family val="1"/>
      </rPr>
      <t xml:space="preserve">
stall 1000000
smokey ScorpiusHid --run --test "Print_Sector" --args "MTP_sector=126"
smokey ScorpiusHid --run --test "Set" --args "ReportID=0x41, ReportPayload='{0x0c, 0x0c, 0x00, 0x40, 0x08, 0x00, 0x00, 0x00}'"
socgpio --pin 18 --output 0
stall 500000
socgpio --pin 18 --output 1
pmugpio --pin 14 --output 1 --pushpull
socgpio --pin 18 --output 1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7" type="noConversion"/>
  </si>
  <si>
    <t>socgpio --pin 18 --output 0
stall 500000
socgpio --pin 18 --output 1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7"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</si>
  <si>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</si>
  <si>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</si>
  <si>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</si>
  <si>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</si>
  <si>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t>
    <phoneticPr fontId="22" type="noConversion"/>
  </si>
  <si>
    <t>camisp --on
camisp --method pearl romeo cap
camisp --method pearl rigel status</t>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</si>
  <si>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</si>
  <si>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i2c -v 8 0x75 0x1932 0x1C -z 2
i2c -d 8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</si>
  <si>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r>
      <t xml:space="preserve">i2c -v </t>
    </r>
    <r>
      <rPr>
        <sz val="12"/>
        <color rgb="FFFF0000"/>
        <rFont val="Times New Roman"/>
        <family val="1"/>
      </rPr>
      <t>7</t>
    </r>
    <r>
      <rPr>
        <sz val="12"/>
        <color indexed="8"/>
        <rFont val="Times New Roman"/>
        <family val="1"/>
      </rPr>
      <t xml:space="preserve"> 0x75 0x1932 0x1C -z 2
i2c -d </t>
    </r>
    <r>
      <rPr>
        <sz val="12"/>
        <color rgb="FFFF0000"/>
        <rFont val="Times New Roman"/>
        <family val="1"/>
      </rPr>
      <t>7</t>
    </r>
    <r>
      <rPr>
        <sz val="12"/>
        <color indexed="8"/>
        <rFont val="Times New Roman"/>
        <family val="1"/>
      </rPr>
      <t xml:space="preserve">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</si>
  <si>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</si>
  <si>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</si>
  <si>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</si>
  <si>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</si>
  <si>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</si>
  <si>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</si>
  <si>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</si>
  <si>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</si>
  <si>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</si>
  <si>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</si>
  <si>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</si>
  <si>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</si>
  <si>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</si>
  <si>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</si>
  <si>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</si>
  <si>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</si>
  <si>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</si>
  <si>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</si>
  <si>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</si>
  <si>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</si>
  <si>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</si>
  <si>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</si>
  <si>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</si>
  <si>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</si>
  <si>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</si>
  <si>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0xE4</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</si>
  <si>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</si>
  <si>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</si>
  <si>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</si>
  <si>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</si>
  <si>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</si>
  <si>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</si>
  <si>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</si>
  <si>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bl -h
sensor --sel als1 --init
sensor --sel als1 --set gain 16
sensor --sel als1 --set integration_cycles 148
sensor --sel als1 --sample 3 --stream</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</si>
  <si>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</si>
  <si>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</si>
  <si>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camisp --find
sensor --sel als1 --init
sensor --sel als1 --get prod_id</t>
    <phoneticPr fontId="28" type="noConversion"/>
  </si>
  <si>
    <t>bl -o
sensor --sel als1 --init
sensor --sel als1 --set gain 16
sensor --sel als1 --set integration_cycles 148
sensor --sel als1 --sample 3 --stream</t>
    <phoneticPr fontId="28" type="noConversion"/>
  </si>
  <si>
    <t>sensor --sel als2 --init
sensor --sel als2 --set gain 16
sensor --sel als2 --set integration_cycles 148
sensor --sel als2 --sample 3 --stream
sensor --sel als1,als2 --turnoff
bl -r</t>
    <phoneticPr fontId="28" type="noConversion"/>
  </si>
  <si>
    <t>cylinder_ALSON
led_ALS1ON
led_ALS2ON</t>
    <phoneticPr fontId="22" type="noConversion"/>
  </si>
  <si>
    <t>cylinder_ALSOFF
led_ALS1OFF
led_ALS2OFF</t>
    <phoneticPr fontId="22" type="noConversion"/>
  </si>
  <si>
    <t>egpio --pick aop -n 25 --pull up
sensor --sel als1 --conntest</t>
    <phoneticPr fontId="34" type="noConversion"/>
  </si>
  <si>
    <t>egpio --pick aop -n 26 --pull up
sensor --sel als2 --conntest</t>
    <phoneticPr fontId="34" type="noConversion"/>
  </si>
  <si>
    <t>camisp --find
sensor --sel als1 --init
egpio --pick aop -n 25 --pull up
sensor --sel als1 --conntest</t>
    <phoneticPr fontId="34" type="noConversion"/>
  </si>
  <si>
    <t>sensor --sel als2 --init
egpio --pick aop -n 26 --pull up
sensor --sel als2 --conntest</t>
    <phoneticPr fontId="34"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</si>
  <si>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</si>
  <si>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</si>
  <si>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</si>
  <si>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</si>
  <si>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</si>
  <si>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</si>
  <si>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camisp --find
sensor --sel als1 --init
sensor --sel als1 --get prod_id</t>
    <phoneticPr fontId="28" type="noConversion"/>
  </si>
</sst>
</file>

<file path=xl/styles.xml><?xml version="1.0" encoding="utf-8"?>
<styleSheet xmlns="http://schemas.openxmlformats.org/spreadsheetml/2006/main">
  <fonts count="46">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i/>
      <sz val="12"/>
      <color rgb="FF0000FF"/>
      <name val="Times New Roman"/>
      <family val="1"/>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B0F0"/>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92D050"/>
        <bgColor indexed="64"/>
      </patternFill>
    </fill>
  </fills>
  <borders count="133">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right/>
      <top style="thin">
        <color indexed="1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right style="thin">
        <color auto="1"/>
      </right>
      <top style="thin">
        <color auto="1"/>
      </top>
      <bottom/>
      <diagonal/>
    </border>
    <border>
      <left/>
      <right style="thin">
        <color auto="1"/>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indexed="18"/>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5" fillId="0" borderId="17">
      <alignment vertical="center"/>
    </xf>
    <xf numFmtId="0" fontId="36" fillId="0" borderId="17">
      <alignment vertical="center"/>
    </xf>
    <xf numFmtId="0" fontId="35"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5"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3" fillId="0" borderId="17">
      <alignment vertical="center"/>
    </xf>
    <xf numFmtId="0" fontId="43" fillId="0" borderId="17">
      <alignment vertical="center"/>
    </xf>
    <xf numFmtId="0" fontId="43"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5"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3"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3" fillId="0" borderId="17">
      <alignment vertical="center"/>
    </xf>
    <xf numFmtId="0" fontId="25" fillId="0" borderId="17">
      <alignment vertical="center"/>
    </xf>
  </cellStyleXfs>
  <cellXfs count="72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20" fillId="4" borderId="15" xfId="0" applyNumberFormat="1" applyFont="1" applyFill="1" applyBorder="1" applyAlignment="1">
      <alignment horizontal="center" vertical="center"/>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8"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40" xfId="0" applyNumberFormat="1" applyFont="1" applyFill="1" applyBorder="1" applyAlignment="1">
      <alignment vertical="center"/>
    </xf>
    <xf numFmtId="49" fontId="7" fillId="17" borderId="40" xfId="0" applyNumberFormat="1" applyFont="1" applyFill="1" applyBorder="1" applyAlignment="1">
      <alignment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24" fillId="4" borderId="40" xfId="0" applyNumberFormat="1"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16" borderId="40" xfId="0" applyNumberFormat="1" applyFont="1" applyFill="1" applyBorder="1" applyAlignment="1">
      <alignment vertical="top" wrapText="1"/>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49" fontId="7" fillId="10" borderId="65" xfId="0" applyNumberFormat="1" applyFont="1" applyFill="1" applyBorder="1" applyAlignment="1">
      <alignment horizontal="center" vertical="center" wrapText="1"/>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7" fillId="16" borderId="76" xfId="0" applyFont="1" applyFill="1" applyBorder="1" applyAlignment="1">
      <alignment vertical="center" wrapText="1"/>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85" xfId="0" applyNumberFormat="1" applyFont="1" applyFill="1" applyBorder="1" applyAlignment="1">
      <alignment vertical="top" wrapText="1"/>
    </xf>
    <xf numFmtId="49" fontId="7" fillId="16" borderId="86"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0" fontId="7" fillId="4" borderId="79" xfId="4" applyFont="1" applyFill="1" applyBorder="1" applyAlignment="1">
      <alignment horizontal="center" vertical="center"/>
    </xf>
    <xf numFmtId="0" fontId="30" fillId="4" borderId="29" xfId="4" applyFont="1" applyFill="1" applyBorder="1" applyAlignment="1">
      <alignment vertical="center"/>
    </xf>
    <xf numFmtId="1" fontId="4" fillId="4" borderId="15" xfId="4" applyNumberFormat="1" applyFont="1" applyFill="1" applyBorder="1" applyAlignment="1">
      <alignment horizontal="center" vertical="center" wrapText="1"/>
    </xf>
    <xf numFmtId="49" fontId="7" fillId="4" borderId="15" xfId="4" applyNumberFormat="1" applyFont="1" applyFill="1" applyBorder="1" applyAlignment="1">
      <alignment horizontal="center" vertical="center"/>
    </xf>
    <xf numFmtId="0" fontId="17" fillId="4" borderId="43" xfId="4" applyFont="1" applyFill="1" applyBorder="1" applyAlignment="1">
      <alignment vertical="center" wrapText="1"/>
    </xf>
    <xf numFmtId="0" fontId="17" fillId="4" borderId="12" xfId="4" applyFont="1" applyFill="1" applyBorder="1" applyAlignment="1">
      <alignment vertical="center" wrapText="1"/>
    </xf>
    <xf numFmtId="0" fontId="17" fillId="4" borderId="91" xfId="4" applyFont="1" applyFill="1" applyBorder="1" applyAlignment="1">
      <alignment vertical="top" wrapText="1"/>
    </xf>
    <xf numFmtId="0" fontId="30" fillId="0" borderId="17" xfId="4" applyNumberFormat="1" applyFont="1" applyBorder="1" applyAlignment="1">
      <alignment vertical="center"/>
    </xf>
    <xf numFmtId="0" fontId="30" fillId="0" borderId="17" xfId="4" applyNumberFormat="1" applyFont="1" applyAlignment="1">
      <alignment vertical="center"/>
    </xf>
    <xf numFmtId="49" fontId="7" fillId="5" borderId="15" xfId="4" applyNumberFormat="1" applyFont="1" applyFill="1" applyBorder="1" applyAlignment="1">
      <alignment horizontal="center" vertical="center" wrapText="1"/>
    </xf>
    <xf numFmtId="0" fontId="7" fillId="4" borderId="15" xfId="4" applyNumberFormat="1" applyFont="1" applyFill="1" applyBorder="1" applyAlignment="1">
      <alignment horizontal="center" vertical="center"/>
    </xf>
    <xf numFmtId="0" fontId="17" fillId="4" borderId="92"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49" fontId="7" fillId="2" borderId="15" xfId="4" applyNumberFormat="1" applyFont="1" applyFill="1" applyBorder="1" applyAlignment="1">
      <alignment horizontal="center" vertical="center"/>
    </xf>
    <xf numFmtId="49" fontId="7" fillId="7" borderId="15" xfId="4" applyNumberFormat="1" applyFont="1" applyFill="1" applyBorder="1" applyAlignment="1">
      <alignment horizontal="center" vertical="center" wrapText="1"/>
    </xf>
    <xf numFmtId="0" fontId="7" fillId="4" borderId="79" xfId="4" applyFont="1" applyFill="1" applyBorder="1" applyAlignment="1">
      <alignment vertical="center"/>
    </xf>
    <xf numFmtId="49" fontId="7" fillId="6" borderId="15" xfId="4" applyNumberFormat="1" applyFont="1" applyFill="1" applyBorder="1" applyAlignment="1">
      <alignment horizontal="center" vertical="center" wrapText="1"/>
    </xf>
    <xf numFmtId="0" fontId="7" fillId="4" borderId="93" xfId="4" applyFont="1" applyFill="1" applyBorder="1" applyAlignment="1">
      <alignment horizontal="center" vertical="center"/>
    </xf>
    <xf numFmtId="0" fontId="7" fillId="4" borderId="94" xfId="4" applyFont="1" applyFill="1" applyBorder="1" applyAlignment="1">
      <alignment horizontal="center" vertical="center"/>
    </xf>
    <xf numFmtId="0" fontId="7" fillId="4" borderId="95" xfId="4" applyFont="1" applyFill="1" applyBorder="1" applyAlignment="1">
      <alignment vertical="center"/>
    </xf>
    <xf numFmtId="49" fontId="7" fillId="12" borderId="15" xfId="4" applyNumberFormat="1" applyFont="1" applyFill="1" applyBorder="1" applyAlignment="1">
      <alignment horizontal="center" vertical="center" wrapText="1"/>
    </xf>
    <xf numFmtId="49" fontId="7" fillId="9" borderId="15" xfId="4" applyNumberFormat="1" applyFont="1" applyFill="1" applyBorder="1" applyAlignment="1">
      <alignment horizontal="center" vertical="center" wrapText="1"/>
    </xf>
    <xf numFmtId="0" fontId="7" fillId="4" borderId="18" xfId="4" applyFont="1" applyFill="1" applyBorder="1" applyAlignment="1">
      <alignment horizontal="center" vertical="center"/>
    </xf>
    <xf numFmtId="0" fontId="30" fillId="4" borderId="34" xfId="4" applyFont="1" applyFill="1" applyBorder="1" applyAlignment="1">
      <alignment vertical="center"/>
    </xf>
    <xf numFmtId="49" fontId="7" fillId="10"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5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49" fontId="8" fillId="11" borderId="51" xfId="4" applyNumberFormat="1" applyFont="1" applyFill="1" applyBorder="1" applyAlignment="1">
      <alignment horizontal="center" vertical="center" wrapText="1"/>
    </xf>
    <xf numFmtId="49" fontId="8" fillId="11" borderId="99" xfId="4" applyNumberFormat="1" applyFont="1" applyFill="1" applyBorder="1" applyAlignment="1">
      <alignment horizontal="center" vertical="center" wrapText="1"/>
    </xf>
    <xf numFmtId="49" fontId="7" fillId="4" borderId="101" xfId="4" applyNumberFormat="1" applyFont="1" applyFill="1" applyBorder="1" applyAlignment="1">
      <alignment horizontal="center" vertical="center"/>
    </xf>
    <xf numFmtId="49" fontId="4" fillId="4" borderId="57" xfId="4" applyNumberFormat="1" applyFont="1" applyFill="1" applyBorder="1" applyAlignment="1">
      <alignment vertical="center"/>
    </xf>
    <xf numFmtId="49" fontId="7" fillId="4" borderId="102" xfId="4" applyNumberFormat="1" applyFont="1" applyFill="1" applyBorder="1" applyAlignment="1">
      <alignment horizontal="center" vertical="center"/>
    </xf>
    <xf numFmtId="49" fontId="7" fillId="9" borderId="57" xfId="4" applyNumberFormat="1" applyFont="1" applyFill="1" applyBorder="1" applyAlignment="1">
      <alignment horizontal="center" vertical="center" wrapText="1"/>
    </xf>
    <xf numFmtId="49" fontId="7" fillId="4" borderId="57" xfId="4" applyNumberFormat="1" applyFont="1" applyFill="1" applyBorder="1" applyAlignment="1">
      <alignment horizontal="center" vertical="top" wrapText="1"/>
    </xf>
    <xf numFmtId="0" fontId="7" fillId="4" borderId="57" xfId="4" applyFont="1" applyFill="1" applyBorder="1" applyAlignment="1">
      <alignment vertical="center"/>
    </xf>
    <xf numFmtId="49" fontId="7" fillId="4" borderId="101" xfId="4" applyNumberFormat="1" applyFont="1" applyFill="1" applyBorder="1" applyAlignment="1">
      <alignment vertical="center" wrapText="1"/>
    </xf>
    <xf numFmtId="0" fontId="30" fillId="0" borderId="57" xfId="4" applyNumberFormat="1" applyFont="1" applyBorder="1" applyAlignment="1">
      <alignment vertical="center"/>
    </xf>
    <xf numFmtId="0" fontId="30" fillId="0" borderId="57" xfId="4" applyBorder="1">
      <alignment vertical="center"/>
    </xf>
    <xf numFmtId="49" fontId="32" fillId="4" borderId="102" xfId="4" applyNumberFormat="1" applyFont="1" applyFill="1" applyBorder="1" applyAlignment="1">
      <alignment horizontal="center" vertical="center"/>
    </xf>
    <xf numFmtId="0" fontId="7" fillId="4" borderId="57" xfId="4" applyFont="1" applyFill="1" applyBorder="1" applyAlignment="1">
      <alignment horizontal="center" vertical="top" wrapText="1"/>
    </xf>
    <xf numFmtId="49" fontId="7" fillId="4" borderId="101" xfId="4" applyNumberFormat="1" applyFont="1" applyFill="1" applyBorder="1" applyAlignment="1">
      <alignment vertical="top" wrapText="1"/>
    </xf>
    <xf numFmtId="49" fontId="7" fillId="4" borderId="103" xfId="4" applyNumberFormat="1" applyFont="1" applyFill="1" applyBorder="1" applyAlignment="1">
      <alignment horizontal="center" vertical="center"/>
    </xf>
    <xf numFmtId="0" fontId="7" fillId="4" borderId="57" xfId="4" applyFont="1" applyFill="1" applyBorder="1" applyAlignment="1">
      <alignment horizontal="center" vertical="top"/>
    </xf>
    <xf numFmtId="0" fontId="7" fillId="4" borderId="57" xfId="4" applyFont="1" applyFill="1" applyBorder="1" applyAlignment="1">
      <alignment vertical="top" wrapText="1"/>
    </xf>
    <xf numFmtId="0" fontId="7" fillId="4" borderId="101" xfId="4" applyFont="1" applyFill="1" applyBorder="1" applyAlignment="1">
      <alignment vertical="top" wrapText="1"/>
    </xf>
    <xf numFmtId="49" fontId="32" fillId="4" borderId="103" xfId="4" applyNumberFormat="1" applyFont="1" applyFill="1" applyBorder="1" applyAlignment="1">
      <alignment horizontal="center" vertical="center"/>
    </xf>
    <xf numFmtId="0" fontId="33" fillId="0" borderId="103" xfId="4" applyFont="1" applyBorder="1" applyAlignment="1">
      <alignment horizontal="center" vertical="center"/>
    </xf>
    <xf numFmtId="0" fontId="30" fillId="0" borderId="57" xfId="4" applyFont="1" applyBorder="1">
      <alignment vertical="center"/>
    </xf>
    <xf numFmtId="0" fontId="30" fillId="4" borderId="57" xfId="4" applyFont="1" applyFill="1" applyBorder="1" applyAlignment="1">
      <alignment vertical="center"/>
    </xf>
    <xf numFmtId="0" fontId="30" fillId="4" borderId="101" xfId="4" applyFont="1" applyFill="1" applyBorder="1" applyAlignment="1">
      <alignment vertical="center"/>
    </xf>
    <xf numFmtId="0" fontId="30" fillId="4" borderId="103" xfId="4" applyFont="1" applyFill="1" applyBorder="1" applyAlignment="1">
      <alignment horizontal="center" vertical="center"/>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5"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6"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7" xfId="2" applyNumberFormat="1" applyFont="1" applyFill="1" applyBorder="1" applyAlignment="1">
      <alignment horizontal="center" vertical="center"/>
    </xf>
    <xf numFmtId="0" fontId="38" fillId="24" borderId="108" xfId="8" applyFont="1" applyFill="1" applyBorder="1" applyAlignment="1">
      <alignment horizontal="center" vertical="center" wrapText="1"/>
    </xf>
    <xf numFmtId="0" fontId="37" fillId="23" borderId="108"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09" xfId="5" applyFont="1" applyBorder="1" applyAlignment="1">
      <alignment horizontal="left" vertical="top"/>
    </xf>
    <xf numFmtId="0" fontId="26" fillId="0" borderId="110" xfId="5" applyFont="1" applyBorder="1" applyAlignment="1">
      <alignment vertical="center" wrapText="1"/>
    </xf>
    <xf numFmtId="0" fontId="26" fillId="0" borderId="111" xfId="5" applyFont="1" applyBorder="1" applyAlignment="1">
      <alignment horizontal="center" vertical="center"/>
    </xf>
    <xf numFmtId="0" fontId="26" fillId="18" borderId="109" xfId="8" applyFont="1" applyFill="1" applyBorder="1" applyAlignment="1">
      <alignment horizontal="center" vertical="center"/>
    </xf>
    <xf numFmtId="0" fontId="26" fillId="0" borderId="109" xfId="9" applyFont="1" applyBorder="1" applyAlignment="1">
      <alignment horizontal="center" vertical="center"/>
    </xf>
    <xf numFmtId="0" fontId="26" fillId="0" borderId="109" xfId="9" applyFont="1" applyBorder="1">
      <alignment vertical="center"/>
    </xf>
    <xf numFmtId="0" fontId="26" fillId="0" borderId="109" xfId="9" applyFont="1" applyBorder="1" applyAlignment="1">
      <alignment vertical="top" wrapText="1"/>
    </xf>
    <xf numFmtId="0" fontId="26" fillId="0" borderId="109" xfId="9" applyFont="1" applyBorder="1" applyAlignment="1">
      <alignment horizontal="left" vertical="top" wrapText="1"/>
    </xf>
    <xf numFmtId="0" fontId="26" fillId="0" borderId="110" xfId="9" applyFont="1" applyBorder="1" applyAlignment="1">
      <alignment vertical="center" wrapText="1"/>
    </xf>
    <xf numFmtId="0" fontId="26" fillId="0" borderId="17" xfId="9" applyFont="1">
      <alignment vertical="center"/>
    </xf>
    <xf numFmtId="0" fontId="26" fillId="0" borderId="109" xfId="5" applyFont="1" applyBorder="1" applyAlignment="1">
      <alignment vertical="top" wrapText="1"/>
    </xf>
    <xf numFmtId="0" fontId="26" fillId="0" borderId="109" xfId="5" applyFont="1" applyBorder="1" applyAlignment="1">
      <alignment horizontal="lef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9" xfId="7" applyFont="1" applyBorder="1" applyAlignment="1">
      <alignment horizontal="center" vertical="center"/>
    </xf>
    <xf numFmtId="0" fontId="26" fillId="0" borderId="109" xfId="9" applyFont="1" applyBorder="1" applyAlignment="1">
      <alignment vertical="top"/>
    </xf>
    <xf numFmtId="0" fontId="26" fillId="0" borderId="110" xfId="9" applyFont="1" applyBorder="1" applyAlignment="1">
      <alignment vertical="top" wrapText="1"/>
    </xf>
    <xf numFmtId="0" fontId="26" fillId="0" borderId="109" xfId="9" applyFont="1" applyFill="1" applyBorder="1" applyAlignment="1">
      <alignment vertical="top"/>
    </xf>
    <xf numFmtId="0" fontId="26" fillId="0" borderId="109" xfId="9" applyFont="1" applyFill="1" applyBorder="1" applyAlignment="1">
      <alignment vertical="top" wrapText="1"/>
    </xf>
    <xf numFmtId="0" fontId="7" fillId="0" borderId="109" xfId="2" applyNumberFormat="1" applyFont="1" applyFill="1" applyBorder="1" applyAlignment="1">
      <alignment horizontal="left" vertical="top" wrapText="1"/>
    </xf>
    <xf numFmtId="0" fontId="7" fillId="0" borderId="110" xfId="2" applyNumberFormat="1" applyFont="1" applyFill="1" applyBorder="1" applyAlignment="1">
      <alignment horizontal="left" vertical="top" wrapText="1"/>
    </xf>
    <xf numFmtId="0" fontId="26" fillId="0" borderId="109" xfId="10" applyFont="1" applyBorder="1" applyAlignment="1">
      <alignment horizontal="center" vertical="center"/>
    </xf>
    <xf numFmtId="0" fontId="26" fillId="0" borderId="109" xfId="10" applyFont="1" applyBorder="1">
      <alignment vertical="center"/>
    </xf>
    <xf numFmtId="0" fontId="26" fillId="0" borderId="109"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10" xfId="9" applyFont="1" applyFill="1" applyBorder="1" applyAlignment="1">
      <alignment vertical="top" wrapText="1"/>
    </xf>
    <xf numFmtId="0" fontId="26" fillId="0" borderId="110" xfId="9" applyFont="1" applyBorder="1">
      <alignment vertical="center"/>
    </xf>
    <xf numFmtId="0" fontId="26" fillId="0" borderId="109" xfId="8" applyFont="1" applyBorder="1" applyAlignment="1">
      <alignment horizontal="center" vertical="center"/>
    </xf>
    <xf numFmtId="49" fontId="7" fillId="4" borderId="109" xfId="4" applyNumberFormat="1" applyFont="1" applyFill="1" applyBorder="1" applyAlignment="1">
      <alignment vertical="center"/>
    </xf>
    <xf numFmtId="0" fontId="26" fillId="0" borderId="109" xfId="1" applyFont="1" applyBorder="1" applyAlignment="1">
      <alignment horizontal="center" vertical="center"/>
    </xf>
    <xf numFmtId="0" fontId="41" fillId="0" borderId="109" xfId="1" applyFont="1" applyBorder="1">
      <alignment vertical="center"/>
    </xf>
    <xf numFmtId="0" fontId="26" fillId="0" borderId="109" xfId="1" applyFont="1" applyBorder="1">
      <alignment vertical="center"/>
    </xf>
    <xf numFmtId="0" fontId="26" fillId="0" borderId="109" xfId="1" applyFont="1" applyFill="1" applyBorder="1" applyAlignment="1">
      <alignment vertical="top" wrapText="1"/>
    </xf>
    <xf numFmtId="0" fontId="26" fillId="0" borderId="110" xfId="1" applyFont="1" applyBorder="1">
      <alignment vertical="center"/>
    </xf>
    <xf numFmtId="0" fontId="26" fillId="0" borderId="109" xfId="1" applyFont="1" applyBorder="1" applyAlignment="1">
      <alignment vertical="top" wrapText="1"/>
    </xf>
    <xf numFmtId="49" fontId="7" fillId="17" borderId="109" xfId="4" applyNumberFormat="1" applyFont="1" applyFill="1" applyBorder="1" applyAlignment="1">
      <alignment vertical="center"/>
    </xf>
    <xf numFmtId="0" fontId="26" fillId="17" borderId="109" xfId="9" applyFont="1" applyFill="1" applyBorder="1" applyAlignment="1">
      <alignment vertical="top" wrapText="1"/>
    </xf>
    <xf numFmtId="0" fontId="26" fillId="0" borderId="106"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9" xfId="5" applyFont="1" applyFill="1" applyBorder="1" applyAlignment="1">
      <alignment horizontal="left" vertical="top" wrapText="1"/>
    </xf>
    <xf numFmtId="0" fontId="26" fillId="0" borderId="110" xfId="9" applyFont="1" applyFill="1" applyBorder="1" applyAlignment="1">
      <alignment horizontal="left" vertical="top" wrapText="1"/>
    </xf>
    <xf numFmtId="0" fontId="26" fillId="0" borderId="107" xfId="5" applyFont="1" applyBorder="1" applyAlignment="1">
      <alignment vertical="top" wrapText="1"/>
    </xf>
    <xf numFmtId="0" fontId="26" fillId="0" borderId="114" xfId="5" applyFont="1" applyFill="1" applyBorder="1" applyAlignment="1">
      <alignment vertical="top" wrapText="1"/>
    </xf>
    <xf numFmtId="0" fontId="26" fillId="0" borderId="17" xfId="5" applyFont="1" applyFill="1" applyBorder="1" applyAlignment="1">
      <alignment vertical="center" wrapText="1"/>
    </xf>
    <xf numFmtId="0" fontId="26" fillId="0" borderId="109" xfId="1" applyFont="1" applyBorder="1" applyAlignment="1">
      <alignment vertical="center" wrapText="1"/>
    </xf>
    <xf numFmtId="0" fontId="42"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9"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26" fillId="0" borderId="116" xfId="5" applyFont="1" applyBorder="1" applyAlignment="1">
      <alignment horizontal="left" vertical="top" wrapText="1"/>
    </xf>
    <xf numFmtId="0" fontId="1" fillId="0" borderId="17" xfId="8" applyBorder="1">
      <alignment vertical="center"/>
    </xf>
    <xf numFmtId="0" fontId="26" fillId="0" borderId="115" xfId="5" applyFont="1" applyBorder="1">
      <alignment vertical="center"/>
    </xf>
    <xf numFmtId="0" fontId="26" fillId="0" borderId="116"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49" fontId="7" fillId="4" borderId="15" xfId="4" applyNumberFormat="1" applyFont="1" applyFill="1" applyBorder="1" applyAlignment="1">
      <alignment horizontal="lef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17" borderId="15" xfId="4" applyFont="1" applyFill="1" applyBorder="1" applyAlignment="1">
      <alignment vertical="center"/>
    </xf>
    <xf numFmtId="0" fontId="7" fillId="4" borderId="15" xfId="4" applyFont="1" applyFill="1" applyBorder="1" applyAlignment="1">
      <alignment vertical="top"/>
    </xf>
    <xf numFmtId="0" fontId="26" fillId="0" borderId="119" xfId="9" applyFont="1" applyBorder="1">
      <alignment vertical="center"/>
    </xf>
    <xf numFmtId="0" fontId="7" fillId="4" borderId="15" xfId="4" applyFont="1" applyFill="1" applyBorder="1" applyAlignment="1">
      <alignment horizontal="left" vertical="top" wrapText="1"/>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49" fontId="16" fillId="4" borderId="15" xfId="4" applyNumberFormat="1" applyFont="1" applyFill="1" applyBorder="1" applyAlignment="1">
      <alignment horizontal="left" vertical="top" wrapText="1"/>
    </xf>
    <xf numFmtId="0" fontId="26" fillId="17" borderId="109" xfId="1" applyFont="1" applyFill="1" applyBorder="1" applyAlignment="1">
      <alignment horizontal="center" vertical="center"/>
    </xf>
    <xf numFmtId="0" fontId="26" fillId="17" borderId="109" xfId="1" applyFont="1" applyFill="1" applyBorder="1">
      <alignment vertical="center"/>
    </xf>
    <xf numFmtId="0" fontId="26" fillId="17" borderId="110"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9" xfId="9" applyFont="1" applyBorder="1" applyAlignment="1">
      <alignment vertical="center" wrapText="1"/>
    </xf>
    <xf numFmtId="0" fontId="26" fillId="0" borderId="110" xfId="9" applyFont="1" applyFill="1" applyBorder="1">
      <alignment vertical="center"/>
    </xf>
    <xf numFmtId="0" fontId="7" fillId="17" borderId="109" xfId="3" applyNumberFormat="1" applyFont="1" applyFill="1" applyBorder="1" applyAlignment="1">
      <alignment horizontal="left" vertical="top" wrapText="1"/>
    </xf>
    <xf numFmtId="0" fontId="26" fillId="17" borderId="110" xfId="5" applyFont="1" applyFill="1" applyBorder="1" applyAlignment="1">
      <alignment vertical="center" wrapText="1"/>
    </xf>
    <xf numFmtId="0" fontId="42" fillId="0" borderId="109" xfId="8" applyFont="1" applyBorder="1">
      <alignment vertical="center"/>
    </xf>
    <xf numFmtId="0" fontId="42" fillId="0" borderId="109" xfId="8" applyFont="1" applyBorder="1" applyAlignment="1">
      <alignment horizontal="center" vertical="center"/>
    </xf>
    <xf numFmtId="0" fontId="42" fillId="0" borderId="116" xfId="8" applyFont="1" applyBorder="1" applyAlignment="1">
      <alignment vertical="top"/>
    </xf>
    <xf numFmtId="0" fontId="42" fillId="17" borderId="110" xfId="8" applyFont="1" applyFill="1" applyBorder="1" applyAlignment="1">
      <alignment vertical="top" wrapText="1"/>
    </xf>
    <xf numFmtId="49" fontId="7" fillId="4" borderId="87" xfId="4" applyNumberFormat="1" applyFont="1" applyFill="1" applyBorder="1" applyAlignment="1">
      <alignment horizontal="left" vertical="center"/>
    </xf>
    <xf numFmtId="0" fontId="42" fillId="17" borderId="110" xfId="8" applyFont="1" applyFill="1" applyBorder="1" applyAlignment="1">
      <alignment vertical="top"/>
    </xf>
    <xf numFmtId="0" fontId="26" fillId="0" borderId="17" xfId="5" applyFont="1" applyFill="1" applyBorder="1" applyAlignment="1">
      <alignment horizontal="center" vertical="center" wrapText="1"/>
    </xf>
    <xf numFmtId="0" fontId="26" fillId="18" borderId="123" xfId="8" applyFont="1" applyFill="1" applyBorder="1" applyAlignment="1">
      <alignment horizontal="center" vertical="center"/>
    </xf>
    <xf numFmtId="49" fontId="7" fillId="4" borderId="123" xfId="4" applyNumberFormat="1" applyFont="1" applyFill="1" applyBorder="1" applyAlignment="1">
      <alignment vertical="center"/>
    </xf>
    <xf numFmtId="0" fontId="26" fillId="0" borderId="123" xfId="5" applyFont="1" applyBorder="1" applyAlignment="1">
      <alignment horizontal="center" vertical="center"/>
    </xf>
    <xf numFmtId="0" fontId="7" fillId="22" borderId="123" xfId="2" applyNumberFormat="1" applyFont="1" applyFill="1" applyBorder="1" applyAlignment="1">
      <alignment horizontal="center" vertical="center" wrapText="1"/>
    </xf>
    <xf numFmtId="0" fontId="26" fillId="0" borderId="123" xfId="5" applyFont="1" applyBorder="1">
      <alignment vertical="center"/>
    </xf>
    <xf numFmtId="0" fontId="26" fillId="0" borderId="123" xfId="5" applyFont="1" applyBorder="1" applyAlignment="1">
      <alignment vertical="top"/>
    </xf>
    <xf numFmtId="0" fontId="26" fillId="0" borderId="123" xfId="5" applyFont="1" applyBorder="1" applyAlignment="1">
      <alignment horizontal="left" vertical="top"/>
    </xf>
    <xf numFmtId="0" fontId="26" fillId="0" borderId="124"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17" fillId="4" borderId="125" xfId="4" applyFont="1" applyFill="1" applyBorder="1" applyAlignment="1">
      <alignment vertical="top" wrapText="1"/>
    </xf>
    <xf numFmtId="49" fontId="7" fillId="4" borderId="127" xfId="4" applyNumberFormat="1" applyFont="1" applyFill="1" applyBorder="1" applyAlignment="1">
      <alignment horizontal="center" vertical="center"/>
    </xf>
    <xf numFmtId="49" fontId="7" fillId="4" borderId="128" xfId="4" applyNumberFormat="1" applyFont="1" applyFill="1" applyBorder="1" applyAlignment="1">
      <alignment horizontal="center" vertical="center"/>
    </xf>
    <xf numFmtId="49" fontId="7" fillId="4" borderId="127" xfId="4" applyNumberFormat="1" applyFont="1" applyFill="1" applyBorder="1" applyAlignment="1">
      <alignment vertical="center" wrapText="1"/>
    </xf>
    <xf numFmtId="49" fontId="32" fillId="4" borderId="128" xfId="4" applyNumberFormat="1" applyFont="1" applyFill="1" applyBorder="1" applyAlignment="1">
      <alignment horizontal="center" vertical="center"/>
    </xf>
    <xf numFmtId="49" fontId="7" fillId="4" borderId="127" xfId="4" applyNumberFormat="1" applyFont="1" applyFill="1" applyBorder="1" applyAlignment="1">
      <alignment vertical="top" wrapText="1"/>
    </xf>
    <xf numFmtId="49" fontId="7" fillId="4" borderId="130" xfId="4" applyNumberFormat="1" applyFont="1" applyFill="1" applyBorder="1" applyAlignment="1">
      <alignment horizontal="center" vertical="center"/>
    </xf>
    <xf numFmtId="0" fontId="7" fillId="4" borderId="127" xfId="4" applyFont="1" applyFill="1" applyBorder="1" applyAlignment="1">
      <alignment vertical="top" wrapText="1"/>
    </xf>
    <xf numFmtId="49" fontId="32" fillId="4" borderId="130" xfId="4" applyNumberFormat="1" applyFont="1" applyFill="1" applyBorder="1" applyAlignment="1">
      <alignment horizontal="center" vertical="center"/>
    </xf>
    <xf numFmtId="0" fontId="33" fillId="0" borderId="130" xfId="4" applyFont="1" applyBorder="1" applyAlignment="1">
      <alignment horizontal="center" vertical="center"/>
    </xf>
    <xf numFmtId="0" fontId="7" fillId="25" borderId="107"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16" borderId="68" xfId="0" applyNumberFormat="1" applyFont="1" applyFill="1" applyBorder="1" applyAlignment="1">
      <alignment horizontal="center" vertical="center"/>
    </xf>
    <xf numFmtId="0" fontId="5" fillId="4" borderId="34" xfId="0" applyFont="1" applyFill="1" applyBorder="1" applyAlignment="1">
      <alignment horizontal="center" vertical="center"/>
    </xf>
    <xf numFmtId="0" fontId="7" fillId="4" borderId="79" xfId="0" applyFont="1" applyFill="1" applyBorder="1" applyAlignment="1">
      <alignment vertical="center"/>
    </xf>
    <xf numFmtId="49" fontId="7" fillId="26" borderId="15" xfId="0" applyNumberFormat="1" applyFont="1" applyFill="1" applyBorder="1" applyAlignment="1">
      <alignment horizontal="center" vertical="center"/>
    </xf>
    <xf numFmtId="49" fontId="7" fillId="16"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6" borderId="15" xfId="0" applyNumberFormat="1" applyFont="1" applyFill="1" applyBorder="1" applyAlignment="1">
      <alignment horizontal="left" vertical="center"/>
    </xf>
    <xf numFmtId="49" fontId="45" fillId="4" borderId="15" xfId="0" applyNumberFormat="1" applyFont="1" applyFill="1" applyBorder="1" applyAlignment="1">
      <alignment horizontal="center" vertical="center"/>
    </xf>
    <xf numFmtId="0" fontId="26" fillId="0" borderId="109" xfId="9" applyFont="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0" fontId="7" fillId="4" borderId="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0" fontId="24" fillId="4" borderId="1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29" fillId="0" borderId="109" xfId="9" applyFont="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9" xfId="4" applyNumberFormat="1" applyFont="1" applyFill="1" applyBorder="1" applyAlignment="1">
      <alignment horizontal="left" vertical="center"/>
    </xf>
    <xf numFmtId="49" fontId="7" fillId="4" borderId="123"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0" fontId="26" fillId="16" borderId="109" xfId="1" applyFont="1" applyFill="1" applyBorder="1">
      <alignment vertical="center"/>
    </xf>
    <xf numFmtId="0" fontId="26" fillId="16" borderId="109" xfId="1" applyFont="1" applyFill="1" applyBorder="1" applyAlignment="1">
      <alignment vertical="center" wrapText="1"/>
    </xf>
    <xf numFmtId="0" fontId="7" fillId="16" borderId="40"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9" xfId="1" applyFont="1" applyFill="1" applyBorder="1">
      <alignment vertical="center"/>
    </xf>
    <xf numFmtId="0" fontId="26" fillId="0" borderId="110" xfId="1" applyFont="1" applyFill="1" applyBorder="1">
      <alignment vertical="center"/>
    </xf>
    <xf numFmtId="0" fontId="26" fillId="0" borderId="109"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9"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9"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68" xfId="1" applyNumberFormat="1" applyFont="1" applyFill="1" applyBorder="1" applyAlignment="1">
      <alignment horizontal="left" vertical="top" wrapText="1"/>
    </xf>
    <xf numFmtId="0" fontId="7" fillId="4" borderId="51" xfId="0" applyNumberFormat="1" applyFont="1" applyFill="1" applyBorder="1" applyAlignment="1">
      <alignment horizontal="left" vertical="center" wrapText="1"/>
    </xf>
    <xf numFmtId="0" fontId="7" fillId="4" borderId="131"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31"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29" fillId="4" borderId="54" xfId="0" applyFont="1" applyFill="1" applyBorder="1" applyAlignment="1">
      <alignment horizontal="left" vertical="center" wrapText="1"/>
    </xf>
    <xf numFmtId="0" fontId="29" fillId="4" borderId="132" xfId="0" applyFont="1" applyFill="1" applyBorder="1" applyAlignment="1">
      <alignment horizontal="left" vertical="center" wrapText="1"/>
    </xf>
    <xf numFmtId="0" fontId="29"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0" fontId="7" fillId="4" borderId="40" xfId="0" applyFont="1" applyFill="1" applyBorder="1" applyAlignment="1">
      <alignment horizontal="lef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7" fillId="4" borderId="57" xfId="4" applyNumberFormat="1" applyFont="1" applyFill="1" applyBorder="1" applyAlignment="1">
      <alignment horizontal="center" vertical="center"/>
    </xf>
    <xf numFmtId="49" fontId="5" fillId="4" borderId="12" xfId="4" applyNumberFormat="1" applyFont="1" applyFill="1" applyBorder="1" applyAlignment="1">
      <alignment horizontal="center" vertical="center" wrapText="1"/>
    </xf>
    <xf numFmtId="0" fontId="5" fillId="4" borderId="42"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7" fillId="4" borderId="100"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7" fillId="4" borderId="104" xfId="4" applyNumberFormat="1" applyFont="1" applyFill="1" applyBorder="1" applyAlignment="1">
      <alignment horizontal="center" vertical="center"/>
    </xf>
    <xf numFmtId="0" fontId="7" fillId="4" borderId="57" xfId="4" applyFont="1" applyFill="1" applyBorder="1" applyAlignment="1">
      <alignment horizontal="center" vertical="center"/>
    </xf>
    <xf numFmtId="0" fontId="30" fillId="4" borderId="57" xfId="4" applyFont="1" applyFill="1" applyBorder="1" applyAlignment="1">
      <alignment horizontal="center"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9" xfId="4" applyNumberFormat="1" applyFont="1" applyFill="1" applyBorder="1" applyAlignment="1">
      <alignment horizontal="center" vertical="center"/>
    </xf>
    <xf numFmtId="0" fontId="7" fillId="4" borderId="76" xfId="0" applyFont="1" applyFill="1" applyBorder="1" applyAlignment="1">
      <alignment horizontal="left" vertical="center"/>
    </xf>
    <xf numFmtId="0" fontId="7" fillId="4" borderId="109"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9"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52" xfId="0"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31"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49" fontId="7" fillId="4" borderId="51" xfId="0" applyNumberFormat="1" applyFont="1" applyFill="1" applyBorder="1" applyAlignment="1">
      <alignment horizontal="left" vertical="center" wrapText="1"/>
    </xf>
    <xf numFmtId="49" fontId="7" fillId="4" borderId="131" xfId="0" applyNumberFormat="1" applyFont="1" applyFill="1" applyBorder="1" applyAlignment="1">
      <alignment horizontal="left" vertical="center" wrapText="1"/>
    </xf>
    <xf numFmtId="49" fontId="7" fillId="4" borderId="53" xfId="0" applyNumberFormat="1"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10" xfId="9" applyFont="1" applyFill="1" applyBorder="1" applyAlignment="1">
      <alignment horizontal="center" vertical="center"/>
    </xf>
    <xf numFmtId="0" fontId="26" fillId="0" borderId="112" xfId="10" applyFont="1" applyFill="1" applyBorder="1" applyAlignment="1">
      <alignment horizontal="center" vertical="center" wrapText="1"/>
    </xf>
    <xf numFmtId="0" fontId="26" fillId="0" borderId="113" xfId="10" applyFont="1" applyFill="1" applyBorder="1" applyAlignment="1">
      <alignment horizontal="center" vertical="center" wrapText="1"/>
    </xf>
    <xf numFmtId="0" fontId="26" fillId="0" borderId="109" xfId="9" applyFont="1" applyBorder="1" applyAlignment="1">
      <alignment horizontal="left" vertical="top" wrapText="1"/>
    </xf>
    <xf numFmtId="0" fontId="26" fillId="0" borderId="109" xfId="1" applyFont="1" applyBorder="1" applyAlignment="1">
      <alignment horizontal="left" vertical="center" wrapText="1"/>
    </xf>
    <xf numFmtId="49" fontId="24" fillId="4" borderId="117" xfId="4" applyNumberFormat="1" applyFont="1" applyFill="1" applyBorder="1" applyAlignment="1">
      <alignment horizontal="left" vertical="center" wrapText="1"/>
    </xf>
    <xf numFmtId="49" fontId="24" fillId="4" borderId="118" xfId="4" applyNumberFormat="1" applyFont="1" applyFill="1" applyBorder="1" applyAlignment="1">
      <alignment horizontal="left" vertical="center"/>
    </xf>
    <xf numFmtId="49" fontId="24" fillId="4" borderId="120" xfId="4" applyNumberFormat="1" applyFont="1" applyFill="1" applyBorder="1" applyAlignment="1">
      <alignment horizontal="left" vertical="center"/>
    </xf>
    <xf numFmtId="0" fontId="26" fillId="0" borderId="109" xfId="1" applyFont="1" applyFill="1" applyBorder="1" applyAlignment="1">
      <alignment horizontal="left" vertical="center" wrapText="1"/>
    </xf>
    <xf numFmtId="0" fontId="26" fillId="0" borderId="121" xfId="5" applyFont="1" applyBorder="1" applyAlignment="1">
      <alignment horizontal="center" vertical="center" wrapText="1"/>
    </xf>
    <xf numFmtId="0" fontId="26" fillId="0" borderId="72" xfId="5" applyFont="1" applyBorder="1" applyAlignment="1">
      <alignment horizontal="center" vertical="center" wrapText="1"/>
    </xf>
    <xf numFmtId="0" fontId="26" fillId="0" borderId="122" xfId="5" applyFont="1" applyBorder="1" applyAlignment="1">
      <alignment horizontal="center" vertical="center" wrapText="1"/>
    </xf>
    <xf numFmtId="0" fontId="29" fillId="0" borderId="107" xfId="10" applyFont="1" applyBorder="1" applyAlignment="1">
      <alignment horizontal="left" vertical="center" wrapText="1"/>
    </xf>
    <xf numFmtId="0" fontId="29" fillId="0" borderId="104" xfId="10" applyFont="1" applyBorder="1" applyAlignment="1">
      <alignment horizontal="left" vertical="center" wrapText="1"/>
    </xf>
    <xf numFmtId="0" fontId="29" fillId="0" borderId="84" xfId="10"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00000"/>
      <color rgb="FF050A0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7" Type="http://schemas.openxmlformats.org/officeDocument/2006/relationships/hyperlink" Target="mailto:Check@Juliet_Camera-Project_Version"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0" Type="http://schemas.openxmlformats.org/officeDocument/2006/relationships/hyperlink" Target="mailto:Check@Juliet_Camera-Lens_Shading_Revision" TargetMode="External"/><Relationship Id="rId29" Type="http://schemas.openxmlformats.org/officeDocument/2006/relationships/hyperlink" Target="mailto:Temperature_TCAL@Sera"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printerSettings" Target="../printerSettings/printerSettings2.bin"/><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mailto:PK_MAG@EDGE_L" TargetMode="External"/><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ADD_ID2@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Revision_ID@ALS_FH_Righ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Chip_ID@ALS_FH_Left" TargetMode="External"/><Relationship Id="rId38" Type="http://schemas.openxmlformats.org/officeDocument/2006/relationships/hyperlink" Target="mailto:ADD_ID@ALS_FH_Lef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Revision_ID@ALS_FH_Left" TargetMode="External"/><Relationship Id="rId37" Type="http://schemas.openxmlformats.org/officeDocument/2006/relationships/hyperlink" Target="mailto:ADD_ID2@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ALS_FH_Righ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Device_ID@ALS_FH_Lef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Device_ID@ALS1_FH_Righ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Lens_Variant" TargetMode="External"/><Relationship Id="rId18" Type="http://schemas.openxmlformats.org/officeDocument/2006/relationships/hyperlink" Target="mailto:Check@Front_Camera-Substrate_Revision" TargetMode="External"/><Relationship Id="rId26" Type="http://schemas.openxmlformats.org/officeDocument/2006/relationships/hyperlink" Target="mailto:Check@Front_Camera-Stiffener_Revision" TargetMode="External"/><Relationship Id="rId39" Type="http://schemas.openxmlformats.org/officeDocument/2006/relationships/hyperlink" Target="mailto:Check@Juliet_Camera-NVM_Version" TargetMode="External"/><Relationship Id="rId21" Type="http://schemas.openxmlformats.org/officeDocument/2006/relationships/hyperlink" Target="mailto:Check@Front_Camera-Sensor_Revision" TargetMode="External"/><Relationship Id="rId34" Type="http://schemas.openxmlformats.org/officeDocument/2006/relationships/hyperlink" Target="mailto:Check@Front_Camera-Color_Shading_Checksum" TargetMode="External"/><Relationship Id="rId42" Type="http://schemas.openxmlformats.org/officeDocument/2006/relationships/hyperlink" Target="mailto:Check@Juliet_Camera-Project_Version" TargetMode="External"/><Relationship Id="rId47" Type="http://schemas.openxmlformats.org/officeDocument/2006/relationships/hyperlink" Target="mailto:Check@Juliet_Camera-Substrate_Variant" TargetMode="External"/><Relationship Id="rId50" Type="http://schemas.openxmlformats.org/officeDocument/2006/relationships/hyperlink" Target="mailto:Check@Juliet_Camera-Sensor_Variant" TargetMode="External"/><Relationship Id="rId55" Type="http://schemas.openxmlformats.org/officeDocument/2006/relationships/hyperlink" Target="mailto:Check@Juliet_Camera-Lens_Shading_Revision" TargetMode="External"/><Relationship Id="rId63" Type="http://schemas.openxmlformats.org/officeDocument/2006/relationships/hyperlink" Target="mailto:Check@Ohio_Camera-Config_Number" TargetMode="External"/><Relationship Id="rId68" Type="http://schemas.openxmlformats.org/officeDocument/2006/relationships/hyperlink" Target="mailto:Check@Ohio_Camera-Substrate_Variant" TargetMode="External"/><Relationship Id="rId76" Type="http://schemas.openxmlformats.org/officeDocument/2006/relationships/hyperlink" Target="mailto:Check@Ohio_Camera-Flex_Vendor"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TDEV1@SIMETRA" TargetMode="External"/><Relationship Id="rId7" Type="http://schemas.openxmlformats.org/officeDocument/2006/relationships/hyperlink" Target="mailto:Check@Front_Camera-Project" TargetMode="External"/><Relationship Id="rId71" Type="http://schemas.openxmlformats.org/officeDocument/2006/relationships/hyperlink" Target="mailto:Check@Ohio_Camera-Sensor_Variant" TargetMode="External"/><Relationship Id="rId92" Type="http://schemas.openxmlformats.org/officeDocument/2006/relationships/hyperlink" Target="mailto:Temperature_FCAM_C4@ADAMS"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IRCF_Variant" TargetMode="External"/><Relationship Id="rId29" Type="http://schemas.openxmlformats.org/officeDocument/2006/relationships/hyperlink" Target="mailto:Check@Front_Camera-Test_Software_Revision" TargetMode="External"/><Relationship Id="rId11" Type="http://schemas.openxmlformats.org/officeDocument/2006/relationships/hyperlink" Target="mailto:Check@Front_Camera-Lens_Vendor" TargetMode="External"/><Relationship Id="rId24" Type="http://schemas.openxmlformats.org/officeDocument/2006/relationships/hyperlink" Target="mailto:Check@Front_Camera-Flex_Revision" TargetMode="External"/><Relationship Id="rId32" Type="http://schemas.openxmlformats.org/officeDocument/2006/relationships/hyperlink" Target="mailto:Check@Front_Camera-Color_Cal1_Checksum" TargetMode="External"/><Relationship Id="rId37" Type="http://schemas.openxmlformats.org/officeDocument/2006/relationships/hyperlink" Target="mailto:Read@Juliet_SN" TargetMode="External"/><Relationship Id="rId40" Type="http://schemas.openxmlformats.org/officeDocument/2006/relationships/hyperlink" Target="mailto:Check@Juliet_Camera-NVM_Revision" TargetMode="External"/><Relationship Id="rId45" Type="http://schemas.openxmlformats.org/officeDocument/2006/relationships/hyperlink" Target="mailto:Check@Juliet_Camera-Filter_Variant" TargetMode="External"/><Relationship Id="rId53" Type="http://schemas.openxmlformats.org/officeDocument/2006/relationships/hyperlink" Target="mailto:Check@Juliet_Camera-Lens_Variant" TargetMode="External"/><Relationship Id="rId58" Type="http://schemas.openxmlformats.org/officeDocument/2006/relationships/hyperlink" Target="mailto:Check@Ohio_Camera-Project" TargetMode="External"/><Relationship Id="rId66" Type="http://schemas.openxmlformats.org/officeDocument/2006/relationships/hyperlink" Target="mailto:Check@Ohio_Camera-IRCF_Revision" TargetMode="External"/><Relationship Id="rId74" Type="http://schemas.openxmlformats.org/officeDocument/2006/relationships/hyperlink" Target="mailto:Check@Ohio_Camera-Lens_Holder_Variant" TargetMode="External"/><Relationship Id="rId79" Type="http://schemas.openxmlformats.org/officeDocument/2006/relationships/hyperlink" Target="mailto:Check@Ohio_Camera-Stiffener_Vendor" TargetMode="External"/><Relationship Id="rId87" Type="http://schemas.openxmlformats.org/officeDocument/2006/relationships/hyperlink" Target="mailto:Temperature_RCAM_TCAL@ADAMS" TargetMode="External"/><Relationship Id="rId5" Type="http://schemas.openxmlformats.org/officeDocument/2006/relationships/hyperlink" Target="mailto:Check@Front_Camera_NVM_Version" TargetMode="External"/><Relationship Id="rId61" Type="http://schemas.openxmlformats.org/officeDocument/2006/relationships/hyperlink" Target="mailto:Check@Ohio_Camera-Plant_Code" TargetMode="External"/><Relationship Id="rId82" Type="http://schemas.openxmlformats.org/officeDocument/2006/relationships/hyperlink" Target="mailto:Interrupt_Test@FH_RIGHT" TargetMode="External"/><Relationship Id="rId90" Type="http://schemas.openxmlformats.org/officeDocument/2006/relationships/hyperlink" Target="mailto:Temperature_TCAL@Sera" TargetMode="External"/><Relationship Id="rId95" Type="http://schemas.openxmlformats.org/officeDocument/2006/relationships/hyperlink" Target="mailto:Check@Front_Camera-NVM_Revision" TargetMode="External"/><Relationship Id="rId19" Type="http://schemas.openxmlformats.org/officeDocument/2006/relationships/hyperlink" Target="mailto:Check@Front_Camera-Substrate_Variant" TargetMode="External"/><Relationship Id="rId14" Type="http://schemas.openxmlformats.org/officeDocument/2006/relationships/hyperlink" Target="mailto:Check@Front_Camera-IRCF_Vendor" TargetMode="External"/><Relationship Id="rId22" Type="http://schemas.openxmlformats.org/officeDocument/2006/relationships/hyperlink" Target="mailto:Check@Front_Camera-Sensor_Variant" TargetMode="External"/><Relationship Id="rId27" Type="http://schemas.openxmlformats.org/officeDocument/2006/relationships/hyperlink" Target="mailto:Check@Front_Camera-Build" TargetMode="External"/><Relationship Id="rId30" Type="http://schemas.openxmlformats.org/officeDocument/2006/relationships/hyperlink" Target="mailto:Check@Front_Camera-Process_DOE_Code" TargetMode="External"/><Relationship Id="rId35" Type="http://schemas.openxmlformats.org/officeDocument/2006/relationships/hyperlink" Target="mailto:Check@Front_Camera-Component_Machine_Info_Checksum" TargetMode="External"/><Relationship Id="rId43" Type="http://schemas.openxmlformats.org/officeDocument/2006/relationships/hyperlink" Target="mailto:Check@Juliet_Camera-Plant" TargetMode="External"/><Relationship Id="rId48" Type="http://schemas.openxmlformats.org/officeDocument/2006/relationships/hyperlink" Target="mailto:Check@Juliet_Camera-Sensor_Vendor" TargetMode="External"/><Relationship Id="rId56" Type="http://schemas.openxmlformats.org/officeDocument/2006/relationships/hyperlink" Target="mailto:Check@Ohio_Camera-Header_Revision" TargetMode="External"/><Relationship Id="rId64" Type="http://schemas.openxmlformats.org/officeDocument/2006/relationships/hyperlink" Target="mailto:Check@Ohio_Camera-IRCF_Revision_Vendor" TargetMode="External"/><Relationship Id="rId69" Type="http://schemas.openxmlformats.org/officeDocument/2006/relationships/hyperlink" Target="mailto:Check@Ohio_Camera-Substrate_Revision" TargetMode="External"/><Relationship Id="rId77" Type="http://schemas.openxmlformats.org/officeDocument/2006/relationships/hyperlink" Target="mailto:Check@Ohio_Camera-Flex_Variant" TargetMode="External"/><Relationship Id="rId8" Type="http://schemas.openxmlformats.org/officeDocument/2006/relationships/hyperlink" Target="mailto:Check@Front_Camera-Project_Version" TargetMode="External"/><Relationship Id="rId51" Type="http://schemas.openxmlformats.org/officeDocument/2006/relationships/hyperlink" Target="mailto:Check@Juliet_Camera-Lens_Vendor" TargetMode="External"/><Relationship Id="rId72" Type="http://schemas.openxmlformats.org/officeDocument/2006/relationships/hyperlink" Target="mailto:Check@Ohio_Camera-Sensor_Revision" TargetMode="External"/><Relationship Id="rId80" Type="http://schemas.openxmlformats.org/officeDocument/2006/relationships/hyperlink" Target="mailto:Check@Ohio_Camera-Stiffener_Variant" TargetMode="External"/><Relationship Id="rId85" Type="http://schemas.openxmlformats.org/officeDocument/2006/relationships/hyperlink" Target="mailto:Temperature_TDEV1@SIMETRA" TargetMode="External"/><Relationship Id="rId93" Type="http://schemas.openxmlformats.org/officeDocument/2006/relationships/hyperlink" Target="mailto:Temperature_FCAM_TCAL@ADAMS"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Lens_Revision" TargetMode="External"/><Relationship Id="rId17" Type="http://schemas.openxmlformats.org/officeDocument/2006/relationships/hyperlink" Target="mailto:Check@Front_Camera-Substrate_Vendor" TargetMode="External"/><Relationship Id="rId25" Type="http://schemas.openxmlformats.org/officeDocument/2006/relationships/hyperlink" Target="mailto:Check@Front_Camera-Stiffener_Vendor" TargetMode="External"/><Relationship Id="rId33" Type="http://schemas.openxmlformats.org/officeDocument/2006/relationships/hyperlink" Target="mailto:Check@Front_Camera-Color_Cal2_Checksum" TargetMode="External"/><Relationship Id="rId38" Type="http://schemas.openxmlformats.org/officeDocument/2006/relationships/hyperlink" Target="mailto:Read@Juliet_ID" TargetMode="External"/><Relationship Id="rId46" Type="http://schemas.openxmlformats.org/officeDocument/2006/relationships/hyperlink" Target="mailto:Check@Juliet_Camera-Substrate_Vendor" TargetMode="External"/><Relationship Id="rId59" Type="http://schemas.openxmlformats.org/officeDocument/2006/relationships/hyperlink" Target="mailto:Check@Ohio_Camera-Project_Version" TargetMode="External"/><Relationship Id="rId67" Type="http://schemas.openxmlformats.org/officeDocument/2006/relationships/hyperlink" Target="mailto:Check@Ohio_Camera-Substrate_Vendor" TargetMode="External"/><Relationship Id="rId20" Type="http://schemas.openxmlformats.org/officeDocument/2006/relationships/hyperlink" Target="mailto:Check@Front_Camera-Sensor_Vendor" TargetMode="External"/><Relationship Id="rId41" Type="http://schemas.openxmlformats.org/officeDocument/2006/relationships/hyperlink" Target="mailto:Check@Juliet_Camera-Project" TargetMode="External"/><Relationship Id="rId54" Type="http://schemas.openxmlformats.org/officeDocument/2006/relationships/hyperlink" Target="mailto:Check@Juliet_Camera-Stiffener_Revision" TargetMode="External"/><Relationship Id="rId62" Type="http://schemas.openxmlformats.org/officeDocument/2006/relationships/hyperlink" Target="mailto:Check@Ohio_Camera-Build" TargetMode="External"/><Relationship Id="rId70" Type="http://schemas.openxmlformats.org/officeDocument/2006/relationships/hyperlink" Target="mailto:Check@Ohio_Camera-Sensor_Vendor" TargetMode="External"/><Relationship Id="rId75" Type="http://schemas.openxmlformats.org/officeDocument/2006/relationships/hyperlink" Target="mailto:Check@Ohio_Camera-Lens_Holder_Revision" TargetMode="External"/><Relationship Id="rId83" Type="http://schemas.openxmlformats.org/officeDocument/2006/relationships/hyperlink" Target="mailto:Interrupt_Test@FH_LEFT" TargetMode="External"/><Relationship Id="rId88" Type="http://schemas.openxmlformats.org/officeDocument/2006/relationships/hyperlink" Target="mailto:Temperature_TDEV1@Sera" TargetMode="External"/><Relationship Id="rId91" Type="http://schemas.openxmlformats.org/officeDocument/2006/relationships/hyperlink" Target="mailto:Temperature_TCAL@SIMETRA"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NVM_Revision" TargetMode="External"/><Relationship Id="rId15" Type="http://schemas.openxmlformats.org/officeDocument/2006/relationships/hyperlink" Target="mailto:Check@Front_Camera-IRCF_Revision" TargetMode="External"/><Relationship Id="rId23" Type="http://schemas.openxmlformats.org/officeDocument/2006/relationships/hyperlink" Target="mailto:Check@Front_Camera-Flex_Vendor" TargetMode="External"/><Relationship Id="rId28" Type="http://schemas.openxmlformats.org/officeDocument/2006/relationships/hyperlink" Target="mailto:Check@Front_Camera-Config_Number" TargetMode="External"/><Relationship Id="rId36" Type="http://schemas.openxmlformats.org/officeDocument/2006/relationships/hyperlink" Target="mailto:Check@Front_Camera-X_Code" TargetMode="External"/><Relationship Id="rId49" Type="http://schemas.openxmlformats.org/officeDocument/2006/relationships/hyperlink" Target="mailto:Check@Juliet_Camera-Sensor_Revision" TargetMode="External"/><Relationship Id="rId57" Type="http://schemas.openxmlformats.org/officeDocument/2006/relationships/hyperlink" Target="mailto:Check@Ohio_Camera-Nvm_Map_Revision" TargetMode="External"/><Relationship Id="rId10" Type="http://schemas.openxmlformats.org/officeDocument/2006/relationships/hyperlink" Target="mailto:Check@Front_Camera-Plant" TargetMode="External"/><Relationship Id="rId31" Type="http://schemas.openxmlformats.org/officeDocument/2006/relationships/hyperlink" Target="mailto:Check@Front_Camera-General_Info_Checksum" TargetMode="External"/><Relationship Id="rId44" Type="http://schemas.openxmlformats.org/officeDocument/2006/relationships/hyperlink" Target="mailto:Check@Juliet_Camera-Build" TargetMode="External"/><Relationship Id="rId52" Type="http://schemas.openxmlformats.org/officeDocument/2006/relationships/hyperlink" Target="mailto:Check@Juliet_Camera-Lens_Revision" TargetMode="External"/><Relationship Id="rId60" Type="http://schemas.openxmlformats.org/officeDocument/2006/relationships/hyperlink" Target="mailto:Check@Ohio_Camera-Integrate" TargetMode="External"/><Relationship Id="rId65" Type="http://schemas.openxmlformats.org/officeDocument/2006/relationships/hyperlink" Target="mailto:Check@Ohio_Camera-IRCF_Variant" TargetMode="External"/><Relationship Id="rId73" Type="http://schemas.openxmlformats.org/officeDocument/2006/relationships/hyperlink" Target="mailto:Check@Ohio_Camera-Lens_Holder_Vendor" TargetMode="External"/><Relationship Id="rId78" Type="http://schemas.openxmlformats.org/officeDocument/2006/relationships/hyperlink" Target="mailto:Check@Ohio_Camera-Flex_Revision" TargetMode="External"/><Relationship Id="rId81" Type="http://schemas.openxmlformats.org/officeDocument/2006/relationships/hyperlink" Target="mailto:Check@Ohio_Camera-Stiffener_Revision" TargetMode="External"/><Relationship Id="rId86" Type="http://schemas.openxmlformats.org/officeDocument/2006/relationships/hyperlink" Target="mailto:Temperature_RCAM_C3@ADAMS" TargetMode="External"/><Relationship Id="rId94" Type="http://schemas.openxmlformats.org/officeDocument/2006/relationships/hyperlink" Target="mailto:Check@Front_Camera-Stiffener_Vendor"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Integrato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IV111"/>
  <sheetViews>
    <sheetView showGridLines="0" topLeftCell="A88" workbookViewId="0">
      <selection activeCell="A119" sqref="A119"/>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14.125" style="1" bestFit="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1843</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1668</v>
      </c>
      <c r="B6" s="10"/>
      <c r="C6" s="10"/>
      <c r="D6" s="11">
        <f>DATE(2020,1,6)</f>
        <v>43836</v>
      </c>
      <c r="E6" s="12" t="s">
        <v>1843</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75" t="s">
        <v>1669</v>
      </c>
      <c r="B7" s="16"/>
      <c r="C7" s="16"/>
      <c r="D7" s="16"/>
      <c r="E7" s="16"/>
    </row>
    <row r="8" spans="1:256" ht="17.100000000000001" customHeight="1">
      <c r="A8" s="276" t="s">
        <v>1672</v>
      </c>
      <c r="B8" s="16"/>
      <c r="C8" s="16"/>
      <c r="D8" s="16"/>
      <c r="E8" s="16"/>
    </row>
    <row r="9" spans="1:256" ht="17.100000000000001" customHeight="1">
      <c r="A9" s="275" t="s">
        <v>1673</v>
      </c>
      <c r="B9" s="16"/>
      <c r="C9" s="16"/>
      <c r="D9" s="16"/>
      <c r="E9" s="16"/>
    </row>
    <row r="10" spans="1:256" ht="16.350000000000001" customHeight="1">
      <c r="A10" s="275" t="s">
        <v>1670</v>
      </c>
      <c r="B10" s="16"/>
      <c r="C10" s="16"/>
      <c r="D10" s="16"/>
      <c r="E10" s="16"/>
    </row>
    <row r="11" spans="1:256" ht="16.350000000000001" customHeight="1">
      <c r="A11" s="275" t="s">
        <v>1671</v>
      </c>
      <c r="B11" s="16"/>
      <c r="C11" s="16"/>
      <c r="D11" s="16"/>
      <c r="E11" s="16"/>
    </row>
    <row r="12" spans="1:256" ht="16.350000000000001" customHeight="1">
      <c r="A12" s="275" t="s">
        <v>1674</v>
      </c>
      <c r="B12" s="16"/>
      <c r="C12" s="16"/>
      <c r="D12" s="16"/>
      <c r="E12" s="16"/>
    </row>
    <row r="13" spans="1:256" ht="16.350000000000001" customHeight="1">
      <c r="A13" s="275" t="s">
        <v>1679</v>
      </c>
      <c r="B13" s="16"/>
      <c r="C13" s="16"/>
      <c r="D13" s="16"/>
      <c r="E13" s="16"/>
    </row>
    <row r="14" spans="1:256" ht="16.350000000000001" customHeight="1">
      <c r="A14" s="275" t="s">
        <v>1676</v>
      </c>
      <c r="B14" s="16"/>
      <c r="C14" s="16"/>
      <c r="D14" s="16"/>
      <c r="E14" s="16"/>
    </row>
    <row r="15" spans="1:256" ht="16.350000000000001" customHeight="1" thickBot="1">
      <c r="A15" s="275" t="s">
        <v>1678</v>
      </c>
      <c r="B15" s="16"/>
      <c r="C15" s="16"/>
      <c r="D15" s="16"/>
      <c r="E15" s="16"/>
    </row>
    <row r="16" spans="1:256" ht="16.350000000000001" customHeight="1" thickBot="1">
      <c r="A16" s="9" t="s">
        <v>1668</v>
      </c>
      <c r="B16" s="10"/>
      <c r="C16" s="10"/>
      <c r="D16" s="11">
        <f>DATE(2020,1,6)</f>
        <v>43836</v>
      </c>
      <c r="E16" s="12" t="s">
        <v>1843</v>
      </c>
    </row>
    <row r="17" spans="1:256" ht="16.350000000000001" customHeight="1">
      <c r="A17" s="275" t="s">
        <v>1669</v>
      </c>
      <c r="B17" s="16"/>
      <c r="C17" s="16"/>
      <c r="D17" s="16"/>
      <c r="E17" s="16"/>
    </row>
    <row r="18" spans="1:256" ht="16.350000000000001" customHeight="1">
      <c r="A18" s="276" t="s">
        <v>1672</v>
      </c>
      <c r="B18" s="16"/>
      <c r="C18" s="16"/>
      <c r="D18" s="16"/>
      <c r="E18" s="16"/>
    </row>
    <row r="19" spans="1:256" ht="16.350000000000001" customHeight="1">
      <c r="A19" s="275" t="s">
        <v>1686</v>
      </c>
      <c r="B19" s="16"/>
      <c r="C19" s="16"/>
      <c r="D19" s="16"/>
      <c r="E19" s="16"/>
    </row>
    <row r="20" spans="1:256" ht="16.350000000000001" customHeight="1">
      <c r="A20" s="275" t="s">
        <v>1687</v>
      </c>
      <c r="B20" s="16"/>
      <c r="C20" s="16"/>
      <c r="D20" s="16"/>
      <c r="E20" s="16"/>
    </row>
    <row r="21" spans="1:256" ht="16.350000000000001" customHeight="1">
      <c r="A21" s="287" t="s">
        <v>1688</v>
      </c>
      <c r="B21" s="16"/>
      <c r="C21" s="16"/>
      <c r="D21" s="16"/>
      <c r="E21" s="16"/>
    </row>
    <row r="22" spans="1:256" ht="16.350000000000001" customHeight="1">
      <c r="A22" s="275" t="s">
        <v>1689</v>
      </c>
      <c r="B22" s="16"/>
      <c r="C22" s="16"/>
      <c r="D22" s="16"/>
      <c r="E22" s="16"/>
    </row>
    <row r="23" spans="1:256" ht="16.350000000000001" customHeight="1">
      <c r="A23" s="288" t="s">
        <v>1694</v>
      </c>
      <c r="B23" s="289"/>
      <c r="C23" s="289"/>
      <c r="D23" s="289"/>
      <c r="E23" s="289"/>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75" t="s">
        <v>1690</v>
      </c>
      <c r="B24" s="16"/>
      <c r="C24" s="16"/>
      <c r="D24" s="16"/>
      <c r="E24" s="16"/>
    </row>
    <row r="25" spans="1:256" ht="16.350000000000001" customHeight="1" thickBot="1">
      <c r="A25" s="275" t="s">
        <v>1691</v>
      </c>
      <c r="B25" s="16"/>
      <c r="C25" s="16"/>
      <c r="D25" s="16"/>
      <c r="E25" s="16"/>
    </row>
    <row r="26" spans="1:256" ht="16.350000000000001" customHeight="1" thickBot="1">
      <c r="A26" s="9" t="s">
        <v>1773</v>
      </c>
      <c r="B26" s="10"/>
      <c r="C26" s="10"/>
      <c r="D26" s="11">
        <f>DATE(2020,1,9)</f>
        <v>43839</v>
      </c>
      <c r="E26" s="12" t="s">
        <v>1843</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75" t="s">
        <v>1774</v>
      </c>
      <c r="B27" s="16"/>
      <c r="C27" s="16"/>
      <c r="D27" s="16"/>
      <c r="E27" s="16"/>
    </row>
    <row r="28" spans="1:256" ht="16.350000000000001" customHeight="1">
      <c r="A28" s="287" t="s">
        <v>1775</v>
      </c>
    </row>
    <row r="29" spans="1:256" ht="16.350000000000001" customHeight="1">
      <c r="A29" s="287" t="s">
        <v>1776</v>
      </c>
    </row>
    <row r="30" spans="1:256" ht="16.350000000000001" customHeight="1" thickBot="1">
      <c r="A30" s="287" t="s">
        <v>1777</v>
      </c>
    </row>
    <row r="31" spans="1:256" ht="16.350000000000001" customHeight="1" thickBot="1">
      <c r="A31" s="9" t="s">
        <v>1784</v>
      </c>
      <c r="B31" s="10"/>
      <c r="C31" s="10"/>
      <c r="D31" s="11">
        <f>DATE(2020,1,10)</f>
        <v>43840</v>
      </c>
      <c r="E31" s="12" t="s">
        <v>1843</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1785</v>
      </c>
      <c r="B32" s="16"/>
      <c r="C32" s="16"/>
      <c r="D32" s="16"/>
      <c r="E32" s="16"/>
    </row>
    <row r="33" spans="1:256" ht="16.350000000000001" customHeight="1">
      <c r="A33" s="16" t="s">
        <v>1786</v>
      </c>
      <c r="B33" s="16"/>
      <c r="C33" s="16"/>
      <c r="D33" s="16"/>
      <c r="E33" s="16"/>
    </row>
    <row r="34" spans="1:256" ht="16.350000000000001" customHeight="1">
      <c r="A34" s="16" t="s">
        <v>1787</v>
      </c>
      <c r="B34" s="16"/>
      <c r="C34" s="16"/>
      <c r="D34" s="16"/>
      <c r="E34" s="16"/>
    </row>
    <row r="35" spans="1:256" ht="16.350000000000001" customHeight="1">
      <c r="A35" s="275" t="s">
        <v>1676</v>
      </c>
      <c r="B35" s="16"/>
      <c r="C35" s="16"/>
      <c r="D35" s="16"/>
      <c r="E35" s="16"/>
    </row>
    <row r="36" spans="1:256" ht="16.350000000000001" customHeight="1">
      <c r="A36" s="16" t="s">
        <v>1790</v>
      </c>
      <c r="B36" s="16"/>
      <c r="C36" s="16"/>
      <c r="D36" s="16"/>
      <c r="E36" s="16"/>
    </row>
    <row r="37" spans="1:256" ht="16.350000000000001" customHeight="1">
      <c r="A37" s="16" t="s">
        <v>1791</v>
      </c>
      <c r="B37" s="16"/>
      <c r="C37" s="16"/>
      <c r="D37" s="16"/>
      <c r="E37" s="16"/>
    </row>
    <row r="38" spans="1:256" ht="16.350000000000001" customHeight="1">
      <c r="A38" s="16" t="s">
        <v>1792</v>
      </c>
      <c r="B38" s="16"/>
      <c r="C38" s="16"/>
      <c r="D38" s="16"/>
      <c r="E38" s="16"/>
    </row>
    <row r="39" spans="1:256" ht="16.350000000000001" customHeight="1" thickBot="1">
      <c r="A39" s="16" t="s">
        <v>1794</v>
      </c>
      <c r="B39" s="16"/>
      <c r="C39" s="16"/>
      <c r="D39" s="16"/>
      <c r="E39" s="16"/>
    </row>
    <row r="40" spans="1:256" ht="16.350000000000001" customHeight="1" thickBot="1">
      <c r="A40" s="9" t="s">
        <v>1800</v>
      </c>
      <c r="B40" s="10"/>
      <c r="C40" s="10"/>
      <c r="D40" s="11">
        <f>DATE(2020,1,11)</f>
        <v>43841</v>
      </c>
      <c r="E40" s="12" t="s">
        <v>1843</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75" t="s">
        <v>1674</v>
      </c>
      <c r="B41" s="16"/>
      <c r="C41" s="16"/>
      <c r="D41" s="16"/>
      <c r="E41" s="16"/>
    </row>
    <row r="42" spans="1:256" ht="16.350000000000001" customHeight="1">
      <c r="A42" s="275" t="s">
        <v>1802</v>
      </c>
      <c r="B42" s="16"/>
      <c r="C42" s="16"/>
      <c r="D42" s="16"/>
      <c r="E42" s="16"/>
    </row>
    <row r="43" spans="1:256" ht="16.350000000000001" customHeight="1">
      <c r="A43" s="275" t="s">
        <v>1801</v>
      </c>
      <c r="B43" s="16"/>
      <c r="C43" s="16"/>
      <c r="D43" s="16"/>
      <c r="E43" s="16"/>
    </row>
    <row r="44" spans="1:256" ht="16.350000000000001" customHeight="1">
      <c r="A44" s="275" t="s">
        <v>1803</v>
      </c>
      <c r="B44" s="16"/>
      <c r="C44" s="16"/>
      <c r="D44" s="16"/>
      <c r="E44" s="16"/>
    </row>
    <row r="45" spans="1:256" ht="16.350000000000001" customHeight="1">
      <c r="A45" s="275" t="s">
        <v>1804</v>
      </c>
      <c r="B45" s="16"/>
      <c r="C45" s="16"/>
      <c r="D45" s="16"/>
      <c r="E45" s="16"/>
    </row>
    <row r="46" spans="1:256" ht="16.350000000000001" customHeight="1">
      <c r="A46" s="275" t="s">
        <v>1690</v>
      </c>
      <c r="B46" s="16"/>
      <c r="C46" s="16"/>
      <c r="D46" s="16"/>
      <c r="E46" s="16"/>
    </row>
    <row r="47" spans="1:256" ht="16.5" customHeight="1" thickBot="1">
      <c r="A47" s="275" t="s">
        <v>1805</v>
      </c>
      <c r="B47" s="16"/>
      <c r="C47" s="16"/>
      <c r="D47" s="16"/>
      <c r="E47" s="16"/>
    </row>
    <row r="48" spans="1:256" ht="16.350000000000001" customHeight="1" thickBot="1">
      <c r="A48" s="9" t="s">
        <v>1812</v>
      </c>
      <c r="B48" s="10"/>
      <c r="C48" s="10"/>
      <c r="D48" s="11">
        <f>DATE(2020,1,11)</f>
        <v>43841</v>
      </c>
      <c r="E48" s="12" t="s">
        <v>1843</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75" t="s">
        <v>1837</v>
      </c>
      <c r="B49" s="16"/>
      <c r="C49" s="16"/>
      <c r="D49" s="16"/>
      <c r="E49" s="16"/>
    </row>
    <row r="50" spans="1:256" ht="16.350000000000001" customHeight="1" thickBot="1">
      <c r="A50" s="275" t="s">
        <v>1846</v>
      </c>
      <c r="B50" s="16"/>
      <c r="C50" s="16"/>
      <c r="D50" s="16"/>
      <c r="E50" s="16"/>
    </row>
    <row r="51" spans="1:256" ht="16.350000000000001" customHeight="1" thickBot="1">
      <c r="A51" s="9" t="s">
        <v>1820</v>
      </c>
      <c r="B51" s="10"/>
      <c r="C51" s="10"/>
      <c r="D51" s="11">
        <f>DATE(2020,1,13)</f>
        <v>43843</v>
      </c>
      <c r="E51" s="12" t="s">
        <v>1843</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75" t="s">
        <v>1838</v>
      </c>
      <c r="B52" s="16"/>
      <c r="C52" s="16"/>
      <c r="D52" s="16"/>
      <c r="E52" s="16"/>
    </row>
    <row r="53" spans="1:256" ht="16.350000000000001" customHeight="1">
      <c r="A53" s="275" t="s">
        <v>1839</v>
      </c>
      <c r="B53" s="16"/>
      <c r="C53" s="16"/>
      <c r="D53" s="16"/>
      <c r="E53" s="16"/>
    </row>
    <row r="54" spans="1:256" ht="16.350000000000001" customHeight="1">
      <c r="A54" s="275" t="s">
        <v>1840</v>
      </c>
      <c r="B54" s="16"/>
      <c r="C54" s="16"/>
      <c r="D54" s="16"/>
      <c r="E54" s="16"/>
    </row>
    <row r="55" spans="1:256" ht="16.350000000000001" customHeight="1">
      <c r="A55" s="275" t="s">
        <v>1841</v>
      </c>
      <c r="B55" s="16"/>
      <c r="C55" s="16"/>
      <c r="D55" s="16"/>
      <c r="E55" s="16"/>
    </row>
    <row r="56" spans="1:256" ht="16.350000000000001" customHeight="1" thickBot="1">
      <c r="A56" s="275" t="s">
        <v>1842</v>
      </c>
      <c r="B56" s="16"/>
      <c r="C56" s="16"/>
      <c r="D56" s="16"/>
      <c r="E56" s="16"/>
    </row>
    <row r="57" spans="1:256" ht="16.350000000000001" customHeight="1" thickBot="1">
      <c r="A57" s="9" t="s">
        <v>1835</v>
      </c>
      <c r="B57" s="10"/>
      <c r="C57" s="10"/>
      <c r="D57" s="11">
        <f>DATE(2020,1,13)</f>
        <v>43843</v>
      </c>
      <c r="E57" s="12" t="s">
        <v>1843</v>
      </c>
    </row>
    <row r="58" spans="1:256" ht="16.350000000000001" customHeight="1">
      <c r="A58" s="275" t="s">
        <v>1690</v>
      </c>
      <c r="B58" s="16"/>
      <c r="C58" s="16"/>
      <c r="D58" s="16"/>
      <c r="E58" s="16"/>
    </row>
    <row r="59" spans="1:256" ht="16.350000000000001" customHeight="1" thickBot="1">
      <c r="A59" s="275" t="s">
        <v>1836</v>
      </c>
      <c r="B59" s="16"/>
      <c r="C59" s="275" t="s">
        <v>1851</v>
      </c>
      <c r="D59" s="16"/>
      <c r="E59" s="16"/>
    </row>
    <row r="60" spans="1:256" ht="16.350000000000001" customHeight="1" thickBot="1">
      <c r="A60" s="9" t="s">
        <v>1850</v>
      </c>
      <c r="B60" s="10"/>
      <c r="C60" s="10"/>
      <c r="D60" s="11">
        <f>DATE(2020,1,14)</f>
        <v>43844</v>
      </c>
      <c r="E60" s="12" t="s">
        <v>1843</v>
      </c>
    </row>
    <row r="61" spans="1:256" ht="16.350000000000001" customHeight="1">
      <c r="A61" s="275" t="s">
        <v>1674</v>
      </c>
      <c r="B61" s="16"/>
      <c r="C61" s="16"/>
      <c r="D61" s="16"/>
      <c r="E61" s="16"/>
    </row>
    <row r="62" spans="1:256" ht="16.350000000000001" customHeight="1">
      <c r="A62" s="275" t="s">
        <v>1853</v>
      </c>
      <c r="B62" s="16"/>
      <c r="C62" s="275" t="s">
        <v>1856</v>
      </c>
      <c r="D62" s="16"/>
      <c r="E62" s="16"/>
    </row>
    <row r="63" spans="1:256" ht="16.350000000000001" customHeight="1">
      <c r="A63" s="275" t="s">
        <v>1676</v>
      </c>
      <c r="B63" s="16"/>
      <c r="C63" s="16"/>
      <c r="D63" s="16"/>
      <c r="E63" s="16"/>
    </row>
    <row r="64" spans="1:256" ht="16.350000000000001" customHeight="1">
      <c r="A64" s="275" t="s">
        <v>1854</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75" t="s">
        <v>1855</v>
      </c>
      <c r="B65" s="16"/>
      <c r="C65" s="16"/>
      <c r="D65" s="16"/>
      <c r="E65" s="16"/>
    </row>
    <row r="66" spans="1:256" ht="16.350000000000001" customHeight="1" thickBot="1">
      <c r="A66" s="9" t="s">
        <v>1877</v>
      </c>
      <c r="B66" s="10"/>
      <c r="C66" s="10"/>
      <c r="D66" s="11">
        <f>DATE(2020,1,16)</f>
        <v>43846</v>
      </c>
      <c r="E66" s="12" t="s">
        <v>1843</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75" t="s">
        <v>2185</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75" t="s">
        <v>1881</v>
      </c>
      <c r="B68" s="16"/>
      <c r="C68" s="275"/>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1889</v>
      </c>
      <c r="B69" s="10"/>
      <c r="C69" s="10"/>
      <c r="D69" s="11">
        <f>DATE(2020,1,16)</f>
        <v>43846</v>
      </c>
      <c r="E69" s="12" t="s">
        <v>1843</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75" t="s">
        <v>2186</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75" t="s">
        <v>2187</v>
      </c>
      <c r="B71" s="16"/>
      <c r="C71" s="275"/>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1897</v>
      </c>
      <c r="B72" s="10"/>
      <c r="C72" s="10"/>
      <c r="D72" s="11">
        <f>DATE(2020,1,18)</f>
        <v>43848</v>
      </c>
      <c r="E72" s="12" t="s">
        <v>1843</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1791</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1900</v>
      </c>
      <c r="B74" s="16"/>
      <c r="C74" s="16" t="s">
        <v>1905</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1801</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1903</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1906</v>
      </c>
      <c r="B77" s="10"/>
      <c r="C77" s="10"/>
      <c r="D77" s="11">
        <f>DATE(2020,1,20)</f>
        <v>43850</v>
      </c>
      <c r="E77" s="12" t="s">
        <v>1843</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1674</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2183</v>
      </c>
      <c r="B79" s="16"/>
      <c r="C79" s="16" t="s">
        <v>1910</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2184</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2022</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1912</v>
      </c>
      <c r="B82" s="10"/>
      <c r="C82" s="10"/>
      <c r="D82" s="11">
        <f>DATE(2020,3,14)</f>
        <v>43904</v>
      </c>
      <c r="E82" s="12" t="s">
        <v>1843</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2168</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2167</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2169</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2170</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2181</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2182</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2198</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75" t="s">
        <v>2201</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2199</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2227</v>
      </c>
      <c r="B92" s="10"/>
      <c r="C92" s="10"/>
      <c r="D92" s="11">
        <f>DATE(2020,3,17)</f>
        <v>43907</v>
      </c>
      <c r="E92" s="12" t="s">
        <v>1843</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2212</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2228</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2254</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75" t="s">
        <v>2216</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2255</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2229</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2253</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75" t="s">
        <v>2256</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2263</v>
      </c>
      <c r="B101" s="10"/>
      <c r="C101" s="10"/>
      <c r="D101" s="11">
        <f>DATE(2020,3,18)</f>
        <v>43908</v>
      </c>
      <c r="E101" s="12" t="s">
        <v>1843</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2324</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75" t="s">
        <v>2321</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2322</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2323</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75" t="s">
        <v>2264</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2336</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75" t="s">
        <v>2337</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2428</v>
      </c>
      <c r="B109" s="10"/>
      <c r="C109" s="10"/>
      <c r="D109" s="11">
        <f>DATE(2020,3,21)</f>
        <v>43911</v>
      </c>
      <c r="E109" s="12" t="s">
        <v>1843</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87" t="s">
        <v>2432</v>
      </c>
    </row>
    <row r="111" spans="1:256" ht="16.350000000000001" customHeight="1">
      <c r="A111" s="287" t="s">
        <v>2429</v>
      </c>
    </row>
  </sheetData>
  <phoneticPr fontId="22" type="noConversion"/>
  <pageMargins left="0.7" right="0.7" top="0.75" bottom="0.75" header="0.3" footer="0.3"/>
  <pageSetup orientation="portrait"/>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69"/>
  <sheetViews>
    <sheetView topLeftCell="A123" zoomScaleNormal="100" zoomScalePageLayoutView="150" workbookViewId="0">
      <selection activeCell="A129" sqref="A129:XFD148"/>
    </sheetView>
  </sheetViews>
  <sheetFormatPr defaultColWidth="8.625" defaultRowHeight="15.75"/>
  <cols>
    <col min="1" max="1" width="8.625" style="395" customWidth="1"/>
    <col min="2" max="2" width="9.25" style="407" bestFit="1" customWidth="1"/>
    <col min="3" max="3" width="13.625" style="594" bestFit="1" customWidth="1"/>
    <col min="4" max="4" width="47.625" style="525" customWidth="1"/>
    <col min="5" max="5" width="13.625" style="395" bestFit="1" customWidth="1"/>
    <col min="6" max="6" width="13.625" style="401" bestFit="1" customWidth="1"/>
    <col min="7" max="7" width="19.625" style="401" customWidth="1"/>
    <col min="8" max="8" width="13.375" style="401" bestFit="1" customWidth="1"/>
    <col min="9" max="9" width="26.875" style="400" bestFit="1" customWidth="1"/>
    <col min="10" max="10" width="67.5" style="400" customWidth="1"/>
    <col min="11" max="11" width="49" style="401" customWidth="1"/>
    <col min="12" max="12" width="25.625" style="401" customWidth="1"/>
    <col min="13" max="13" width="24.625" style="401" hidden="1" customWidth="1"/>
    <col min="14" max="14" width="17.625" style="401" hidden="1" customWidth="1"/>
    <col min="15" max="16384" width="8.625" style="401"/>
  </cols>
  <sheetData>
    <row r="1" spans="1:12" ht="15.6" customHeight="1">
      <c r="B1" s="396"/>
      <c r="C1" s="589"/>
      <c r="D1" s="396"/>
      <c r="E1" s="711"/>
      <c r="F1" s="397"/>
      <c r="G1" s="398" t="s">
        <v>2024</v>
      </c>
      <c r="H1" s="399"/>
    </row>
    <row r="2" spans="1:12" ht="16.5" customHeight="1">
      <c r="B2" s="396"/>
      <c r="C2" s="589"/>
      <c r="D2" s="396"/>
      <c r="E2" s="711"/>
      <c r="F2" s="402" t="s">
        <v>2025</v>
      </c>
      <c r="G2" s="403">
        <f>COUNTIF(F10:F285,"Not POR")</f>
        <v>0</v>
      </c>
      <c r="H2" s="404"/>
    </row>
    <row r="3" spans="1:12" ht="16.5" customHeight="1">
      <c r="B3" s="396"/>
      <c r="C3" s="589"/>
      <c r="D3" s="396"/>
      <c r="E3" s="711"/>
      <c r="F3" s="405" t="s">
        <v>2026</v>
      </c>
      <c r="G3" s="403">
        <f>COUNTIF(F11:F286,"CHN validation")</f>
        <v>0</v>
      </c>
      <c r="H3" s="404"/>
    </row>
    <row r="4" spans="1:12" ht="17.100000000000001" customHeight="1">
      <c r="B4" s="396"/>
      <c r="C4" s="589"/>
      <c r="D4" s="396"/>
      <c r="E4" s="711"/>
      <c r="F4" s="406" t="s">
        <v>9</v>
      </c>
      <c r="G4" s="403">
        <f>COUNTIF(F12:F287,"New Item")</f>
        <v>4</v>
      </c>
      <c r="H4" s="404"/>
    </row>
    <row r="5" spans="1:12" ht="19.5" customHeight="1">
      <c r="A5" s="401"/>
      <c r="C5" s="590"/>
      <c r="D5" s="407"/>
      <c r="E5" s="711"/>
      <c r="F5" s="408" t="s">
        <v>2027</v>
      </c>
      <c r="G5" s="403">
        <f>COUNTIF(F13:F288,"Pending update")</f>
        <v>0</v>
      </c>
      <c r="H5" s="409"/>
      <c r="I5" s="401"/>
      <c r="J5" s="401"/>
    </row>
    <row r="6" spans="1:12" ht="19.5" customHeight="1">
      <c r="B6" s="396"/>
      <c r="C6" s="589"/>
      <c r="D6" s="396"/>
      <c r="E6" s="711"/>
      <c r="F6" s="410" t="s">
        <v>10</v>
      </c>
      <c r="G6" s="403">
        <f>COUNTIF(F14:F289,"Modified")</f>
        <v>17</v>
      </c>
      <c r="H6" s="404"/>
    </row>
    <row r="7" spans="1:12" ht="18.75" customHeight="1">
      <c r="B7" s="396"/>
      <c r="C7" s="589"/>
      <c r="D7" s="396"/>
      <c r="E7" s="711"/>
      <c r="F7" s="411" t="s">
        <v>2028</v>
      </c>
      <c r="G7" s="403">
        <f>COUNTIF(F10:F285,"Ready")</f>
        <v>184</v>
      </c>
      <c r="H7" s="404"/>
    </row>
    <row r="8" spans="1:12" ht="17.25" customHeight="1" thickBot="1">
      <c r="B8" s="396"/>
      <c r="C8" s="589"/>
      <c r="D8" s="396"/>
      <c r="E8" s="711"/>
      <c r="F8" s="540" t="s">
        <v>2029</v>
      </c>
      <c r="G8" s="412">
        <f>COUNTIF(F16:F291,"Not ready")</f>
        <v>21</v>
      </c>
      <c r="H8" s="404"/>
    </row>
    <row r="9" spans="1:12" ht="31.5">
      <c r="A9" s="413" t="s">
        <v>13</v>
      </c>
      <c r="B9" s="413" t="s">
        <v>14</v>
      </c>
      <c r="C9" s="413" t="s">
        <v>2030</v>
      </c>
      <c r="D9" s="413" t="s">
        <v>2031</v>
      </c>
      <c r="E9" s="413" t="s">
        <v>2176</v>
      </c>
      <c r="F9" s="413" t="s">
        <v>2177</v>
      </c>
      <c r="G9" s="414" t="s">
        <v>2180</v>
      </c>
      <c r="H9" s="413" t="s">
        <v>2178</v>
      </c>
      <c r="I9" s="413" t="s">
        <v>2179</v>
      </c>
      <c r="J9" s="413" t="s">
        <v>1926</v>
      </c>
      <c r="K9" s="413" t="s">
        <v>2148</v>
      </c>
    </row>
    <row r="10" spans="1:12" ht="18.75" customHeight="1">
      <c r="A10" s="415">
        <v>1</v>
      </c>
      <c r="B10" s="416" t="s">
        <v>2032</v>
      </c>
      <c r="C10" s="418" t="s">
        <v>28</v>
      </c>
      <c r="D10" s="418" t="s">
        <v>29</v>
      </c>
      <c r="E10" s="419"/>
      <c r="F10" s="420" t="s">
        <v>11</v>
      </c>
      <c r="G10" s="421"/>
      <c r="H10" s="421"/>
      <c r="I10" s="422"/>
      <c r="J10" s="423"/>
      <c r="K10" s="424"/>
    </row>
    <row r="11" spans="1:12" ht="18" customHeight="1">
      <c r="A11" s="425">
        <v>2</v>
      </c>
      <c r="B11" s="426" t="s">
        <v>2032</v>
      </c>
      <c r="C11" s="418" t="s">
        <v>28</v>
      </c>
      <c r="D11" s="418" t="s">
        <v>31</v>
      </c>
      <c r="E11" s="419"/>
      <c r="F11" s="420" t="s">
        <v>11</v>
      </c>
      <c r="G11" s="421"/>
      <c r="H11" s="421"/>
      <c r="I11" s="422"/>
      <c r="J11" s="423"/>
      <c r="K11" s="424"/>
    </row>
    <row r="12" spans="1:12" s="432" customFormat="1" ht="17.25" customHeight="1">
      <c r="A12" s="425">
        <v>3</v>
      </c>
      <c r="B12" s="426" t="s">
        <v>2032</v>
      </c>
      <c r="C12" s="418" t="s">
        <v>33</v>
      </c>
      <c r="D12" s="417" t="s">
        <v>34</v>
      </c>
      <c r="E12" s="427"/>
      <c r="F12" s="420" t="s">
        <v>11</v>
      </c>
      <c r="G12" s="428"/>
      <c r="H12" s="428"/>
      <c r="I12" s="429" t="s">
        <v>2033</v>
      </c>
      <c r="J12" s="430"/>
      <c r="K12" s="431"/>
    </row>
    <row r="13" spans="1:12" ht="17.25" customHeight="1">
      <c r="A13" s="425">
        <v>4</v>
      </c>
      <c r="B13" s="426" t="s">
        <v>2032</v>
      </c>
      <c r="C13" s="418" t="s">
        <v>26</v>
      </c>
      <c r="D13" s="417" t="s">
        <v>2034</v>
      </c>
      <c r="E13" s="419"/>
      <c r="F13" s="420" t="s">
        <v>11</v>
      </c>
      <c r="G13" s="421"/>
      <c r="H13" s="421"/>
      <c r="I13" s="433"/>
      <c r="J13" s="434" t="s">
        <v>2035</v>
      </c>
      <c r="K13" s="424"/>
    </row>
    <row r="14" spans="1:12" ht="17.100000000000001" customHeight="1">
      <c r="A14" s="425">
        <v>5</v>
      </c>
      <c r="B14" s="426" t="s">
        <v>2032</v>
      </c>
      <c r="C14" s="418" t="s">
        <v>26</v>
      </c>
      <c r="D14" s="417" t="s">
        <v>1553</v>
      </c>
      <c r="E14" s="419"/>
      <c r="F14" s="420" t="s">
        <v>11</v>
      </c>
      <c r="G14" s="421"/>
      <c r="H14" s="421" t="s">
        <v>2036</v>
      </c>
      <c r="I14" s="422"/>
      <c r="J14" s="434" t="s">
        <v>2143</v>
      </c>
      <c r="K14" s="424"/>
    </row>
    <row r="15" spans="1:12" ht="17.100000000000001" customHeight="1">
      <c r="A15" s="425">
        <v>6</v>
      </c>
      <c r="B15" s="426" t="s">
        <v>2032</v>
      </c>
      <c r="C15" s="418" t="s">
        <v>26</v>
      </c>
      <c r="D15" s="417" t="s">
        <v>2037</v>
      </c>
      <c r="E15" s="419"/>
      <c r="F15" s="420" t="s">
        <v>11</v>
      </c>
      <c r="G15" s="421"/>
      <c r="H15" s="419"/>
      <c r="I15" s="421"/>
      <c r="J15" s="434"/>
      <c r="K15" s="424"/>
      <c r="L15" s="435"/>
    </row>
    <row r="16" spans="1:12" ht="17.100000000000001" customHeight="1">
      <c r="A16" s="425">
        <v>7</v>
      </c>
      <c r="B16" s="426" t="s">
        <v>2032</v>
      </c>
      <c r="C16" s="418" t="s">
        <v>227</v>
      </c>
      <c r="D16" s="417" t="s">
        <v>228</v>
      </c>
      <c r="E16" s="419" t="s">
        <v>2038</v>
      </c>
      <c r="F16" s="420" t="s">
        <v>11</v>
      </c>
      <c r="G16" s="421"/>
      <c r="H16" s="421"/>
      <c r="I16" s="422"/>
      <c r="J16" s="434" t="s">
        <v>2039</v>
      </c>
      <c r="K16" s="424"/>
      <c r="L16" s="435"/>
    </row>
    <row r="17" spans="1:14" ht="17.100000000000001" customHeight="1">
      <c r="A17" s="425">
        <v>8</v>
      </c>
      <c r="B17" s="426" t="s">
        <v>2032</v>
      </c>
      <c r="C17" s="418" t="s">
        <v>227</v>
      </c>
      <c r="D17" s="417" t="s">
        <v>232</v>
      </c>
      <c r="E17" s="419" t="s">
        <v>233</v>
      </c>
      <c r="F17" s="420" t="s">
        <v>11</v>
      </c>
      <c r="G17" s="421"/>
      <c r="H17" s="421"/>
      <c r="I17" s="422"/>
      <c r="J17" s="434" t="s">
        <v>2040</v>
      </c>
      <c r="K17" s="424"/>
      <c r="L17" s="435"/>
      <c r="N17" s="436"/>
    </row>
    <row r="18" spans="1:14" ht="17.100000000000001" customHeight="1">
      <c r="A18" s="425">
        <v>9</v>
      </c>
      <c r="B18" s="426" t="s">
        <v>2032</v>
      </c>
      <c r="C18" s="418" t="s">
        <v>227</v>
      </c>
      <c r="D18" s="437" t="s">
        <v>1813</v>
      </c>
      <c r="E18" s="419"/>
      <c r="F18" s="420" t="s">
        <v>11</v>
      </c>
      <c r="G18" s="421"/>
      <c r="H18" s="421"/>
      <c r="I18" s="422"/>
      <c r="J18" s="434" t="s">
        <v>2145</v>
      </c>
      <c r="K18" s="424"/>
      <c r="L18" s="435"/>
      <c r="N18" s="436"/>
    </row>
    <row r="19" spans="1:14" ht="18" customHeight="1">
      <c r="A19" s="425">
        <v>10</v>
      </c>
      <c r="B19" s="426" t="s">
        <v>2032</v>
      </c>
      <c r="C19" s="418" t="s">
        <v>227</v>
      </c>
      <c r="D19" s="417" t="s">
        <v>236</v>
      </c>
      <c r="E19" s="438" t="s">
        <v>2041</v>
      </c>
      <c r="F19" s="420" t="s">
        <v>11</v>
      </c>
      <c r="G19" s="421"/>
      <c r="H19" s="421"/>
      <c r="I19" s="422"/>
      <c r="J19" s="434" t="s">
        <v>2042</v>
      </c>
      <c r="K19" s="424"/>
      <c r="L19" s="435"/>
      <c r="M19" s="435"/>
    </row>
    <row r="20" spans="1:14" ht="18" customHeight="1">
      <c r="A20" s="425">
        <v>11</v>
      </c>
      <c r="B20" s="426" t="s">
        <v>2032</v>
      </c>
      <c r="C20" s="418" t="s">
        <v>227</v>
      </c>
      <c r="D20" s="417" t="s">
        <v>239</v>
      </c>
      <c r="E20" s="419" t="s">
        <v>2043</v>
      </c>
      <c r="F20" s="420" t="s">
        <v>11</v>
      </c>
      <c r="G20" s="421"/>
      <c r="H20" s="421"/>
      <c r="I20" s="422"/>
      <c r="J20" s="434"/>
      <c r="K20" s="424"/>
      <c r="L20" s="435"/>
    </row>
    <row r="21" spans="1:14" ht="18" customHeight="1">
      <c r="A21" s="425">
        <v>12</v>
      </c>
      <c r="B21" s="426" t="s">
        <v>2032</v>
      </c>
      <c r="C21" s="418" t="s">
        <v>227</v>
      </c>
      <c r="D21" s="417" t="s">
        <v>240</v>
      </c>
      <c r="E21" s="419" t="s">
        <v>2043</v>
      </c>
      <c r="F21" s="420" t="s">
        <v>11</v>
      </c>
      <c r="G21" s="421"/>
      <c r="H21" s="421"/>
      <c r="I21" s="422"/>
      <c r="J21" s="434"/>
      <c r="K21" s="424"/>
      <c r="L21" s="435"/>
    </row>
    <row r="22" spans="1:14" ht="18" customHeight="1">
      <c r="A22" s="425">
        <v>13</v>
      </c>
      <c r="B22" s="426" t="s">
        <v>2032</v>
      </c>
      <c r="C22" s="418" t="s">
        <v>227</v>
      </c>
      <c r="D22" s="417" t="s">
        <v>241</v>
      </c>
      <c r="E22" s="419" t="s">
        <v>2043</v>
      </c>
      <c r="F22" s="420" t="s">
        <v>11</v>
      </c>
      <c r="G22" s="421"/>
      <c r="H22" s="421"/>
      <c r="I22" s="422"/>
      <c r="J22" s="434"/>
      <c r="K22" s="424"/>
      <c r="L22" s="435"/>
    </row>
    <row r="23" spans="1:14" ht="18" customHeight="1">
      <c r="A23" s="425">
        <v>14</v>
      </c>
      <c r="B23" s="426" t="s">
        <v>2032</v>
      </c>
      <c r="C23" s="418" t="s">
        <v>227</v>
      </c>
      <c r="D23" s="417" t="s">
        <v>242</v>
      </c>
      <c r="E23" s="419" t="s">
        <v>2043</v>
      </c>
      <c r="F23" s="420" t="s">
        <v>11</v>
      </c>
      <c r="G23" s="421"/>
      <c r="H23" s="421"/>
      <c r="I23" s="422"/>
      <c r="J23" s="434"/>
      <c r="K23" s="424"/>
      <c r="L23" s="435"/>
    </row>
    <row r="24" spans="1:14" ht="18" customHeight="1">
      <c r="A24" s="425">
        <v>15</v>
      </c>
      <c r="B24" s="426" t="s">
        <v>2032</v>
      </c>
      <c r="C24" s="418" t="s">
        <v>227</v>
      </c>
      <c r="D24" s="417" t="s">
        <v>243</v>
      </c>
      <c r="E24" s="419" t="s">
        <v>2043</v>
      </c>
      <c r="F24" s="420" t="s">
        <v>11</v>
      </c>
      <c r="G24" s="421"/>
      <c r="H24" s="421"/>
      <c r="I24" s="422"/>
      <c r="J24" s="434"/>
      <c r="K24" s="424"/>
      <c r="L24" s="435"/>
    </row>
    <row r="25" spans="1:14" s="432" customFormat="1" ht="16.5" customHeight="1">
      <c r="A25" s="425">
        <v>16</v>
      </c>
      <c r="B25" s="426" t="s">
        <v>2032</v>
      </c>
      <c r="C25" s="418" t="s">
        <v>73</v>
      </c>
      <c r="D25" s="418" t="s">
        <v>74</v>
      </c>
      <c r="E25" s="427" t="s">
        <v>75</v>
      </c>
      <c r="F25" s="540" t="s">
        <v>2029</v>
      </c>
      <c r="G25" s="428"/>
      <c r="H25" s="428"/>
      <c r="I25" s="439"/>
      <c r="J25" s="429" t="s">
        <v>2146</v>
      </c>
      <c r="K25" s="440"/>
    </row>
    <row r="26" spans="1:14" s="432" customFormat="1" ht="16.5" customHeight="1">
      <c r="A26" s="425">
        <v>17</v>
      </c>
      <c r="B26" s="426" t="s">
        <v>2032</v>
      </c>
      <c r="C26" s="418" t="s">
        <v>73</v>
      </c>
      <c r="D26" s="418" t="s">
        <v>1154</v>
      </c>
      <c r="E26" s="427" t="s">
        <v>907</v>
      </c>
      <c r="F26" s="540" t="s">
        <v>2029</v>
      </c>
      <c r="G26" s="428"/>
      <c r="H26" s="428"/>
      <c r="I26" s="439"/>
      <c r="J26" s="439" t="s">
        <v>1155</v>
      </c>
      <c r="K26" s="712"/>
    </row>
    <row r="27" spans="1:14" s="432" customFormat="1" ht="16.5" customHeight="1">
      <c r="A27" s="425">
        <v>18</v>
      </c>
      <c r="B27" s="426" t="s">
        <v>2032</v>
      </c>
      <c r="C27" s="418" t="s">
        <v>73</v>
      </c>
      <c r="D27" s="418" t="s">
        <v>1156</v>
      </c>
      <c r="E27" s="427" t="s">
        <v>910</v>
      </c>
      <c r="F27" s="540" t="s">
        <v>2029</v>
      </c>
      <c r="G27" s="428"/>
      <c r="H27" s="428"/>
      <c r="I27" s="439"/>
      <c r="J27" s="429" t="s">
        <v>147</v>
      </c>
      <c r="K27" s="712"/>
    </row>
    <row r="28" spans="1:14" s="432" customFormat="1" ht="16.5" customHeight="1">
      <c r="A28" s="425">
        <v>19</v>
      </c>
      <c r="B28" s="426" t="s">
        <v>2032</v>
      </c>
      <c r="C28" s="418" t="s">
        <v>73</v>
      </c>
      <c r="D28" s="418" t="s">
        <v>1157</v>
      </c>
      <c r="E28" s="427" t="s">
        <v>77</v>
      </c>
      <c r="F28" s="420" t="s">
        <v>11</v>
      </c>
      <c r="G28" s="428"/>
      <c r="H28" s="428"/>
      <c r="I28" s="439"/>
      <c r="J28" s="439" t="s">
        <v>2331</v>
      </c>
      <c r="K28" s="712"/>
    </row>
    <row r="29" spans="1:14" s="432" customFormat="1" ht="16.5" customHeight="1">
      <c r="A29" s="425">
        <v>20</v>
      </c>
      <c r="B29" s="426" t="s">
        <v>2032</v>
      </c>
      <c r="C29" s="418" t="s">
        <v>73</v>
      </c>
      <c r="D29" s="418" t="s">
        <v>1158</v>
      </c>
      <c r="E29" s="427" t="s">
        <v>79</v>
      </c>
      <c r="F29" s="420" t="s">
        <v>11</v>
      </c>
      <c r="G29" s="428"/>
      <c r="H29" s="428"/>
      <c r="I29" s="439"/>
      <c r="J29" s="441" t="s">
        <v>2300</v>
      </c>
      <c r="K29" s="712"/>
    </row>
    <row r="30" spans="1:14" s="432" customFormat="1" ht="16.5" customHeight="1">
      <c r="A30" s="425">
        <v>21</v>
      </c>
      <c r="B30" s="426" t="s">
        <v>2032</v>
      </c>
      <c r="C30" s="418" t="s">
        <v>73</v>
      </c>
      <c r="D30" s="418" t="s">
        <v>1159</v>
      </c>
      <c r="E30" s="427" t="s">
        <v>81</v>
      </c>
      <c r="F30" s="420" t="s">
        <v>11</v>
      </c>
      <c r="G30" s="428"/>
      <c r="H30" s="428"/>
      <c r="I30" s="439"/>
      <c r="J30" s="442" t="s">
        <v>2341</v>
      </c>
      <c r="K30" s="712"/>
    </row>
    <row r="31" spans="1:14" s="432" customFormat="1" ht="16.5" customHeight="1">
      <c r="A31" s="425">
        <v>22</v>
      </c>
      <c r="B31" s="426" t="s">
        <v>2032</v>
      </c>
      <c r="C31" s="418" t="s">
        <v>73</v>
      </c>
      <c r="D31" s="418" t="s">
        <v>1160</v>
      </c>
      <c r="E31" s="427" t="s">
        <v>83</v>
      </c>
      <c r="F31" s="420" t="s">
        <v>11</v>
      </c>
      <c r="G31" s="428"/>
      <c r="H31" s="428"/>
      <c r="I31" s="439"/>
      <c r="J31" s="441" t="s">
        <v>2301</v>
      </c>
      <c r="K31" s="712"/>
    </row>
    <row r="32" spans="1:14" s="432" customFormat="1" ht="16.5" customHeight="1">
      <c r="A32" s="425">
        <v>23</v>
      </c>
      <c r="B32" s="426" t="s">
        <v>2032</v>
      </c>
      <c r="C32" s="418" t="s">
        <v>73</v>
      </c>
      <c r="D32" s="418" t="s">
        <v>1161</v>
      </c>
      <c r="E32" s="427"/>
      <c r="F32" s="540" t="s">
        <v>2029</v>
      </c>
      <c r="G32" s="428"/>
      <c r="H32" s="428"/>
      <c r="I32" s="439"/>
      <c r="J32" s="441" t="s">
        <v>2302</v>
      </c>
      <c r="K32" s="712"/>
    </row>
    <row r="33" spans="1:11" s="432" customFormat="1" ht="16.5" customHeight="1">
      <c r="A33" s="425">
        <v>24</v>
      </c>
      <c r="B33" s="426" t="s">
        <v>2032</v>
      </c>
      <c r="C33" s="418" t="s">
        <v>73</v>
      </c>
      <c r="D33" s="418" t="s">
        <v>1162</v>
      </c>
      <c r="E33" s="427"/>
      <c r="F33" s="540" t="s">
        <v>2029</v>
      </c>
      <c r="G33" s="428"/>
      <c r="H33" s="428"/>
      <c r="I33" s="439"/>
      <c r="J33" s="441" t="s">
        <v>2303</v>
      </c>
      <c r="K33" s="712"/>
    </row>
    <row r="34" spans="1:11" s="432" customFormat="1" ht="16.5" customHeight="1">
      <c r="A34" s="425">
        <v>25</v>
      </c>
      <c r="B34" s="426" t="s">
        <v>2032</v>
      </c>
      <c r="C34" s="418" t="s">
        <v>73</v>
      </c>
      <c r="D34" s="418" t="s">
        <v>1163</v>
      </c>
      <c r="E34" s="427" t="s">
        <v>87</v>
      </c>
      <c r="F34" s="420" t="s">
        <v>11</v>
      </c>
      <c r="G34" s="428"/>
      <c r="H34" s="428"/>
      <c r="I34" s="439"/>
      <c r="J34" s="441" t="s">
        <v>2304</v>
      </c>
      <c r="K34" s="712"/>
    </row>
    <row r="35" spans="1:11" s="432" customFormat="1" ht="16.5" customHeight="1">
      <c r="A35" s="425">
        <v>26</v>
      </c>
      <c r="B35" s="426" t="s">
        <v>2032</v>
      </c>
      <c r="C35" s="418" t="s">
        <v>73</v>
      </c>
      <c r="D35" s="418" t="s">
        <v>1164</v>
      </c>
      <c r="E35" s="427" t="s">
        <v>89</v>
      </c>
      <c r="F35" s="420" t="s">
        <v>11</v>
      </c>
      <c r="G35" s="428"/>
      <c r="H35" s="428"/>
      <c r="I35" s="439"/>
      <c r="J35" s="442" t="s">
        <v>2305</v>
      </c>
      <c r="K35" s="712"/>
    </row>
    <row r="36" spans="1:11" s="432" customFormat="1" ht="16.5" customHeight="1">
      <c r="A36" s="425">
        <v>27</v>
      </c>
      <c r="B36" s="426" t="s">
        <v>2032</v>
      </c>
      <c r="C36" s="418" t="s">
        <v>73</v>
      </c>
      <c r="D36" s="418" t="s">
        <v>90</v>
      </c>
      <c r="E36" s="427" t="s">
        <v>91</v>
      </c>
      <c r="F36" s="420" t="s">
        <v>11</v>
      </c>
      <c r="G36" s="428"/>
      <c r="H36" s="428"/>
      <c r="I36" s="439"/>
      <c r="J36" s="442" t="s">
        <v>2306</v>
      </c>
      <c r="K36" s="712"/>
    </row>
    <row r="37" spans="1:11" s="432" customFormat="1" ht="16.5" customHeight="1">
      <c r="A37" s="425">
        <v>28</v>
      </c>
      <c r="B37" s="426" t="s">
        <v>2032</v>
      </c>
      <c r="C37" s="418" t="s">
        <v>73</v>
      </c>
      <c r="D37" s="418" t="s">
        <v>92</v>
      </c>
      <c r="E37" s="427" t="s">
        <v>93</v>
      </c>
      <c r="F37" s="420" t="s">
        <v>11</v>
      </c>
      <c r="G37" s="428"/>
      <c r="H37" s="428"/>
      <c r="I37" s="439"/>
      <c r="J37" s="442" t="s">
        <v>2307</v>
      </c>
      <c r="K37" s="712"/>
    </row>
    <row r="38" spans="1:11" s="432" customFormat="1" ht="16.5" customHeight="1">
      <c r="A38" s="425">
        <v>29</v>
      </c>
      <c r="B38" s="426" t="s">
        <v>2032</v>
      </c>
      <c r="C38" s="418" t="s">
        <v>73</v>
      </c>
      <c r="D38" s="418" t="s">
        <v>1165</v>
      </c>
      <c r="E38" s="427" t="s">
        <v>95</v>
      </c>
      <c r="F38" s="420" t="s">
        <v>11</v>
      </c>
      <c r="G38" s="428"/>
      <c r="H38" s="428"/>
      <c r="I38" s="439"/>
      <c r="J38" s="442" t="s">
        <v>2307</v>
      </c>
      <c r="K38" s="712"/>
    </row>
    <row r="39" spans="1:11" s="432" customFormat="1" ht="16.5" customHeight="1">
      <c r="A39" s="425">
        <v>30</v>
      </c>
      <c r="B39" s="426" t="s">
        <v>2032</v>
      </c>
      <c r="C39" s="418" t="s">
        <v>73</v>
      </c>
      <c r="D39" s="418" t="s">
        <v>1166</v>
      </c>
      <c r="E39" s="427" t="s">
        <v>97</v>
      </c>
      <c r="F39" s="420" t="s">
        <v>11</v>
      </c>
      <c r="G39" s="428"/>
      <c r="H39" s="428"/>
      <c r="I39" s="439"/>
      <c r="J39" s="442" t="s">
        <v>2308</v>
      </c>
      <c r="K39" s="712"/>
    </row>
    <row r="40" spans="1:11" s="432" customFormat="1" ht="16.5" customHeight="1">
      <c r="A40" s="425">
        <v>31</v>
      </c>
      <c r="B40" s="426" t="s">
        <v>2032</v>
      </c>
      <c r="C40" s="418" t="s">
        <v>73</v>
      </c>
      <c r="D40" s="418" t="s">
        <v>1167</v>
      </c>
      <c r="E40" s="427" t="s">
        <v>99</v>
      </c>
      <c r="F40" s="420" t="s">
        <v>11</v>
      </c>
      <c r="G40" s="428"/>
      <c r="H40" s="428"/>
      <c r="I40" s="439"/>
      <c r="J40" s="442" t="s">
        <v>2333</v>
      </c>
      <c r="K40" s="712"/>
    </row>
    <row r="41" spans="1:11" s="432" customFormat="1" ht="16.5" customHeight="1">
      <c r="A41" s="425">
        <v>32</v>
      </c>
      <c r="B41" s="426" t="s">
        <v>2032</v>
      </c>
      <c r="C41" s="418" t="s">
        <v>73</v>
      </c>
      <c r="D41" s="418" t="s">
        <v>100</v>
      </c>
      <c r="E41" s="427" t="s">
        <v>101</v>
      </c>
      <c r="F41" s="420" t="s">
        <v>11</v>
      </c>
      <c r="G41" s="428"/>
      <c r="H41" s="428"/>
      <c r="I41" s="439"/>
      <c r="J41" s="442" t="s">
        <v>2309</v>
      </c>
      <c r="K41" s="712"/>
    </row>
    <row r="42" spans="1:11" s="432" customFormat="1" ht="16.5" customHeight="1">
      <c r="A42" s="425">
        <v>33</v>
      </c>
      <c r="B42" s="426" t="s">
        <v>2032</v>
      </c>
      <c r="C42" s="418" t="s">
        <v>73</v>
      </c>
      <c r="D42" s="418" t="s">
        <v>102</v>
      </c>
      <c r="E42" s="427" t="s">
        <v>101</v>
      </c>
      <c r="F42" s="420" t="s">
        <v>11</v>
      </c>
      <c r="G42" s="428"/>
      <c r="H42" s="428"/>
      <c r="I42" s="439"/>
      <c r="J42" s="441" t="s">
        <v>2310</v>
      </c>
      <c r="K42" s="712"/>
    </row>
    <row r="43" spans="1:11" s="432" customFormat="1" ht="16.5" customHeight="1">
      <c r="A43" s="425">
        <v>34</v>
      </c>
      <c r="B43" s="426" t="s">
        <v>2032</v>
      </c>
      <c r="C43" s="418" t="s">
        <v>73</v>
      </c>
      <c r="D43" s="418" t="s">
        <v>1168</v>
      </c>
      <c r="E43" s="427" t="s">
        <v>99</v>
      </c>
      <c r="F43" s="420" t="s">
        <v>11</v>
      </c>
      <c r="G43" s="428"/>
      <c r="H43" s="428"/>
      <c r="I43" s="439"/>
      <c r="J43" s="441" t="s">
        <v>2311</v>
      </c>
      <c r="K43" s="712"/>
    </row>
    <row r="44" spans="1:11" s="432" customFormat="1" ht="16.5" customHeight="1">
      <c r="A44" s="425">
        <v>35</v>
      </c>
      <c r="B44" s="426" t="s">
        <v>2032</v>
      </c>
      <c r="C44" s="418" t="s">
        <v>73</v>
      </c>
      <c r="D44" s="418" t="s">
        <v>104</v>
      </c>
      <c r="E44" s="427" t="s">
        <v>99</v>
      </c>
      <c r="F44" s="420" t="s">
        <v>11</v>
      </c>
      <c r="G44" s="428"/>
      <c r="H44" s="428"/>
      <c r="I44" s="439"/>
      <c r="J44" s="441" t="s">
        <v>2311</v>
      </c>
      <c r="K44" s="712"/>
    </row>
    <row r="45" spans="1:11" s="432" customFormat="1" ht="16.5" customHeight="1">
      <c r="A45" s="425">
        <v>36</v>
      </c>
      <c r="B45" s="426" t="s">
        <v>2032</v>
      </c>
      <c r="C45" s="418" t="s">
        <v>73</v>
      </c>
      <c r="D45" s="418" t="s">
        <v>1169</v>
      </c>
      <c r="E45" s="427" t="s">
        <v>99</v>
      </c>
      <c r="F45" s="420" t="s">
        <v>11</v>
      </c>
      <c r="G45" s="428"/>
      <c r="H45" s="428"/>
      <c r="I45" s="439"/>
      <c r="J45" s="441" t="s">
        <v>2310</v>
      </c>
      <c r="K45" s="712"/>
    </row>
    <row r="46" spans="1:11" s="432" customFormat="1" ht="16.5" customHeight="1">
      <c r="A46" s="425">
        <v>37</v>
      </c>
      <c r="B46" s="426" t="s">
        <v>2032</v>
      </c>
      <c r="C46" s="418" t="s">
        <v>73</v>
      </c>
      <c r="D46" s="418" t="s">
        <v>1170</v>
      </c>
      <c r="E46" s="427" t="s">
        <v>99</v>
      </c>
      <c r="F46" s="420" t="s">
        <v>11</v>
      </c>
      <c r="G46" s="428"/>
      <c r="H46" s="428"/>
      <c r="I46" s="439"/>
      <c r="J46" s="442" t="s">
        <v>2312</v>
      </c>
      <c r="K46" s="712"/>
    </row>
    <row r="47" spans="1:11" s="432" customFormat="1" ht="16.5" customHeight="1">
      <c r="A47" s="425">
        <v>38</v>
      </c>
      <c r="B47" s="426" t="s">
        <v>2032</v>
      </c>
      <c r="C47" s="418" t="s">
        <v>73</v>
      </c>
      <c r="D47" s="418" t="s">
        <v>1171</v>
      </c>
      <c r="E47" s="427" t="s">
        <v>108</v>
      </c>
      <c r="F47" s="420" t="s">
        <v>11</v>
      </c>
      <c r="G47" s="428"/>
      <c r="H47" s="428"/>
      <c r="I47" s="439"/>
      <c r="J47" s="441" t="s">
        <v>2334</v>
      </c>
      <c r="K47" s="712"/>
    </row>
    <row r="48" spans="1:11" s="432" customFormat="1" ht="16.5" customHeight="1">
      <c r="A48" s="425">
        <v>39</v>
      </c>
      <c r="B48" s="426" t="s">
        <v>2032</v>
      </c>
      <c r="C48" s="418" t="s">
        <v>73</v>
      </c>
      <c r="D48" s="418" t="s">
        <v>109</v>
      </c>
      <c r="E48" s="427" t="s">
        <v>110</v>
      </c>
      <c r="F48" s="420" t="s">
        <v>11</v>
      </c>
      <c r="G48" s="428"/>
      <c r="H48" s="428"/>
      <c r="I48" s="439"/>
      <c r="J48" s="441" t="s">
        <v>2334</v>
      </c>
      <c r="K48" s="712"/>
    </row>
    <row r="49" spans="1:12" s="432" customFormat="1" ht="16.5" customHeight="1">
      <c r="A49" s="425">
        <v>40</v>
      </c>
      <c r="B49" s="426" t="s">
        <v>2032</v>
      </c>
      <c r="C49" s="418" t="s">
        <v>73</v>
      </c>
      <c r="D49" s="418" t="s">
        <v>111</v>
      </c>
      <c r="E49" s="427" t="s">
        <v>112</v>
      </c>
      <c r="F49" s="540" t="s">
        <v>2029</v>
      </c>
      <c r="G49" s="428"/>
      <c r="H49" s="428"/>
      <c r="I49" s="439"/>
      <c r="J49" s="441" t="s">
        <v>113</v>
      </c>
      <c r="K49" s="712"/>
    </row>
    <row r="50" spans="1:12" s="432" customFormat="1" ht="16.5" customHeight="1">
      <c r="A50" s="425">
        <v>41</v>
      </c>
      <c r="B50" s="426" t="s">
        <v>2032</v>
      </c>
      <c r="C50" s="418" t="s">
        <v>73</v>
      </c>
      <c r="D50" s="418" t="s">
        <v>1172</v>
      </c>
      <c r="E50" s="427" t="s">
        <v>72</v>
      </c>
      <c r="F50" s="540" t="s">
        <v>2029</v>
      </c>
      <c r="G50" s="428"/>
      <c r="H50" s="428"/>
      <c r="I50" s="439"/>
      <c r="J50" s="441" t="s">
        <v>113</v>
      </c>
      <c r="K50" s="712"/>
    </row>
    <row r="51" spans="1:12" s="432" customFormat="1" ht="16.5" customHeight="1">
      <c r="A51" s="425">
        <v>42</v>
      </c>
      <c r="B51" s="426" t="s">
        <v>2032</v>
      </c>
      <c r="C51" s="418" t="s">
        <v>73</v>
      </c>
      <c r="D51" s="418" t="s">
        <v>115</v>
      </c>
      <c r="E51" s="427" t="s">
        <v>116</v>
      </c>
      <c r="F51" s="540" t="s">
        <v>2029</v>
      </c>
      <c r="G51" s="428"/>
      <c r="H51" s="428"/>
      <c r="I51" s="439"/>
      <c r="J51" s="441" t="s">
        <v>113</v>
      </c>
      <c r="K51" s="712"/>
    </row>
    <row r="52" spans="1:12" s="432" customFormat="1" ht="16.5" customHeight="1">
      <c r="A52" s="425">
        <v>43</v>
      </c>
      <c r="B52" s="426" t="s">
        <v>2032</v>
      </c>
      <c r="C52" s="418" t="s">
        <v>73</v>
      </c>
      <c r="D52" s="418" t="s">
        <v>1173</v>
      </c>
      <c r="E52" s="427" t="s">
        <v>101</v>
      </c>
      <c r="F52" s="540" t="s">
        <v>2029</v>
      </c>
      <c r="G52" s="428"/>
      <c r="H52" s="428"/>
      <c r="I52" s="439"/>
      <c r="J52" s="441" t="s">
        <v>113</v>
      </c>
      <c r="K52" s="712"/>
    </row>
    <row r="53" spans="1:12" s="432" customFormat="1" ht="16.5" customHeight="1">
      <c r="A53" s="425">
        <v>44</v>
      </c>
      <c r="B53" s="426" t="s">
        <v>2032</v>
      </c>
      <c r="C53" s="418" t="s">
        <v>73</v>
      </c>
      <c r="D53" s="418" t="s">
        <v>1174</v>
      </c>
      <c r="E53" s="427" t="s">
        <v>72</v>
      </c>
      <c r="F53" s="540" t="s">
        <v>2029</v>
      </c>
      <c r="G53" s="428"/>
      <c r="H53" s="428"/>
      <c r="I53" s="439"/>
      <c r="J53" s="441" t="s">
        <v>113</v>
      </c>
      <c r="K53" s="712"/>
    </row>
    <row r="54" spans="1:12" s="432" customFormat="1" ht="16.5" customHeight="1">
      <c r="A54" s="425">
        <v>45</v>
      </c>
      <c r="B54" s="426" t="s">
        <v>2032</v>
      </c>
      <c r="C54" s="418" t="s">
        <v>73</v>
      </c>
      <c r="D54" s="418" t="s">
        <v>1175</v>
      </c>
      <c r="E54" s="427" t="s">
        <v>83</v>
      </c>
      <c r="F54" s="540" t="s">
        <v>2029</v>
      </c>
      <c r="G54" s="428"/>
      <c r="H54" s="428"/>
      <c r="I54" s="439"/>
      <c r="J54" s="441" t="s">
        <v>113</v>
      </c>
      <c r="K54" s="712"/>
    </row>
    <row r="55" spans="1:12" s="432" customFormat="1" ht="16.5" customHeight="1">
      <c r="A55" s="425">
        <v>46</v>
      </c>
      <c r="B55" s="426" t="s">
        <v>2032</v>
      </c>
      <c r="C55" s="418" t="s">
        <v>73</v>
      </c>
      <c r="D55" s="418" t="s">
        <v>120</v>
      </c>
      <c r="E55" s="427" t="s">
        <v>101</v>
      </c>
      <c r="F55" s="540" t="s">
        <v>2029</v>
      </c>
      <c r="G55" s="428"/>
      <c r="H55" s="428"/>
      <c r="I55" s="439"/>
      <c r="J55" s="441" t="s">
        <v>113</v>
      </c>
      <c r="K55" s="712"/>
    </row>
    <row r="56" spans="1:12" s="432" customFormat="1" ht="16.5" customHeight="1">
      <c r="A56" s="425">
        <v>47</v>
      </c>
      <c r="B56" s="426" t="s">
        <v>2032</v>
      </c>
      <c r="C56" s="418" t="s">
        <v>73</v>
      </c>
      <c r="D56" s="418" t="s">
        <v>121</v>
      </c>
      <c r="E56" s="427" t="s">
        <v>122</v>
      </c>
      <c r="F56" s="540" t="s">
        <v>2029</v>
      </c>
      <c r="G56" s="428"/>
      <c r="H56" s="428"/>
      <c r="I56" s="439"/>
      <c r="J56" s="441" t="s">
        <v>113</v>
      </c>
      <c r="K56" s="712"/>
    </row>
    <row r="57" spans="1:12" s="432" customFormat="1" ht="16.5" customHeight="1">
      <c r="A57" s="425">
        <v>48</v>
      </c>
      <c r="B57" s="426" t="s">
        <v>2032</v>
      </c>
      <c r="C57" s="418" t="s">
        <v>73</v>
      </c>
      <c r="D57" s="418" t="s">
        <v>1176</v>
      </c>
      <c r="E57" s="427"/>
      <c r="F57" s="540" t="s">
        <v>2029</v>
      </c>
      <c r="G57" s="428"/>
      <c r="H57" s="428"/>
      <c r="I57" s="439"/>
      <c r="J57" s="443" t="s">
        <v>1177</v>
      </c>
      <c r="K57" s="444"/>
    </row>
    <row r="58" spans="1:12" s="432" customFormat="1" ht="16.5" customHeight="1">
      <c r="A58" s="425">
        <v>49</v>
      </c>
      <c r="B58" s="426" t="s">
        <v>2032</v>
      </c>
      <c r="C58" s="418" t="s">
        <v>307</v>
      </c>
      <c r="D58" s="418" t="s">
        <v>1407</v>
      </c>
      <c r="E58" s="427"/>
      <c r="F58" s="420" t="s">
        <v>11</v>
      </c>
      <c r="G58" s="428"/>
      <c r="H58" s="428"/>
      <c r="I58" s="439"/>
      <c r="J58" s="588" t="s">
        <v>2364</v>
      </c>
      <c r="K58" s="440"/>
    </row>
    <row r="59" spans="1:12" s="432" customFormat="1" ht="16.5" customHeight="1">
      <c r="A59" s="425">
        <v>50</v>
      </c>
      <c r="B59" s="426" t="s">
        <v>2032</v>
      </c>
      <c r="C59" s="418" t="s">
        <v>307</v>
      </c>
      <c r="D59" s="418" t="s">
        <v>302</v>
      </c>
      <c r="E59" s="427"/>
      <c r="F59" s="420" t="s">
        <v>11</v>
      </c>
      <c r="G59" s="428"/>
      <c r="H59" s="428"/>
      <c r="I59" s="439"/>
      <c r="J59" s="588" t="s">
        <v>1536</v>
      </c>
      <c r="K59" s="440"/>
    </row>
    <row r="60" spans="1:12" s="432" customFormat="1" ht="16.5" customHeight="1">
      <c r="A60" s="425">
        <v>51</v>
      </c>
      <c r="B60" s="426" t="s">
        <v>2032</v>
      </c>
      <c r="C60" s="418" t="s">
        <v>307</v>
      </c>
      <c r="D60" s="418" t="s">
        <v>1075</v>
      </c>
      <c r="E60" s="427"/>
      <c r="F60" s="540" t="s">
        <v>2029</v>
      </c>
      <c r="G60" s="428"/>
      <c r="H60" s="428"/>
      <c r="I60" s="439"/>
      <c r="J60" s="588"/>
      <c r="K60" s="440"/>
    </row>
    <row r="61" spans="1:12" s="432" customFormat="1" ht="16.5" customHeight="1">
      <c r="A61" s="425">
        <v>52</v>
      </c>
      <c r="B61" s="426" t="s">
        <v>2032</v>
      </c>
      <c r="C61" s="418" t="s">
        <v>307</v>
      </c>
      <c r="D61" s="418" t="s">
        <v>1076</v>
      </c>
      <c r="E61" s="427"/>
      <c r="F61" s="420" t="s">
        <v>11</v>
      </c>
      <c r="G61" s="428"/>
      <c r="H61" s="428"/>
      <c r="I61" s="439"/>
      <c r="J61" s="588" t="s">
        <v>2365</v>
      </c>
      <c r="K61" s="440"/>
    </row>
    <row r="62" spans="1:12" s="432" customFormat="1" ht="16.5" customHeight="1">
      <c r="A62" s="425">
        <v>53</v>
      </c>
      <c r="B62" s="426" t="s">
        <v>2032</v>
      </c>
      <c r="C62" s="418" t="s">
        <v>307</v>
      </c>
      <c r="D62" s="418" t="s">
        <v>1440</v>
      </c>
      <c r="E62" s="445" t="s">
        <v>2044</v>
      </c>
      <c r="F62" s="420" t="s">
        <v>11</v>
      </c>
      <c r="G62" s="446"/>
      <c r="H62" s="446"/>
      <c r="I62" s="447"/>
      <c r="J62" s="724" t="s">
        <v>2370</v>
      </c>
      <c r="K62" s="713"/>
      <c r="L62" s="448"/>
    </row>
    <row r="63" spans="1:12" s="432" customFormat="1" ht="16.5" customHeight="1">
      <c r="A63" s="425">
        <v>54</v>
      </c>
      <c r="B63" s="426" t="s">
        <v>2032</v>
      </c>
      <c r="C63" s="418" t="s">
        <v>307</v>
      </c>
      <c r="D63" s="418" t="s">
        <v>1441</v>
      </c>
      <c r="E63" s="445" t="s">
        <v>2045</v>
      </c>
      <c r="F63" s="420" t="s">
        <v>11</v>
      </c>
      <c r="G63" s="446"/>
      <c r="H63" s="446"/>
      <c r="I63" s="447"/>
      <c r="J63" s="725"/>
      <c r="K63" s="714"/>
      <c r="L63" s="448"/>
    </row>
    <row r="64" spans="1:12" s="432" customFormat="1" ht="16.5" customHeight="1">
      <c r="A64" s="425">
        <v>55</v>
      </c>
      <c r="B64" s="426" t="s">
        <v>2032</v>
      </c>
      <c r="C64" s="418" t="s">
        <v>307</v>
      </c>
      <c r="D64" s="418" t="s">
        <v>1442</v>
      </c>
      <c r="E64" s="445" t="s">
        <v>2046</v>
      </c>
      <c r="F64" s="420" t="s">
        <v>11</v>
      </c>
      <c r="G64" s="446"/>
      <c r="H64" s="446"/>
      <c r="I64" s="447"/>
      <c r="J64" s="725"/>
      <c r="K64" s="714"/>
      <c r="L64" s="448"/>
    </row>
    <row r="65" spans="1:12" s="432" customFormat="1" ht="16.5" customHeight="1">
      <c r="A65" s="425">
        <v>56</v>
      </c>
      <c r="B65" s="426" t="s">
        <v>2032</v>
      </c>
      <c r="C65" s="418" t="s">
        <v>307</v>
      </c>
      <c r="D65" s="418" t="s">
        <v>1443</v>
      </c>
      <c r="E65" s="445" t="s">
        <v>2044</v>
      </c>
      <c r="F65" s="420" t="s">
        <v>11</v>
      </c>
      <c r="G65" s="446"/>
      <c r="H65" s="446"/>
      <c r="I65" s="447"/>
      <c r="J65" s="725"/>
      <c r="K65" s="714"/>
      <c r="L65" s="448"/>
    </row>
    <row r="66" spans="1:12" s="432" customFormat="1" ht="16.5" customHeight="1">
      <c r="A66" s="425">
        <v>57</v>
      </c>
      <c r="B66" s="426" t="s">
        <v>2032</v>
      </c>
      <c r="C66" s="418" t="s">
        <v>307</v>
      </c>
      <c r="D66" s="418" t="s">
        <v>1444</v>
      </c>
      <c r="E66" s="445" t="s">
        <v>1014</v>
      </c>
      <c r="F66" s="420" t="s">
        <v>11</v>
      </c>
      <c r="G66" s="446"/>
      <c r="H66" s="446"/>
      <c r="I66" s="447"/>
      <c r="J66" s="725"/>
      <c r="K66" s="714"/>
      <c r="L66" s="448"/>
    </row>
    <row r="67" spans="1:12" s="432" customFormat="1" ht="16.5" customHeight="1">
      <c r="A67" s="425">
        <v>58</v>
      </c>
      <c r="B67" s="426" t="s">
        <v>2032</v>
      </c>
      <c r="C67" s="418" t="s">
        <v>307</v>
      </c>
      <c r="D67" s="418" t="s">
        <v>1445</v>
      </c>
      <c r="E67" s="445" t="s">
        <v>1079</v>
      </c>
      <c r="F67" s="420" t="s">
        <v>11</v>
      </c>
      <c r="G67" s="446"/>
      <c r="H67" s="446"/>
      <c r="I67" s="447"/>
      <c r="J67" s="725"/>
      <c r="K67" s="714"/>
      <c r="L67" s="448"/>
    </row>
    <row r="68" spans="1:12" s="432" customFormat="1" ht="16.5" customHeight="1">
      <c r="A68" s="425">
        <v>59</v>
      </c>
      <c r="B68" s="426" t="s">
        <v>2032</v>
      </c>
      <c r="C68" s="418" t="s">
        <v>307</v>
      </c>
      <c r="D68" s="418" t="s">
        <v>1446</v>
      </c>
      <c r="E68" s="445" t="s">
        <v>2047</v>
      </c>
      <c r="F68" s="420" t="s">
        <v>11</v>
      </c>
      <c r="G68" s="446"/>
      <c r="H68" s="446"/>
      <c r="I68" s="447"/>
      <c r="J68" s="725"/>
      <c r="K68" s="714"/>
      <c r="L68" s="448"/>
    </row>
    <row r="69" spans="1:12" s="432" customFormat="1" ht="16.5" customHeight="1">
      <c r="A69" s="425">
        <v>60</v>
      </c>
      <c r="B69" s="426" t="s">
        <v>2032</v>
      </c>
      <c r="C69" s="418" t="s">
        <v>307</v>
      </c>
      <c r="D69" s="418" t="s">
        <v>1447</v>
      </c>
      <c r="E69" s="445" t="s">
        <v>1015</v>
      </c>
      <c r="F69" s="420" t="s">
        <v>11</v>
      </c>
      <c r="G69" s="446"/>
      <c r="H69" s="446"/>
      <c r="I69" s="447"/>
      <c r="J69" s="725"/>
      <c r="K69" s="714"/>
      <c r="L69" s="448"/>
    </row>
    <row r="70" spans="1:12" s="432" customFormat="1" ht="16.5" customHeight="1">
      <c r="A70" s="425">
        <v>61</v>
      </c>
      <c r="B70" s="426" t="s">
        <v>2032</v>
      </c>
      <c r="C70" s="418" t="s">
        <v>307</v>
      </c>
      <c r="D70" s="418" t="s">
        <v>1448</v>
      </c>
      <c r="E70" s="445" t="s">
        <v>1016</v>
      </c>
      <c r="F70" s="420" t="s">
        <v>11</v>
      </c>
      <c r="G70" s="446"/>
      <c r="H70" s="446"/>
      <c r="I70" s="447"/>
      <c r="J70" s="725"/>
      <c r="K70" s="714"/>
      <c r="L70" s="448"/>
    </row>
    <row r="71" spans="1:12" s="432" customFormat="1" ht="16.5" customHeight="1">
      <c r="A71" s="425">
        <v>62</v>
      </c>
      <c r="B71" s="426" t="s">
        <v>2032</v>
      </c>
      <c r="C71" s="418" t="s">
        <v>307</v>
      </c>
      <c r="D71" s="418" t="s">
        <v>1449</v>
      </c>
      <c r="E71" s="445" t="s">
        <v>1013</v>
      </c>
      <c r="F71" s="420" t="s">
        <v>11</v>
      </c>
      <c r="G71" s="446"/>
      <c r="H71" s="446"/>
      <c r="I71" s="447"/>
      <c r="J71" s="725"/>
      <c r="K71" s="714"/>
      <c r="L71" s="449"/>
    </row>
    <row r="72" spans="1:12" s="432" customFormat="1" ht="16.5" customHeight="1">
      <c r="A72" s="425">
        <v>63</v>
      </c>
      <c r="B72" s="426" t="s">
        <v>2032</v>
      </c>
      <c r="C72" s="418" t="s">
        <v>307</v>
      </c>
      <c r="D72" s="418" t="s">
        <v>1450</v>
      </c>
      <c r="E72" s="445" t="s">
        <v>1081</v>
      </c>
      <c r="F72" s="420" t="s">
        <v>11</v>
      </c>
      <c r="G72" s="446"/>
      <c r="H72" s="446"/>
      <c r="I72" s="447"/>
      <c r="J72" s="725"/>
      <c r="K72" s="714"/>
      <c r="L72" s="449"/>
    </row>
    <row r="73" spans="1:12" s="432" customFormat="1" ht="16.5" customHeight="1">
      <c r="A73" s="425">
        <v>64</v>
      </c>
      <c r="B73" s="426" t="s">
        <v>2032</v>
      </c>
      <c r="C73" s="418" t="s">
        <v>307</v>
      </c>
      <c r="D73" s="418" t="s">
        <v>1451</v>
      </c>
      <c r="E73" s="445" t="s">
        <v>1082</v>
      </c>
      <c r="F73" s="420" t="s">
        <v>11</v>
      </c>
      <c r="G73" s="446"/>
      <c r="H73" s="446"/>
      <c r="I73" s="447"/>
      <c r="J73" s="725"/>
      <c r="K73" s="714"/>
      <c r="L73" s="449"/>
    </row>
    <row r="74" spans="1:12" s="432" customFormat="1" ht="16.5" customHeight="1">
      <c r="A74" s="425">
        <v>65</v>
      </c>
      <c r="B74" s="426" t="s">
        <v>2032</v>
      </c>
      <c r="C74" s="418" t="s">
        <v>307</v>
      </c>
      <c r="D74" s="418" t="s">
        <v>1452</v>
      </c>
      <c r="E74" s="445" t="s">
        <v>1082</v>
      </c>
      <c r="F74" s="420" t="s">
        <v>11</v>
      </c>
      <c r="G74" s="446"/>
      <c r="H74" s="446"/>
      <c r="I74" s="447"/>
      <c r="J74" s="725"/>
      <c r="K74" s="714"/>
      <c r="L74" s="449"/>
    </row>
    <row r="75" spans="1:12" s="432" customFormat="1" ht="16.5" customHeight="1">
      <c r="A75" s="425">
        <v>66</v>
      </c>
      <c r="B75" s="426" t="s">
        <v>2032</v>
      </c>
      <c r="C75" s="418" t="s">
        <v>307</v>
      </c>
      <c r="D75" s="418" t="s">
        <v>1453</v>
      </c>
      <c r="E75" s="445" t="s">
        <v>1012</v>
      </c>
      <c r="F75" s="420" t="s">
        <v>11</v>
      </c>
      <c r="G75" s="446"/>
      <c r="H75" s="446"/>
      <c r="I75" s="447"/>
      <c r="J75" s="725"/>
      <c r="K75" s="714"/>
      <c r="L75" s="449"/>
    </row>
    <row r="76" spans="1:12" s="432" customFormat="1" ht="16.5" customHeight="1">
      <c r="A76" s="425">
        <v>67</v>
      </c>
      <c r="B76" s="426" t="s">
        <v>2032</v>
      </c>
      <c r="C76" s="418" t="s">
        <v>307</v>
      </c>
      <c r="D76" s="418" t="s">
        <v>1454</v>
      </c>
      <c r="E76" s="445" t="s">
        <v>1014</v>
      </c>
      <c r="F76" s="420" t="s">
        <v>11</v>
      </c>
      <c r="G76" s="446"/>
      <c r="H76" s="446"/>
      <c r="I76" s="447"/>
      <c r="J76" s="725"/>
      <c r="K76" s="714"/>
      <c r="L76" s="449"/>
    </row>
    <row r="77" spans="1:12" s="432" customFormat="1" ht="16.5" customHeight="1">
      <c r="A77" s="425">
        <v>68</v>
      </c>
      <c r="B77" s="426" t="s">
        <v>2032</v>
      </c>
      <c r="C77" s="418" t="s">
        <v>307</v>
      </c>
      <c r="D77" s="418" t="s">
        <v>1455</v>
      </c>
      <c r="E77" s="445" t="s">
        <v>1081</v>
      </c>
      <c r="F77" s="420" t="s">
        <v>11</v>
      </c>
      <c r="G77" s="446"/>
      <c r="H77" s="446"/>
      <c r="I77" s="447"/>
      <c r="J77" s="725"/>
      <c r="K77" s="714"/>
      <c r="L77" s="449"/>
    </row>
    <row r="78" spans="1:12" s="432" customFormat="1" ht="16.5" customHeight="1">
      <c r="A78" s="425">
        <v>69</v>
      </c>
      <c r="B78" s="426" t="s">
        <v>2032</v>
      </c>
      <c r="C78" s="418" t="s">
        <v>307</v>
      </c>
      <c r="D78" s="418" t="s">
        <v>1456</v>
      </c>
      <c r="E78" s="445" t="s">
        <v>1082</v>
      </c>
      <c r="F78" s="420" t="s">
        <v>11</v>
      </c>
      <c r="G78" s="446"/>
      <c r="H78" s="446"/>
      <c r="I78" s="447"/>
      <c r="J78" s="726"/>
      <c r="K78" s="714"/>
      <c r="L78" s="450"/>
    </row>
    <row r="79" spans="1:12" s="432" customFormat="1" ht="16.5" customHeight="1">
      <c r="A79" s="425">
        <v>70</v>
      </c>
      <c r="B79" s="426" t="s">
        <v>2032</v>
      </c>
      <c r="C79" s="418" t="s">
        <v>307</v>
      </c>
      <c r="D79" s="418" t="s">
        <v>1083</v>
      </c>
      <c r="E79" s="427"/>
      <c r="F79" s="540" t="s">
        <v>2029</v>
      </c>
      <c r="G79" s="428"/>
      <c r="H79" s="428"/>
      <c r="I79" s="439"/>
      <c r="J79" s="588" t="s">
        <v>2366</v>
      </c>
      <c r="K79" s="451"/>
    </row>
    <row r="80" spans="1:12" s="432" customFormat="1" ht="18" customHeight="1">
      <c r="A80" s="425">
        <v>71</v>
      </c>
      <c r="B80" s="426" t="s">
        <v>2032</v>
      </c>
      <c r="C80" s="418" t="s">
        <v>1186</v>
      </c>
      <c r="D80" s="418" t="s">
        <v>1187</v>
      </c>
      <c r="E80" s="427" t="s">
        <v>1188</v>
      </c>
      <c r="F80" s="420" t="s">
        <v>11</v>
      </c>
      <c r="G80" s="428"/>
      <c r="H80" s="439"/>
      <c r="I80" s="439"/>
      <c r="J80" s="429" t="s">
        <v>2048</v>
      </c>
      <c r="K80" s="452"/>
    </row>
    <row r="81" spans="1:11" s="432" customFormat="1" ht="18" customHeight="1">
      <c r="A81" s="425">
        <v>72</v>
      </c>
      <c r="B81" s="426" t="s">
        <v>2032</v>
      </c>
      <c r="C81" s="418" t="s">
        <v>1186</v>
      </c>
      <c r="D81" s="418" t="s">
        <v>1189</v>
      </c>
      <c r="E81" s="427" t="s">
        <v>1190</v>
      </c>
      <c r="F81" s="420" t="s">
        <v>11</v>
      </c>
      <c r="G81" s="428"/>
      <c r="H81" s="439"/>
      <c r="I81" s="439"/>
      <c r="J81" s="429" t="s">
        <v>2049</v>
      </c>
      <c r="K81" s="452"/>
    </row>
    <row r="82" spans="1:11" s="432" customFormat="1" ht="18" customHeight="1">
      <c r="A82" s="425">
        <v>73</v>
      </c>
      <c r="B82" s="426" t="s">
        <v>2032</v>
      </c>
      <c r="C82" s="418" t="s">
        <v>1186</v>
      </c>
      <c r="D82" s="418" t="s">
        <v>1191</v>
      </c>
      <c r="E82" s="427"/>
      <c r="F82" s="420" t="s">
        <v>11</v>
      </c>
      <c r="G82" s="428"/>
      <c r="H82" s="439"/>
      <c r="I82" s="439"/>
      <c r="J82" s="429" t="s">
        <v>2050</v>
      </c>
      <c r="K82" s="452"/>
    </row>
    <row r="83" spans="1:11" s="432" customFormat="1" ht="18" customHeight="1">
      <c r="A83" s="425">
        <v>74</v>
      </c>
      <c r="B83" s="426" t="s">
        <v>2032</v>
      </c>
      <c r="C83" s="418" t="s">
        <v>1186</v>
      </c>
      <c r="D83" s="418" t="s">
        <v>1192</v>
      </c>
      <c r="E83" s="427" t="s">
        <v>1112</v>
      </c>
      <c r="F83" s="420" t="s">
        <v>11</v>
      </c>
      <c r="G83" s="428"/>
      <c r="H83" s="439"/>
      <c r="I83" s="439"/>
      <c r="J83" s="429" t="s">
        <v>2051</v>
      </c>
      <c r="K83" s="452"/>
    </row>
    <row r="84" spans="1:11" s="432" customFormat="1" ht="18" customHeight="1">
      <c r="A84" s="425">
        <v>75</v>
      </c>
      <c r="B84" s="426" t="s">
        <v>2032</v>
      </c>
      <c r="C84" s="418" t="s">
        <v>1186</v>
      </c>
      <c r="D84" s="418" t="s">
        <v>1193</v>
      </c>
      <c r="E84" s="427"/>
      <c r="F84" s="420" t="s">
        <v>11</v>
      </c>
      <c r="G84" s="428"/>
      <c r="H84" s="439"/>
      <c r="I84" s="439"/>
      <c r="J84" s="429" t="s">
        <v>2052</v>
      </c>
      <c r="K84" s="452"/>
    </row>
    <row r="85" spans="1:11" s="432" customFormat="1" ht="18" customHeight="1">
      <c r="A85" s="425">
        <v>76</v>
      </c>
      <c r="B85" s="426" t="s">
        <v>2032</v>
      </c>
      <c r="C85" s="418" t="s">
        <v>1186</v>
      </c>
      <c r="D85" s="418" t="s">
        <v>1194</v>
      </c>
      <c r="E85" s="427"/>
      <c r="F85" s="420" t="s">
        <v>11</v>
      </c>
      <c r="G85" s="428"/>
      <c r="H85" s="439"/>
      <c r="I85" s="439"/>
      <c r="J85" s="429" t="s">
        <v>2053</v>
      </c>
      <c r="K85" s="452"/>
    </row>
    <row r="86" spans="1:11" s="432" customFormat="1" ht="18" customHeight="1">
      <c r="A86" s="425">
        <v>77</v>
      </c>
      <c r="B86" s="426" t="s">
        <v>2032</v>
      </c>
      <c r="C86" s="418" t="s">
        <v>1186</v>
      </c>
      <c r="D86" s="418" t="s">
        <v>1195</v>
      </c>
      <c r="E86" s="427"/>
      <c r="F86" s="420" t="s">
        <v>11</v>
      </c>
      <c r="G86" s="428"/>
      <c r="H86" s="439"/>
      <c r="I86" s="439"/>
      <c r="J86" s="429" t="s">
        <v>2054</v>
      </c>
      <c r="K86" s="452"/>
    </row>
    <row r="87" spans="1:11" s="432" customFormat="1" ht="18" customHeight="1">
      <c r="A87" s="425">
        <v>78</v>
      </c>
      <c r="B87" s="426" t="s">
        <v>2032</v>
      </c>
      <c r="C87" s="418" t="s">
        <v>1186</v>
      </c>
      <c r="D87" s="418" t="s">
        <v>1196</v>
      </c>
      <c r="E87" s="453" t="s">
        <v>2055</v>
      </c>
      <c r="F87" s="420" t="s">
        <v>11</v>
      </c>
      <c r="G87" s="428"/>
      <c r="H87" s="439"/>
      <c r="I87" s="439"/>
      <c r="J87" s="715" t="s">
        <v>2056</v>
      </c>
      <c r="K87" s="452"/>
    </row>
    <row r="88" spans="1:11" s="432" customFormat="1" ht="18" customHeight="1">
      <c r="A88" s="425">
        <v>79</v>
      </c>
      <c r="B88" s="426" t="s">
        <v>2032</v>
      </c>
      <c r="C88" s="418" t="s">
        <v>1186</v>
      </c>
      <c r="D88" s="418" t="s">
        <v>1878</v>
      </c>
      <c r="E88" s="427" t="s">
        <v>2057</v>
      </c>
      <c r="F88" s="420" t="s">
        <v>11</v>
      </c>
      <c r="G88" s="428"/>
      <c r="H88" s="439"/>
      <c r="I88" s="439"/>
      <c r="J88" s="715"/>
      <c r="K88" s="452"/>
    </row>
    <row r="89" spans="1:11" s="432" customFormat="1" ht="18" customHeight="1">
      <c r="A89" s="425">
        <v>80</v>
      </c>
      <c r="B89" s="426" t="s">
        <v>2032</v>
      </c>
      <c r="C89" s="418" t="s">
        <v>1186</v>
      </c>
      <c r="D89" s="418" t="s">
        <v>2058</v>
      </c>
      <c r="E89" s="427" t="s">
        <v>1199</v>
      </c>
      <c r="F89" s="420" t="s">
        <v>11</v>
      </c>
      <c r="G89" s="428"/>
      <c r="H89" s="439"/>
      <c r="I89" s="439"/>
      <c r="J89" s="715"/>
      <c r="K89" s="452"/>
    </row>
    <row r="90" spans="1:11" s="432" customFormat="1" ht="18" customHeight="1">
      <c r="A90" s="425">
        <v>81</v>
      </c>
      <c r="B90" s="426" t="s">
        <v>2032</v>
      </c>
      <c r="C90" s="418" t="s">
        <v>1186</v>
      </c>
      <c r="D90" s="418" t="s">
        <v>1879</v>
      </c>
      <c r="E90" s="427" t="s">
        <v>1200</v>
      </c>
      <c r="F90" s="420" t="s">
        <v>11</v>
      </c>
      <c r="G90" s="428"/>
      <c r="H90" s="439"/>
      <c r="I90" s="439"/>
      <c r="J90" s="715"/>
      <c r="K90" s="452"/>
    </row>
    <row r="91" spans="1:11" s="432" customFormat="1" ht="18" customHeight="1">
      <c r="A91" s="425">
        <v>82</v>
      </c>
      <c r="B91" s="426" t="s">
        <v>2032</v>
      </c>
      <c r="C91" s="418" t="s">
        <v>1186</v>
      </c>
      <c r="D91" s="418" t="s">
        <v>1880</v>
      </c>
      <c r="E91" s="427" t="s">
        <v>1201</v>
      </c>
      <c r="F91" s="420" t="s">
        <v>11</v>
      </c>
      <c r="G91" s="428"/>
      <c r="H91" s="439"/>
      <c r="I91" s="439"/>
      <c r="J91" s="715"/>
      <c r="K91" s="452"/>
    </row>
    <row r="92" spans="1:11" s="432" customFormat="1" ht="18" customHeight="1">
      <c r="A92" s="425">
        <v>83</v>
      </c>
      <c r="B92" s="426"/>
      <c r="C92" s="591" t="s">
        <v>836</v>
      </c>
      <c r="D92" s="454" t="s">
        <v>837</v>
      </c>
      <c r="E92" s="427"/>
      <c r="F92" s="420" t="s">
        <v>11</v>
      </c>
      <c r="G92" s="428"/>
      <c r="H92" s="439"/>
      <c r="I92" s="439"/>
      <c r="J92" s="430" t="s">
        <v>1545</v>
      </c>
      <c r="K92" s="452"/>
    </row>
    <row r="93" spans="1:11" s="226" customFormat="1" ht="16.5" customHeight="1">
      <c r="A93" s="425">
        <v>84</v>
      </c>
      <c r="B93" s="426" t="s">
        <v>2032</v>
      </c>
      <c r="C93" s="591" t="s">
        <v>839</v>
      </c>
      <c r="D93" s="454" t="s">
        <v>837</v>
      </c>
      <c r="E93" s="455"/>
      <c r="F93" s="420" t="s">
        <v>11</v>
      </c>
      <c r="G93" s="456"/>
      <c r="H93" s="455"/>
      <c r="I93" s="457"/>
      <c r="J93" s="458" t="s">
        <v>2059</v>
      </c>
      <c r="K93" s="459"/>
    </row>
    <row r="94" spans="1:11" s="226" customFormat="1" ht="16.5" customHeight="1">
      <c r="A94" s="425">
        <v>85</v>
      </c>
      <c r="B94" s="426" t="s">
        <v>2032</v>
      </c>
      <c r="C94" s="591" t="s">
        <v>836</v>
      </c>
      <c r="D94" s="454" t="s">
        <v>841</v>
      </c>
      <c r="E94" s="455" t="s">
        <v>842</v>
      </c>
      <c r="F94" s="420" t="s">
        <v>11</v>
      </c>
      <c r="G94" s="457"/>
      <c r="H94" s="455"/>
      <c r="I94" s="457"/>
      <c r="J94" s="460" t="s">
        <v>2060</v>
      </c>
      <c r="K94" s="459"/>
    </row>
    <row r="95" spans="1:11" s="226" customFormat="1" ht="16.5" customHeight="1">
      <c r="A95" s="425">
        <v>86</v>
      </c>
      <c r="B95" s="426" t="s">
        <v>2032</v>
      </c>
      <c r="C95" s="591" t="s">
        <v>836</v>
      </c>
      <c r="D95" s="454" t="s">
        <v>844</v>
      </c>
      <c r="E95" s="455" t="s">
        <v>842</v>
      </c>
      <c r="F95" s="420" t="s">
        <v>11</v>
      </c>
      <c r="G95" s="457"/>
      <c r="H95" s="455"/>
      <c r="I95" s="457"/>
      <c r="J95" s="460"/>
      <c r="K95" s="459"/>
    </row>
    <row r="96" spans="1:11" s="226" customFormat="1" ht="16.5" customHeight="1">
      <c r="A96" s="425">
        <v>87</v>
      </c>
      <c r="B96" s="426" t="s">
        <v>2032</v>
      </c>
      <c r="C96" s="591" t="s">
        <v>836</v>
      </c>
      <c r="D96" s="454" t="s">
        <v>846</v>
      </c>
      <c r="E96" s="455" t="s">
        <v>463</v>
      </c>
      <c r="F96" s="420" t="s">
        <v>11</v>
      </c>
      <c r="G96" s="457"/>
      <c r="H96" s="455"/>
      <c r="I96" s="457"/>
      <c r="J96" s="460"/>
      <c r="K96" s="459"/>
    </row>
    <row r="97" spans="1:11" s="226" customFormat="1" ht="16.5" customHeight="1">
      <c r="A97" s="425">
        <v>88</v>
      </c>
      <c r="B97" s="426" t="s">
        <v>2032</v>
      </c>
      <c r="C97" s="591" t="s">
        <v>836</v>
      </c>
      <c r="D97" s="454" t="s">
        <v>848</v>
      </c>
      <c r="E97" s="455" t="s">
        <v>849</v>
      </c>
      <c r="F97" s="420" t="s">
        <v>11</v>
      </c>
      <c r="G97" s="457"/>
      <c r="H97" s="455"/>
      <c r="I97" s="457"/>
      <c r="J97" s="460"/>
      <c r="K97" s="459"/>
    </row>
    <row r="98" spans="1:11" s="226" customFormat="1" ht="16.5" customHeight="1">
      <c r="A98" s="425">
        <v>89</v>
      </c>
      <c r="B98" s="426" t="s">
        <v>2032</v>
      </c>
      <c r="C98" s="591" t="s">
        <v>836</v>
      </c>
      <c r="D98" s="454" t="s">
        <v>851</v>
      </c>
      <c r="E98" s="455" t="s">
        <v>849</v>
      </c>
      <c r="F98" s="420" t="s">
        <v>11</v>
      </c>
      <c r="G98" s="457"/>
      <c r="H98" s="455"/>
      <c r="I98" s="457"/>
      <c r="J98" s="460"/>
      <c r="K98" s="459"/>
    </row>
    <row r="99" spans="1:11" s="226" customFormat="1" ht="16.5" customHeight="1">
      <c r="A99" s="425">
        <v>90</v>
      </c>
      <c r="B99" s="426" t="s">
        <v>2032</v>
      </c>
      <c r="C99" s="591" t="s">
        <v>836</v>
      </c>
      <c r="D99" s="454" t="s">
        <v>853</v>
      </c>
      <c r="E99" s="455" t="s">
        <v>849</v>
      </c>
      <c r="F99" s="420" t="s">
        <v>11</v>
      </c>
      <c r="G99" s="457"/>
      <c r="H99" s="455"/>
      <c r="I99" s="457"/>
      <c r="J99" s="460"/>
      <c r="K99" s="459"/>
    </row>
    <row r="100" spans="1:11" s="226" customFormat="1" ht="16.5" customHeight="1">
      <c r="A100" s="425">
        <v>91</v>
      </c>
      <c r="B100" s="426" t="s">
        <v>2032</v>
      </c>
      <c r="C100" s="591" t="s">
        <v>839</v>
      </c>
      <c r="D100" s="454" t="s">
        <v>855</v>
      </c>
      <c r="E100" s="455" t="s">
        <v>856</v>
      </c>
      <c r="F100" s="420" t="s">
        <v>11</v>
      </c>
      <c r="G100" s="457"/>
      <c r="H100" s="455"/>
      <c r="I100" s="457"/>
      <c r="J100" s="460"/>
      <c r="K100" s="459"/>
    </row>
    <row r="101" spans="1:11" s="226" customFormat="1" ht="16.5" customHeight="1">
      <c r="A101" s="425">
        <v>92</v>
      </c>
      <c r="B101" s="426" t="s">
        <v>2032</v>
      </c>
      <c r="C101" s="591" t="s">
        <v>839</v>
      </c>
      <c r="D101" s="454" t="s">
        <v>858</v>
      </c>
      <c r="E101" s="455" t="s">
        <v>859</v>
      </c>
      <c r="F101" s="420" t="s">
        <v>11</v>
      </c>
      <c r="G101" s="457"/>
      <c r="H101" s="455"/>
      <c r="I101" s="457"/>
      <c r="J101" s="460"/>
      <c r="K101" s="459"/>
    </row>
    <row r="102" spans="1:11" s="226" customFormat="1" ht="16.5" customHeight="1">
      <c r="A102" s="425">
        <v>93</v>
      </c>
      <c r="B102" s="426" t="s">
        <v>2032</v>
      </c>
      <c r="C102" s="591" t="s">
        <v>839</v>
      </c>
      <c r="D102" s="454" t="s">
        <v>861</v>
      </c>
      <c r="E102" s="455" t="s">
        <v>859</v>
      </c>
      <c r="F102" s="420" t="s">
        <v>11</v>
      </c>
      <c r="G102" s="457"/>
      <c r="H102" s="455"/>
      <c r="I102" s="457"/>
      <c r="J102" s="460"/>
      <c r="K102" s="459"/>
    </row>
    <row r="103" spans="1:11" s="226" customFormat="1" ht="16.5" customHeight="1">
      <c r="A103" s="425">
        <v>94</v>
      </c>
      <c r="B103" s="426" t="s">
        <v>2032</v>
      </c>
      <c r="C103" s="591" t="s">
        <v>839</v>
      </c>
      <c r="D103" s="454" t="s">
        <v>863</v>
      </c>
      <c r="E103" s="455" t="s">
        <v>859</v>
      </c>
      <c r="F103" s="420" t="s">
        <v>11</v>
      </c>
      <c r="G103" s="457"/>
      <c r="H103" s="455"/>
      <c r="I103" s="457"/>
      <c r="J103" s="460"/>
      <c r="K103" s="459"/>
    </row>
    <row r="104" spans="1:11" s="226" customFormat="1" ht="16.5" customHeight="1">
      <c r="A104" s="425">
        <v>95</v>
      </c>
      <c r="B104" s="426" t="s">
        <v>2032</v>
      </c>
      <c r="C104" s="591" t="s">
        <v>839</v>
      </c>
      <c r="D104" s="454" t="s">
        <v>848</v>
      </c>
      <c r="E104" s="455" t="s">
        <v>865</v>
      </c>
      <c r="F104" s="420" t="s">
        <v>11</v>
      </c>
      <c r="G104" s="457"/>
      <c r="H104" s="455"/>
      <c r="I104" s="457"/>
      <c r="J104" s="460"/>
      <c r="K104" s="459"/>
    </row>
    <row r="105" spans="1:11" s="226" customFormat="1" ht="16.5" customHeight="1">
      <c r="A105" s="425">
        <v>96</v>
      </c>
      <c r="B105" s="426" t="s">
        <v>2032</v>
      </c>
      <c r="C105" s="591" t="s">
        <v>839</v>
      </c>
      <c r="D105" s="454" t="s">
        <v>851</v>
      </c>
      <c r="E105" s="455" t="s">
        <v>865</v>
      </c>
      <c r="F105" s="420" t="s">
        <v>11</v>
      </c>
      <c r="G105" s="457"/>
      <c r="H105" s="455"/>
      <c r="I105" s="457"/>
      <c r="J105" s="460"/>
      <c r="K105" s="459"/>
    </row>
    <row r="106" spans="1:11" s="226" customFormat="1" ht="16.5" customHeight="1">
      <c r="A106" s="425">
        <v>97</v>
      </c>
      <c r="B106" s="426" t="s">
        <v>2032</v>
      </c>
      <c r="C106" s="591" t="s">
        <v>839</v>
      </c>
      <c r="D106" s="454" t="s">
        <v>853</v>
      </c>
      <c r="E106" s="455" t="s">
        <v>865</v>
      </c>
      <c r="F106" s="420" t="s">
        <v>11</v>
      </c>
      <c r="G106" s="457"/>
      <c r="H106" s="455"/>
      <c r="I106" s="457"/>
      <c r="J106" s="460"/>
      <c r="K106" s="459"/>
    </row>
    <row r="107" spans="1:11" s="226" customFormat="1" ht="16.5" customHeight="1">
      <c r="A107" s="425">
        <v>98</v>
      </c>
      <c r="B107" s="426" t="s">
        <v>2032</v>
      </c>
      <c r="C107" s="591" t="s">
        <v>836</v>
      </c>
      <c r="D107" s="454" t="s">
        <v>869</v>
      </c>
      <c r="E107" s="455"/>
      <c r="F107" s="420" t="s">
        <v>11</v>
      </c>
      <c r="G107" s="456"/>
      <c r="H107" s="455"/>
      <c r="I107" s="457"/>
      <c r="J107" s="458" t="s">
        <v>2061</v>
      </c>
      <c r="K107" s="459"/>
    </row>
    <row r="108" spans="1:11" s="226" customFormat="1" ht="16.5" customHeight="1">
      <c r="A108" s="425">
        <v>99</v>
      </c>
      <c r="B108" s="426" t="s">
        <v>2032</v>
      </c>
      <c r="C108" s="591" t="s">
        <v>839</v>
      </c>
      <c r="D108" s="454" t="s">
        <v>869</v>
      </c>
      <c r="E108" s="455"/>
      <c r="F108" s="420" t="s">
        <v>11</v>
      </c>
      <c r="G108" s="456"/>
      <c r="H108" s="455"/>
      <c r="I108" s="457"/>
      <c r="J108" s="458" t="s">
        <v>2062</v>
      </c>
      <c r="K108" s="459"/>
    </row>
    <row r="109" spans="1:11" s="432" customFormat="1" ht="18" customHeight="1">
      <c r="A109" s="425">
        <v>100</v>
      </c>
      <c r="B109" s="426" t="s">
        <v>2032</v>
      </c>
      <c r="C109" s="591" t="s">
        <v>872</v>
      </c>
      <c r="D109" s="454" t="s">
        <v>873</v>
      </c>
      <c r="E109" s="427"/>
      <c r="F109" s="420" t="s">
        <v>11</v>
      </c>
      <c r="G109" s="439"/>
      <c r="H109" s="439"/>
      <c r="I109" s="429"/>
      <c r="J109" s="429" t="s">
        <v>2063</v>
      </c>
      <c r="K109" s="452"/>
    </row>
    <row r="110" spans="1:11" s="432" customFormat="1" ht="18" customHeight="1">
      <c r="A110" s="425">
        <v>101</v>
      </c>
      <c r="B110" s="426" t="s">
        <v>2032</v>
      </c>
      <c r="C110" s="591" t="s">
        <v>872</v>
      </c>
      <c r="D110" s="454" t="s">
        <v>875</v>
      </c>
      <c r="E110" s="427"/>
      <c r="F110" s="420" t="s">
        <v>11</v>
      </c>
      <c r="G110" s="439"/>
      <c r="H110" s="439"/>
      <c r="I110" s="429"/>
      <c r="J110" s="429" t="s">
        <v>2064</v>
      </c>
      <c r="K110" s="452"/>
    </row>
    <row r="111" spans="1:11" s="432" customFormat="1" ht="18" customHeight="1">
      <c r="A111" s="425">
        <v>102</v>
      </c>
      <c r="B111" s="426" t="s">
        <v>2032</v>
      </c>
      <c r="C111" s="591" t="s">
        <v>872</v>
      </c>
      <c r="D111" s="454" t="s">
        <v>869</v>
      </c>
      <c r="E111" s="427"/>
      <c r="F111" s="420" t="s">
        <v>11</v>
      </c>
      <c r="G111" s="439"/>
      <c r="H111" s="439"/>
      <c r="I111" s="429"/>
      <c r="J111" s="429" t="s">
        <v>2065</v>
      </c>
      <c r="K111" s="452"/>
    </row>
    <row r="112" spans="1:11" s="432" customFormat="1" ht="18" customHeight="1">
      <c r="A112" s="425">
        <v>103</v>
      </c>
      <c r="B112" s="426" t="s">
        <v>2032</v>
      </c>
      <c r="C112" s="591" t="s">
        <v>2066</v>
      </c>
      <c r="D112" s="461" t="s">
        <v>878</v>
      </c>
      <c r="E112" s="427" t="s">
        <v>2067</v>
      </c>
      <c r="F112" s="420" t="s">
        <v>11</v>
      </c>
      <c r="G112" s="439"/>
      <c r="H112" s="439"/>
      <c r="I112" s="429"/>
      <c r="J112" s="429" t="s">
        <v>2068</v>
      </c>
      <c r="K112" s="452"/>
    </row>
    <row r="113" spans="1:14" s="432" customFormat="1" ht="18" customHeight="1">
      <c r="A113" s="425">
        <v>104</v>
      </c>
      <c r="B113" s="426" t="s">
        <v>2069</v>
      </c>
      <c r="C113" s="591" t="s">
        <v>2213</v>
      </c>
      <c r="D113" s="461" t="s">
        <v>2214</v>
      </c>
      <c r="E113" s="546" t="s">
        <v>2215</v>
      </c>
      <c r="F113" s="43" t="s">
        <v>10</v>
      </c>
      <c r="G113" s="429"/>
      <c r="H113" s="439"/>
      <c r="I113" s="429"/>
      <c r="J113" s="428" t="s">
        <v>2070</v>
      </c>
      <c r="K113" s="452"/>
    </row>
    <row r="114" spans="1:14" s="432" customFormat="1" ht="18" customHeight="1">
      <c r="A114" s="425">
        <v>105</v>
      </c>
      <c r="B114" s="426" t="s">
        <v>2069</v>
      </c>
      <c r="C114" s="591" t="s">
        <v>872</v>
      </c>
      <c r="D114" s="461" t="s">
        <v>885</v>
      </c>
      <c r="E114" s="244" t="s">
        <v>101</v>
      </c>
      <c r="F114" s="248" t="s">
        <v>11</v>
      </c>
      <c r="G114" s="439"/>
      <c r="H114" s="439"/>
      <c r="I114" s="429"/>
      <c r="J114" s="462" t="s">
        <v>2071</v>
      </c>
      <c r="K114" s="452"/>
    </row>
    <row r="115" spans="1:14" s="432" customFormat="1" ht="18" customHeight="1">
      <c r="A115" s="425">
        <v>106</v>
      </c>
      <c r="B115" s="426" t="s">
        <v>2069</v>
      </c>
      <c r="C115" s="591" t="s">
        <v>872</v>
      </c>
      <c r="D115" s="454" t="s">
        <v>887</v>
      </c>
      <c r="E115" s="244" t="s">
        <v>888</v>
      </c>
      <c r="F115" s="248" t="s">
        <v>11</v>
      </c>
      <c r="G115" s="439"/>
      <c r="H115" s="439"/>
      <c r="I115" s="429"/>
      <c r="J115" s="429" t="s">
        <v>2072</v>
      </c>
      <c r="K115" s="452"/>
    </row>
    <row r="116" spans="1:14" s="226" customFormat="1" ht="16.5" customHeight="1">
      <c r="A116" s="425">
        <v>107</v>
      </c>
      <c r="B116" s="426" t="s">
        <v>2069</v>
      </c>
      <c r="C116" s="591" t="s">
        <v>872</v>
      </c>
      <c r="D116" s="454" t="s">
        <v>890</v>
      </c>
      <c r="E116" s="244" t="s">
        <v>891</v>
      </c>
      <c r="F116" s="248" t="s">
        <v>11</v>
      </c>
      <c r="G116" s="457"/>
      <c r="H116" s="455"/>
      <c r="I116" s="457"/>
      <c r="J116" s="716"/>
      <c r="K116" s="459"/>
    </row>
    <row r="117" spans="1:14" s="226" customFormat="1" ht="16.5" customHeight="1">
      <c r="A117" s="425">
        <v>108</v>
      </c>
      <c r="B117" s="426" t="s">
        <v>2069</v>
      </c>
      <c r="C117" s="591" t="s">
        <v>872</v>
      </c>
      <c r="D117" s="454" t="s">
        <v>893</v>
      </c>
      <c r="E117" s="244" t="s">
        <v>891</v>
      </c>
      <c r="F117" s="248" t="s">
        <v>11</v>
      </c>
      <c r="G117" s="457"/>
      <c r="H117" s="455"/>
      <c r="I117" s="457"/>
      <c r="J117" s="716"/>
      <c r="K117" s="459"/>
    </row>
    <row r="118" spans="1:14" s="226" customFormat="1" ht="16.5" customHeight="1">
      <c r="A118" s="425">
        <v>109</v>
      </c>
      <c r="B118" s="426" t="s">
        <v>2069</v>
      </c>
      <c r="C118" s="591" t="s">
        <v>872</v>
      </c>
      <c r="D118" s="454" t="s">
        <v>895</v>
      </c>
      <c r="E118" s="244" t="s">
        <v>891</v>
      </c>
      <c r="F118" s="248" t="s">
        <v>11</v>
      </c>
      <c r="G118" s="457"/>
      <c r="H118" s="455"/>
      <c r="I118" s="457"/>
      <c r="J118" s="716"/>
      <c r="K118" s="459"/>
    </row>
    <row r="119" spans="1:14" s="226" customFormat="1" ht="16.5" customHeight="1">
      <c r="A119" s="425">
        <v>110</v>
      </c>
      <c r="B119" s="426" t="s">
        <v>2069</v>
      </c>
      <c r="C119" s="591" t="s">
        <v>872</v>
      </c>
      <c r="D119" s="454" t="s">
        <v>897</v>
      </c>
      <c r="E119" s="546" t="s">
        <v>2218</v>
      </c>
      <c r="F119" s="248" t="s">
        <v>11</v>
      </c>
      <c r="G119" s="457"/>
      <c r="H119" s="455"/>
      <c r="I119" s="457"/>
      <c r="J119" s="716"/>
      <c r="K119" s="459"/>
    </row>
    <row r="120" spans="1:14" s="226" customFormat="1" ht="16.5" customHeight="1">
      <c r="A120" s="425">
        <v>111</v>
      </c>
      <c r="B120" s="426" t="s">
        <v>2069</v>
      </c>
      <c r="C120" s="591" t="s">
        <v>872</v>
      </c>
      <c r="D120" s="454" t="s">
        <v>899</v>
      </c>
      <c r="E120" s="546" t="s">
        <v>2211</v>
      </c>
      <c r="F120" s="248" t="s">
        <v>11</v>
      </c>
      <c r="G120" s="457"/>
      <c r="H120" s="455"/>
      <c r="I120" s="457"/>
      <c r="J120" s="716"/>
      <c r="K120" s="459"/>
    </row>
    <row r="121" spans="1:14" s="226" customFormat="1" ht="16.5" customHeight="1">
      <c r="A121" s="425">
        <v>112</v>
      </c>
      <c r="B121" s="426" t="s">
        <v>2069</v>
      </c>
      <c r="C121" s="591" t="s">
        <v>872</v>
      </c>
      <c r="D121" s="454" t="s">
        <v>901</v>
      </c>
      <c r="E121" s="546" t="s">
        <v>2211</v>
      </c>
      <c r="F121" s="248" t="s">
        <v>11</v>
      </c>
      <c r="G121" s="457"/>
      <c r="H121" s="455"/>
      <c r="I121" s="457"/>
      <c r="J121" s="716"/>
      <c r="K121" s="459"/>
    </row>
    <row r="122" spans="1:14" s="226" customFormat="1" ht="16.5" customHeight="1">
      <c r="A122" s="425">
        <v>113</v>
      </c>
      <c r="B122" s="426" t="s">
        <v>2069</v>
      </c>
      <c r="C122" s="591" t="s">
        <v>872</v>
      </c>
      <c r="D122" s="454" t="s">
        <v>903</v>
      </c>
      <c r="E122" s="455" t="s">
        <v>904</v>
      </c>
      <c r="F122" s="420" t="s">
        <v>11</v>
      </c>
      <c r="G122" s="457"/>
      <c r="H122" s="455"/>
      <c r="I122" s="457"/>
      <c r="J122" s="716"/>
      <c r="K122" s="459"/>
    </row>
    <row r="123" spans="1:14" ht="18" customHeight="1">
      <c r="A123" s="425">
        <v>114</v>
      </c>
      <c r="B123" s="426" t="s">
        <v>2069</v>
      </c>
      <c r="C123" s="418" t="s">
        <v>2073</v>
      </c>
      <c r="D123" s="418" t="s">
        <v>60</v>
      </c>
      <c r="E123" s="419"/>
      <c r="F123" s="540" t="s">
        <v>2029</v>
      </c>
      <c r="G123" s="421"/>
      <c r="H123" s="421"/>
      <c r="I123" s="422"/>
      <c r="J123" s="442" t="s">
        <v>2074</v>
      </c>
      <c r="K123" s="424"/>
      <c r="N123" s="463" t="s">
        <v>2075</v>
      </c>
    </row>
    <row r="124" spans="1:14" ht="16.5" customHeight="1">
      <c r="A124" s="425">
        <v>115</v>
      </c>
      <c r="B124" s="426" t="s">
        <v>2069</v>
      </c>
      <c r="C124" s="418" t="s">
        <v>59</v>
      </c>
      <c r="D124" s="418" t="s">
        <v>62</v>
      </c>
      <c r="E124" s="419"/>
      <c r="F124" s="540" t="s">
        <v>2029</v>
      </c>
      <c r="G124" s="421"/>
      <c r="H124" s="421"/>
      <c r="I124" s="422"/>
      <c r="J124" s="434" t="s">
        <v>2076</v>
      </c>
      <c r="K124" s="424"/>
      <c r="L124" s="464"/>
    </row>
    <row r="125" spans="1:14" ht="16.5" customHeight="1">
      <c r="A125" s="425">
        <v>116</v>
      </c>
      <c r="B125" s="426" t="s">
        <v>2069</v>
      </c>
      <c r="C125" s="418" t="s">
        <v>59</v>
      </c>
      <c r="D125" s="465" t="s">
        <v>70</v>
      </c>
      <c r="E125" s="419"/>
      <c r="F125" s="540" t="s">
        <v>2029</v>
      </c>
      <c r="G125" s="421"/>
      <c r="H125" s="421"/>
      <c r="I125" s="422"/>
      <c r="J125" s="466" t="s">
        <v>2077</v>
      </c>
      <c r="K125" s="467"/>
      <c r="L125" s="464"/>
      <c r="N125" s="468" t="s">
        <v>2078</v>
      </c>
    </row>
    <row r="126" spans="1:14" ht="16.5" customHeight="1">
      <c r="A126" s="425">
        <v>117</v>
      </c>
      <c r="B126" s="426" t="s">
        <v>2069</v>
      </c>
      <c r="C126" s="418" t="s">
        <v>59</v>
      </c>
      <c r="D126" s="418" t="s">
        <v>1184</v>
      </c>
      <c r="E126" s="419"/>
      <c r="F126" s="420" t="s">
        <v>11</v>
      </c>
      <c r="G126" s="421"/>
      <c r="H126" s="421"/>
      <c r="I126" s="422"/>
      <c r="J126" s="434" t="s">
        <v>65</v>
      </c>
      <c r="K126" s="424"/>
      <c r="L126" s="435"/>
      <c r="N126" s="469" t="s">
        <v>2075</v>
      </c>
    </row>
    <row r="127" spans="1:14" ht="16.5" customHeight="1">
      <c r="A127" s="425">
        <v>118</v>
      </c>
      <c r="B127" s="426" t="s">
        <v>2069</v>
      </c>
      <c r="C127" s="418" t="s">
        <v>59</v>
      </c>
      <c r="D127" s="418" t="s">
        <v>66</v>
      </c>
      <c r="E127" s="419"/>
      <c r="F127" s="420" t="s">
        <v>11</v>
      </c>
      <c r="G127" s="421"/>
      <c r="H127" s="421"/>
      <c r="I127" s="422"/>
      <c r="J127" s="434" t="s">
        <v>67</v>
      </c>
      <c r="K127" s="424"/>
      <c r="L127" s="464"/>
    </row>
    <row r="128" spans="1:14" ht="16.5" customHeight="1">
      <c r="A128" s="425">
        <v>119</v>
      </c>
      <c r="B128" s="426" t="s">
        <v>2069</v>
      </c>
      <c r="C128" s="418" t="s">
        <v>59</v>
      </c>
      <c r="D128" s="418" t="s">
        <v>68</v>
      </c>
      <c r="E128" s="419"/>
      <c r="F128" s="420" t="s">
        <v>11</v>
      </c>
      <c r="G128" s="421"/>
      <c r="H128" s="421"/>
      <c r="I128" s="422"/>
      <c r="J128" s="434" t="s">
        <v>2079</v>
      </c>
      <c r="K128" s="424"/>
      <c r="L128" s="435"/>
    </row>
    <row r="129" spans="1:12" s="226" customFormat="1" ht="16.5" customHeight="1">
      <c r="A129" s="599" t="s">
        <v>938</v>
      </c>
      <c r="B129" s="426" t="s">
        <v>2032</v>
      </c>
      <c r="C129" s="221" t="s">
        <v>188</v>
      </c>
      <c r="D129" s="221" t="s">
        <v>1594</v>
      </c>
      <c r="E129" s="222" t="s">
        <v>2385</v>
      </c>
      <c r="F129" s="43" t="s">
        <v>10</v>
      </c>
      <c r="G129" s="222"/>
      <c r="H129" s="222"/>
      <c r="I129" s="224"/>
      <c r="J129" s="603" t="s">
        <v>2392</v>
      </c>
      <c r="K129" s="267"/>
      <c r="L129" s="225"/>
    </row>
    <row r="130" spans="1:12" s="226" customFormat="1" ht="16.5" customHeight="1">
      <c r="A130" s="599" t="s">
        <v>939</v>
      </c>
      <c r="B130" s="426" t="s">
        <v>2032</v>
      </c>
      <c r="C130" s="221" t="s">
        <v>188</v>
      </c>
      <c r="D130" s="221" t="s">
        <v>1595</v>
      </c>
      <c r="E130" s="222" t="s">
        <v>2386</v>
      </c>
      <c r="F130" s="43" t="s">
        <v>10</v>
      </c>
      <c r="G130" s="222"/>
      <c r="H130" s="222"/>
      <c r="I130" s="224"/>
      <c r="J130" s="603" t="s">
        <v>2393</v>
      </c>
      <c r="K130" s="267"/>
      <c r="L130" s="225"/>
    </row>
    <row r="131" spans="1:12" s="226" customFormat="1" ht="16.5" customHeight="1">
      <c r="A131" s="599" t="s">
        <v>940</v>
      </c>
      <c r="B131" s="426" t="s">
        <v>2032</v>
      </c>
      <c r="C131" s="221" t="s">
        <v>188</v>
      </c>
      <c r="D131" s="221" t="s">
        <v>1596</v>
      </c>
      <c r="E131" s="222" t="s">
        <v>2389</v>
      </c>
      <c r="F131" s="43" t="s">
        <v>10</v>
      </c>
      <c r="G131" s="222"/>
      <c r="H131" s="222"/>
      <c r="I131" s="224"/>
      <c r="J131" s="604" t="s">
        <v>2407</v>
      </c>
      <c r="K131" s="267"/>
      <c r="L131" s="225"/>
    </row>
    <row r="132" spans="1:12" s="226" customFormat="1" ht="16.5" customHeight="1">
      <c r="A132" s="599" t="s">
        <v>941</v>
      </c>
      <c r="B132" s="426" t="s">
        <v>2032</v>
      </c>
      <c r="C132" s="221" t="s">
        <v>188</v>
      </c>
      <c r="D132" s="221" t="s">
        <v>2387</v>
      </c>
      <c r="E132" s="222" t="s">
        <v>2389</v>
      </c>
      <c r="F132" s="40" t="s">
        <v>9</v>
      </c>
      <c r="G132" s="222"/>
      <c r="H132" s="222"/>
      <c r="I132" s="224"/>
      <c r="J132" s="605" t="s">
        <v>2408</v>
      </c>
      <c r="K132" s="267"/>
      <c r="L132" s="225"/>
    </row>
    <row r="133" spans="1:12" s="226" customFormat="1" ht="16.5" customHeight="1">
      <c r="A133" s="599" t="s">
        <v>942</v>
      </c>
      <c r="B133" s="426" t="s">
        <v>2032</v>
      </c>
      <c r="C133" s="221" t="s">
        <v>188</v>
      </c>
      <c r="D133" s="221" t="s">
        <v>2388</v>
      </c>
      <c r="E133" s="455" t="s">
        <v>2389</v>
      </c>
      <c r="F133" s="40" t="s">
        <v>9</v>
      </c>
      <c r="G133" s="455"/>
      <c r="H133" s="455"/>
      <c r="I133" s="600"/>
      <c r="J133" s="605" t="s">
        <v>2409</v>
      </c>
      <c r="K133" s="601"/>
      <c r="L133" s="225"/>
    </row>
    <row r="134" spans="1:12" ht="16.5" customHeight="1">
      <c r="A134" s="425">
        <v>124</v>
      </c>
      <c r="B134" s="426" t="s">
        <v>2032</v>
      </c>
      <c r="C134" s="418" t="s">
        <v>188</v>
      </c>
      <c r="D134" s="418" t="s">
        <v>1484</v>
      </c>
      <c r="E134" s="419"/>
      <c r="F134" s="43" t="s">
        <v>10</v>
      </c>
      <c r="G134" s="421"/>
      <c r="H134" s="421"/>
      <c r="I134" s="422"/>
      <c r="J134" s="607" t="s">
        <v>2424</v>
      </c>
      <c r="K134" s="424"/>
    </row>
    <row r="135" spans="1:12" s="226" customFormat="1" ht="16.5" customHeight="1">
      <c r="A135" s="599" t="s">
        <v>943</v>
      </c>
      <c r="B135" s="426" t="s">
        <v>2032</v>
      </c>
      <c r="C135" s="221" t="s">
        <v>188</v>
      </c>
      <c r="D135" s="221" t="s">
        <v>1597</v>
      </c>
      <c r="E135" s="222" t="s">
        <v>189</v>
      </c>
      <c r="F135" s="43" t="s">
        <v>10</v>
      </c>
      <c r="G135" s="222"/>
      <c r="H135" s="222"/>
      <c r="I135" s="223" t="s">
        <v>2422</v>
      </c>
      <c r="J135" s="620" t="s">
        <v>2418</v>
      </c>
      <c r="K135" s="267"/>
      <c r="L135" s="225"/>
    </row>
    <row r="136" spans="1:12" s="226" customFormat="1" ht="16.5" customHeight="1">
      <c r="A136" s="599" t="s">
        <v>944</v>
      </c>
      <c r="B136" s="426" t="s">
        <v>2032</v>
      </c>
      <c r="C136" s="221" t="s">
        <v>188</v>
      </c>
      <c r="D136" s="221" t="s">
        <v>1598</v>
      </c>
      <c r="E136" s="222" t="s">
        <v>189</v>
      </c>
      <c r="F136" s="43" t="s">
        <v>10</v>
      </c>
      <c r="G136" s="222"/>
      <c r="H136" s="222"/>
      <c r="I136" s="227"/>
      <c r="J136" s="620"/>
      <c r="K136" s="267"/>
      <c r="L136" s="225"/>
    </row>
    <row r="137" spans="1:12" s="226" customFormat="1" ht="16.5" customHeight="1">
      <c r="A137" s="599" t="s">
        <v>945</v>
      </c>
      <c r="B137" s="426" t="s">
        <v>2032</v>
      </c>
      <c r="C137" s="221" t="s">
        <v>188</v>
      </c>
      <c r="D137" s="221" t="s">
        <v>1599</v>
      </c>
      <c r="E137" s="222" t="s">
        <v>189</v>
      </c>
      <c r="F137" s="43" t="s">
        <v>10</v>
      </c>
      <c r="G137" s="222"/>
      <c r="H137" s="222"/>
      <c r="I137" s="227"/>
      <c r="J137" s="620"/>
      <c r="K137" s="267"/>
      <c r="L137" s="225"/>
    </row>
    <row r="138" spans="1:12" s="226" customFormat="1" ht="16.5" customHeight="1">
      <c r="A138" s="599" t="s">
        <v>946</v>
      </c>
      <c r="B138" s="426" t="s">
        <v>2032</v>
      </c>
      <c r="C138" s="221" t="s">
        <v>188</v>
      </c>
      <c r="D138" s="221" t="s">
        <v>1600</v>
      </c>
      <c r="E138" s="222" t="s">
        <v>189</v>
      </c>
      <c r="F138" s="43" t="s">
        <v>10</v>
      </c>
      <c r="G138" s="222"/>
      <c r="H138" s="222"/>
      <c r="I138" s="227"/>
      <c r="J138" s="620"/>
      <c r="K138" s="267"/>
      <c r="L138" s="225"/>
    </row>
    <row r="139" spans="1:12" s="226" customFormat="1" ht="16.5" customHeight="1">
      <c r="A139" s="599" t="s">
        <v>947</v>
      </c>
      <c r="B139" s="426" t="s">
        <v>2032</v>
      </c>
      <c r="C139" s="221" t="s">
        <v>188</v>
      </c>
      <c r="D139" s="221" t="s">
        <v>1602</v>
      </c>
      <c r="E139" s="222" t="s">
        <v>2385</v>
      </c>
      <c r="F139" s="43" t="s">
        <v>10</v>
      </c>
      <c r="G139" s="222"/>
      <c r="H139" s="222"/>
      <c r="I139" s="227"/>
      <c r="J139" s="606" t="s">
        <v>2414</v>
      </c>
      <c r="K139" s="267"/>
      <c r="L139" s="225"/>
    </row>
    <row r="140" spans="1:12" s="226" customFormat="1" ht="16.5" customHeight="1">
      <c r="A140" s="599" t="s">
        <v>948</v>
      </c>
      <c r="B140" s="426" t="s">
        <v>2032</v>
      </c>
      <c r="C140" s="221" t="s">
        <v>188</v>
      </c>
      <c r="D140" s="221" t="s">
        <v>1604</v>
      </c>
      <c r="E140" s="222" t="s">
        <v>2386</v>
      </c>
      <c r="F140" s="43" t="s">
        <v>10</v>
      </c>
      <c r="G140" s="222"/>
      <c r="H140" s="222"/>
      <c r="I140" s="227"/>
      <c r="J140" s="603" t="s">
        <v>2410</v>
      </c>
      <c r="K140" s="267"/>
      <c r="L140" s="225"/>
    </row>
    <row r="141" spans="1:12" s="226" customFormat="1" ht="16.5" customHeight="1">
      <c r="A141" s="599" t="s">
        <v>949</v>
      </c>
      <c r="B141" s="426" t="s">
        <v>2032</v>
      </c>
      <c r="C141" s="221" t="s">
        <v>188</v>
      </c>
      <c r="D141" s="221" t="s">
        <v>1605</v>
      </c>
      <c r="E141" s="222" t="s">
        <v>2389</v>
      </c>
      <c r="F141" s="43" t="s">
        <v>10</v>
      </c>
      <c r="G141" s="222"/>
      <c r="H141" s="222"/>
      <c r="I141" s="227"/>
      <c r="J141" s="604" t="s">
        <v>2411</v>
      </c>
      <c r="K141" s="267"/>
      <c r="L141" s="225"/>
    </row>
    <row r="142" spans="1:12" s="226" customFormat="1" ht="16.5" customHeight="1">
      <c r="A142" s="599" t="s">
        <v>950</v>
      </c>
      <c r="B142" s="426" t="s">
        <v>2032</v>
      </c>
      <c r="C142" s="221" t="s">
        <v>188</v>
      </c>
      <c r="D142" s="221" t="s">
        <v>2390</v>
      </c>
      <c r="E142" s="222" t="s">
        <v>2389</v>
      </c>
      <c r="F142" s="40" t="s">
        <v>9</v>
      </c>
      <c r="G142" s="455"/>
      <c r="H142" s="455"/>
      <c r="I142" s="602"/>
      <c r="J142" s="605" t="s">
        <v>2412</v>
      </c>
      <c r="K142" s="601"/>
      <c r="L142" s="225"/>
    </row>
    <row r="143" spans="1:12" s="226" customFormat="1" ht="16.5" customHeight="1">
      <c r="A143" s="599" t="s">
        <v>951</v>
      </c>
      <c r="B143" s="426" t="s">
        <v>2032</v>
      </c>
      <c r="C143" s="221" t="s">
        <v>188</v>
      </c>
      <c r="D143" s="221" t="s">
        <v>2391</v>
      </c>
      <c r="E143" s="455" t="s">
        <v>2389</v>
      </c>
      <c r="F143" s="40" t="s">
        <v>9</v>
      </c>
      <c r="G143" s="222"/>
      <c r="H143" s="222"/>
      <c r="I143" s="227"/>
      <c r="J143" s="605" t="s">
        <v>2413</v>
      </c>
      <c r="K143" s="267"/>
      <c r="L143" s="225"/>
    </row>
    <row r="144" spans="1:12" ht="16.5" customHeight="1">
      <c r="A144" s="425">
        <v>133</v>
      </c>
      <c r="B144" s="426" t="s">
        <v>2032</v>
      </c>
      <c r="C144" s="418" t="s">
        <v>188</v>
      </c>
      <c r="D144" s="418" t="s">
        <v>1485</v>
      </c>
      <c r="E144" s="419"/>
      <c r="F144" s="43" t="s">
        <v>10</v>
      </c>
      <c r="G144" s="421"/>
      <c r="H144" s="421"/>
      <c r="I144" s="422"/>
      <c r="J144" s="607" t="s">
        <v>2425</v>
      </c>
      <c r="K144" s="424"/>
    </row>
    <row r="145" spans="1:14" s="226" customFormat="1" ht="16.5" customHeight="1">
      <c r="A145" s="599" t="s">
        <v>952</v>
      </c>
      <c r="B145" s="426" t="s">
        <v>2032</v>
      </c>
      <c r="C145" s="221" t="s">
        <v>188</v>
      </c>
      <c r="D145" s="221" t="s">
        <v>1606</v>
      </c>
      <c r="E145" s="222" t="s">
        <v>189</v>
      </c>
      <c r="F145" s="43" t="s">
        <v>10</v>
      </c>
      <c r="G145" s="222"/>
      <c r="H145" s="222"/>
      <c r="I145" s="227"/>
      <c r="J145" s="620" t="s">
        <v>2417</v>
      </c>
      <c r="K145" s="267"/>
      <c r="L145" s="225"/>
    </row>
    <row r="146" spans="1:14" s="226" customFormat="1" ht="16.5" customHeight="1">
      <c r="A146" s="599" t="s">
        <v>953</v>
      </c>
      <c r="B146" s="426" t="s">
        <v>2032</v>
      </c>
      <c r="C146" s="221" t="s">
        <v>188</v>
      </c>
      <c r="D146" s="221" t="s">
        <v>1607</v>
      </c>
      <c r="E146" s="222" t="s">
        <v>189</v>
      </c>
      <c r="F146" s="43" t="s">
        <v>10</v>
      </c>
      <c r="G146" s="222"/>
      <c r="H146" s="222"/>
      <c r="I146" s="227"/>
      <c r="J146" s="620"/>
      <c r="K146" s="267"/>
      <c r="L146" s="225"/>
    </row>
    <row r="147" spans="1:14" s="226" customFormat="1" ht="16.5" customHeight="1">
      <c r="A147" s="599" t="s">
        <v>954</v>
      </c>
      <c r="B147" s="426" t="s">
        <v>2032</v>
      </c>
      <c r="C147" s="221" t="s">
        <v>188</v>
      </c>
      <c r="D147" s="221" t="s">
        <v>1608</v>
      </c>
      <c r="E147" s="222" t="s">
        <v>189</v>
      </c>
      <c r="F147" s="43" t="s">
        <v>10</v>
      </c>
      <c r="G147" s="222"/>
      <c r="H147" s="222"/>
      <c r="I147" s="227"/>
      <c r="J147" s="620"/>
      <c r="K147" s="267"/>
      <c r="L147" s="225"/>
    </row>
    <row r="148" spans="1:14" s="226" customFormat="1" ht="16.5" customHeight="1">
      <c r="A148" s="599" t="s">
        <v>955</v>
      </c>
      <c r="B148" s="426" t="s">
        <v>2032</v>
      </c>
      <c r="C148" s="221" t="s">
        <v>188</v>
      </c>
      <c r="D148" s="221" t="s">
        <v>1609</v>
      </c>
      <c r="E148" s="222" t="s">
        <v>189</v>
      </c>
      <c r="F148" s="43" t="s">
        <v>10</v>
      </c>
      <c r="G148" s="222"/>
      <c r="H148" s="222"/>
      <c r="I148" s="223" t="s">
        <v>2423</v>
      </c>
      <c r="J148" s="620"/>
      <c r="K148" s="267"/>
      <c r="L148" s="225"/>
    </row>
    <row r="149" spans="1:14" ht="16.5" customHeight="1">
      <c r="A149" s="425">
        <v>138</v>
      </c>
      <c r="B149" s="426" t="s">
        <v>2080</v>
      </c>
      <c r="C149" s="591" t="s">
        <v>958</v>
      </c>
      <c r="D149" s="461" t="s">
        <v>1380</v>
      </c>
      <c r="E149" s="419"/>
      <c r="F149" s="44" t="s">
        <v>11</v>
      </c>
      <c r="G149" s="421"/>
      <c r="H149" s="421"/>
      <c r="I149" s="595" t="s">
        <v>2374</v>
      </c>
      <c r="J149" s="434" t="s">
        <v>2081</v>
      </c>
      <c r="K149" s="424"/>
      <c r="L149" s="470"/>
    </row>
    <row r="150" spans="1:14" ht="16.5" customHeight="1">
      <c r="A150" s="425">
        <v>139</v>
      </c>
      <c r="B150" s="426" t="s">
        <v>2080</v>
      </c>
      <c r="C150" s="591" t="s">
        <v>958</v>
      </c>
      <c r="D150" s="461" t="s">
        <v>1381</v>
      </c>
      <c r="E150" s="419"/>
      <c r="F150" s="44" t="s">
        <v>11</v>
      </c>
      <c r="G150" s="421"/>
      <c r="H150" s="421"/>
      <c r="I150" s="596" t="s">
        <v>2375</v>
      </c>
      <c r="J150" s="434" t="s">
        <v>2081</v>
      </c>
      <c r="K150" s="424"/>
      <c r="L150" s="470"/>
    </row>
    <row r="151" spans="1:14" ht="16.5" customHeight="1">
      <c r="A151" s="425">
        <v>140</v>
      </c>
      <c r="B151" s="426" t="s">
        <v>2080</v>
      </c>
      <c r="C151" s="591" t="s">
        <v>958</v>
      </c>
      <c r="D151" s="461" t="s">
        <v>1382</v>
      </c>
      <c r="E151" s="419"/>
      <c r="F151" s="44" t="s">
        <v>11</v>
      </c>
      <c r="G151" s="421"/>
      <c r="H151" s="421"/>
      <c r="I151" s="595" t="s">
        <v>2376</v>
      </c>
      <c r="J151" s="434" t="s">
        <v>2082</v>
      </c>
      <c r="K151" s="424"/>
      <c r="L151" s="470"/>
    </row>
    <row r="152" spans="1:14" ht="16.5" customHeight="1">
      <c r="A152" s="425">
        <v>141</v>
      </c>
      <c r="B152" s="426" t="s">
        <v>2080</v>
      </c>
      <c r="C152" s="591" t="s">
        <v>958</v>
      </c>
      <c r="D152" s="461" t="s">
        <v>1383</v>
      </c>
      <c r="E152" s="419"/>
      <c r="F152" s="44" t="s">
        <v>11</v>
      </c>
      <c r="G152" s="421"/>
      <c r="H152" s="421"/>
      <c r="I152" s="596" t="s">
        <v>2377</v>
      </c>
      <c r="J152" s="466" t="s">
        <v>2082</v>
      </c>
      <c r="K152" s="424"/>
      <c r="L152" s="470"/>
    </row>
    <row r="153" spans="1:14" ht="16.5" customHeight="1">
      <c r="A153" s="425">
        <v>142</v>
      </c>
      <c r="B153" s="426" t="s">
        <v>2080</v>
      </c>
      <c r="C153" s="418" t="s">
        <v>1780</v>
      </c>
      <c r="D153" s="25" t="s">
        <v>1202</v>
      </c>
      <c r="E153" s="541"/>
      <c r="F153" s="44" t="s">
        <v>11</v>
      </c>
      <c r="G153" s="421"/>
      <c r="H153" s="421"/>
      <c r="I153" s="433"/>
      <c r="J153" s="317" t="s">
        <v>1817</v>
      </c>
      <c r="K153" s="318" t="s">
        <v>2202</v>
      </c>
      <c r="L153" s="472"/>
      <c r="N153" s="433" t="s">
        <v>2083</v>
      </c>
    </row>
    <row r="154" spans="1:14" ht="16.5" customHeight="1">
      <c r="A154" s="425">
        <v>143</v>
      </c>
      <c r="B154" s="426" t="s">
        <v>2080</v>
      </c>
      <c r="C154" s="418" t="s">
        <v>1780</v>
      </c>
      <c r="D154" s="25" t="s">
        <v>1821</v>
      </c>
      <c r="E154" s="541"/>
      <c r="F154" s="44" t="s">
        <v>11</v>
      </c>
      <c r="G154" s="421"/>
      <c r="H154" s="421"/>
      <c r="I154" s="433"/>
      <c r="J154" s="319" t="s">
        <v>1767</v>
      </c>
      <c r="K154" s="328" t="s">
        <v>2203</v>
      </c>
      <c r="L154" s="472"/>
      <c r="N154" s="473"/>
    </row>
    <row r="155" spans="1:14" ht="16.5" customHeight="1">
      <c r="A155" s="425">
        <v>144</v>
      </c>
      <c r="B155" s="426" t="s">
        <v>2080</v>
      </c>
      <c r="C155" s="418" t="s">
        <v>1780</v>
      </c>
      <c r="D155" s="25" t="s">
        <v>1203</v>
      </c>
      <c r="E155" s="541"/>
      <c r="F155" s="44" t="s">
        <v>11</v>
      </c>
      <c r="G155" s="421"/>
      <c r="H155" s="421"/>
      <c r="I155" s="433"/>
      <c r="J155" s="317" t="s">
        <v>1768</v>
      </c>
      <c r="K155" s="318" t="s">
        <v>1885</v>
      </c>
      <c r="L155" s="472"/>
      <c r="N155" s="473"/>
    </row>
    <row r="156" spans="1:14" ht="16.5" customHeight="1">
      <c r="A156" s="425">
        <v>145</v>
      </c>
      <c r="B156" s="426" t="s">
        <v>2080</v>
      </c>
      <c r="C156" s="418" t="s">
        <v>1780</v>
      </c>
      <c r="D156" s="25" t="s">
        <v>1204</v>
      </c>
      <c r="E156" s="541"/>
      <c r="F156" s="44" t="s">
        <v>11</v>
      </c>
      <c r="G156" s="421"/>
      <c r="H156" s="421"/>
      <c r="I156" s="433"/>
      <c r="J156" s="319" t="s">
        <v>1819</v>
      </c>
      <c r="K156" s="328" t="s">
        <v>2204</v>
      </c>
      <c r="L156" s="474"/>
      <c r="N156" s="473"/>
    </row>
    <row r="157" spans="1:14" ht="16.5" customHeight="1">
      <c r="A157" s="425">
        <v>146</v>
      </c>
      <c r="B157" s="426" t="s">
        <v>2080</v>
      </c>
      <c r="C157" s="418" t="s">
        <v>1780</v>
      </c>
      <c r="D157" s="25" t="s">
        <v>1205</v>
      </c>
      <c r="E157" s="541"/>
      <c r="F157" s="44" t="s">
        <v>11</v>
      </c>
      <c r="G157" s="421"/>
      <c r="H157" s="421"/>
      <c r="I157" s="433"/>
      <c r="J157" s="319" t="s">
        <v>1876</v>
      </c>
      <c r="K157" s="597" t="s">
        <v>2378</v>
      </c>
      <c r="L157" s="472"/>
      <c r="N157" s="473"/>
    </row>
    <row r="158" spans="1:14" ht="16.5" customHeight="1">
      <c r="A158" s="425">
        <v>147</v>
      </c>
      <c r="B158" s="426" t="s">
        <v>2080</v>
      </c>
      <c r="C158" s="418" t="s">
        <v>1780</v>
      </c>
      <c r="D158" s="25" t="s">
        <v>1822</v>
      </c>
      <c r="E158" s="302"/>
      <c r="F158" s="44" t="s">
        <v>11</v>
      </c>
      <c r="G158" s="421"/>
      <c r="H158" s="421"/>
      <c r="I158" s="433"/>
      <c r="J158" s="320" t="s">
        <v>1823</v>
      </c>
      <c r="K158" s="321" t="s">
        <v>2205</v>
      </c>
      <c r="L158" s="472"/>
      <c r="N158" s="473"/>
    </row>
    <row r="159" spans="1:14" ht="16.5" customHeight="1">
      <c r="A159" s="425">
        <v>148</v>
      </c>
      <c r="B159" s="426" t="s">
        <v>2080</v>
      </c>
      <c r="C159" s="418" t="s">
        <v>1780</v>
      </c>
      <c r="D159" s="25" t="s">
        <v>1206</v>
      </c>
      <c r="E159" s="541"/>
      <c r="F159" s="44" t="s">
        <v>11</v>
      </c>
      <c r="G159" s="421"/>
      <c r="H159" s="421"/>
      <c r="I159" s="433"/>
      <c r="J159" s="317" t="s">
        <v>1772</v>
      </c>
      <c r="K159" s="318" t="s">
        <v>2206</v>
      </c>
      <c r="L159" s="472"/>
      <c r="N159" s="473"/>
    </row>
    <row r="160" spans="1:14" ht="16.5" customHeight="1">
      <c r="A160" s="425">
        <v>149</v>
      </c>
      <c r="B160" s="426" t="s">
        <v>2080</v>
      </c>
      <c r="C160" s="418" t="s">
        <v>1780</v>
      </c>
      <c r="D160" s="25" t="s">
        <v>1770</v>
      </c>
      <c r="E160" s="541"/>
      <c r="F160" s="44" t="s">
        <v>11</v>
      </c>
      <c r="G160" s="421"/>
      <c r="H160" s="421"/>
      <c r="I160" s="433"/>
      <c r="J160" s="317" t="s">
        <v>1769</v>
      </c>
      <c r="K160" s="318" t="s">
        <v>1886</v>
      </c>
      <c r="L160" s="472"/>
      <c r="N160" s="473"/>
    </row>
    <row r="161" spans="1:15" ht="16.5" customHeight="1">
      <c r="A161" s="425">
        <v>150</v>
      </c>
      <c r="B161" s="426" t="s">
        <v>2080</v>
      </c>
      <c r="C161" s="418" t="s">
        <v>1780</v>
      </c>
      <c r="D161" s="25" t="s">
        <v>1207</v>
      </c>
      <c r="E161" s="302"/>
      <c r="F161" s="44" t="s">
        <v>11</v>
      </c>
      <c r="G161" s="421"/>
      <c r="H161" s="421"/>
      <c r="I161" s="433"/>
      <c r="J161" s="317" t="s">
        <v>1771</v>
      </c>
      <c r="K161" s="318" t="s">
        <v>2207</v>
      </c>
      <c r="L161" s="472"/>
      <c r="N161" s="473"/>
    </row>
    <row r="162" spans="1:15" ht="16.5" customHeight="1">
      <c r="A162" s="425">
        <v>151</v>
      </c>
      <c r="B162" s="426" t="s">
        <v>2080</v>
      </c>
      <c r="C162" s="418" t="s">
        <v>1780</v>
      </c>
      <c r="D162" s="25" t="s">
        <v>1208</v>
      </c>
      <c r="E162" s="541"/>
      <c r="F162" s="44" t="s">
        <v>11</v>
      </c>
      <c r="G162" s="421"/>
      <c r="H162" s="421"/>
      <c r="I162" s="433"/>
      <c r="J162" s="317" t="s">
        <v>1818</v>
      </c>
      <c r="K162" s="318" t="s">
        <v>1887</v>
      </c>
      <c r="L162" s="472"/>
      <c r="N162" s="473"/>
    </row>
    <row r="163" spans="1:15" ht="16.5" customHeight="1">
      <c r="A163" s="425">
        <v>153</v>
      </c>
      <c r="B163" s="426" t="s">
        <v>2080</v>
      </c>
      <c r="C163" s="475" t="s">
        <v>2084</v>
      </c>
      <c r="D163" s="475" t="s">
        <v>2085</v>
      </c>
      <c r="E163" s="419"/>
      <c r="F163" s="420" t="s">
        <v>11</v>
      </c>
      <c r="G163" s="421"/>
      <c r="H163" s="421"/>
      <c r="I163" s="433"/>
      <c r="J163" s="466" t="s">
        <v>2086</v>
      </c>
      <c r="K163" s="424"/>
      <c r="L163" s="476"/>
      <c r="M163" s="477" t="s">
        <v>2087</v>
      </c>
    </row>
    <row r="164" spans="1:15" ht="16.5" customHeight="1">
      <c r="A164" s="425">
        <v>154</v>
      </c>
      <c r="B164" s="426" t="s">
        <v>2080</v>
      </c>
      <c r="C164" s="591" t="s">
        <v>190</v>
      </c>
      <c r="D164" s="454" t="s">
        <v>937</v>
      </c>
      <c r="E164" s="419"/>
      <c r="F164" s="420" t="s">
        <v>11</v>
      </c>
      <c r="G164" s="421"/>
      <c r="H164" s="421"/>
      <c r="I164" s="433"/>
      <c r="J164" s="478" t="s">
        <v>2088</v>
      </c>
      <c r="K164" s="424"/>
      <c r="L164" s="479"/>
      <c r="M164" s="480"/>
      <c r="N164" s="481"/>
      <c r="O164" s="476"/>
    </row>
    <row r="165" spans="1:15" s="432" customFormat="1" ht="16.5" customHeight="1">
      <c r="A165" s="425">
        <v>155</v>
      </c>
      <c r="B165" s="426" t="s">
        <v>2080</v>
      </c>
      <c r="C165" s="418" t="s">
        <v>382</v>
      </c>
      <c r="D165" s="417" t="s">
        <v>383</v>
      </c>
      <c r="E165" s="340" t="s">
        <v>384</v>
      </c>
      <c r="F165" s="359" t="s">
        <v>11</v>
      </c>
      <c r="G165" s="482"/>
      <c r="H165" s="483"/>
      <c r="I165" s="484" t="s">
        <v>385</v>
      </c>
      <c r="J165" s="485" t="s">
        <v>2089</v>
      </c>
      <c r="K165" s="717" t="s">
        <v>2090</v>
      </c>
      <c r="L165" s="486"/>
    </row>
    <row r="166" spans="1:15" s="432" customFormat="1" ht="16.5" customHeight="1">
      <c r="A166" s="425">
        <v>156</v>
      </c>
      <c r="B166" s="426" t="s">
        <v>2080</v>
      </c>
      <c r="C166" s="418" t="s">
        <v>382</v>
      </c>
      <c r="D166" s="417" t="s">
        <v>386</v>
      </c>
      <c r="E166" s="340" t="s">
        <v>384</v>
      </c>
      <c r="F166" s="359" t="s">
        <v>11</v>
      </c>
      <c r="G166" s="482"/>
      <c r="H166" s="483"/>
      <c r="I166" s="484" t="s">
        <v>387</v>
      </c>
      <c r="J166" s="485" t="s">
        <v>2091</v>
      </c>
      <c r="K166" s="718"/>
      <c r="L166" s="486"/>
    </row>
    <row r="167" spans="1:15" s="432" customFormat="1" ht="16.5" customHeight="1">
      <c r="A167" s="425">
        <v>157</v>
      </c>
      <c r="B167" s="426" t="s">
        <v>2080</v>
      </c>
      <c r="C167" s="418" t="s">
        <v>382</v>
      </c>
      <c r="D167" s="417" t="s">
        <v>388</v>
      </c>
      <c r="E167" s="340" t="s">
        <v>384</v>
      </c>
      <c r="F167" s="359" t="s">
        <v>11</v>
      </c>
      <c r="G167" s="482"/>
      <c r="H167" s="483"/>
      <c r="I167" s="484" t="s">
        <v>389</v>
      </c>
      <c r="J167" s="485" t="s">
        <v>2092</v>
      </c>
      <c r="K167" s="718"/>
      <c r="L167" s="486"/>
    </row>
    <row r="168" spans="1:15" s="432" customFormat="1" ht="16.5" customHeight="1">
      <c r="A168" s="425">
        <v>158</v>
      </c>
      <c r="B168" s="426" t="s">
        <v>2080</v>
      </c>
      <c r="C168" s="418" t="s">
        <v>382</v>
      </c>
      <c r="D168" s="417" t="s">
        <v>390</v>
      </c>
      <c r="E168" s="487"/>
      <c r="F168" s="359" t="s">
        <v>11</v>
      </c>
      <c r="G168" s="482"/>
      <c r="H168" s="483"/>
      <c r="I168" s="484" t="s">
        <v>2093</v>
      </c>
      <c r="J168" s="488"/>
      <c r="K168" s="718"/>
      <c r="L168" s="486"/>
    </row>
    <row r="169" spans="1:15" s="432" customFormat="1" ht="16.5" customHeight="1">
      <c r="A169" s="425">
        <v>159</v>
      </c>
      <c r="B169" s="426" t="s">
        <v>2080</v>
      </c>
      <c r="C169" s="418" t="s">
        <v>382</v>
      </c>
      <c r="D169" s="417" t="s">
        <v>391</v>
      </c>
      <c r="E169" s="487"/>
      <c r="F169" s="359" t="s">
        <v>11</v>
      </c>
      <c r="G169" s="482"/>
      <c r="H169" s="483"/>
      <c r="I169" s="489"/>
      <c r="J169" s="485" t="s">
        <v>2094</v>
      </c>
      <c r="K169" s="718"/>
      <c r="L169" s="486"/>
      <c r="N169" s="490"/>
    </row>
    <row r="170" spans="1:15" s="432" customFormat="1" ht="16.5" customHeight="1">
      <c r="A170" s="425">
        <v>160</v>
      </c>
      <c r="B170" s="426" t="s">
        <v>2080</v>
      </c>
      <c r="C170" s="418" t="s">
        <v>382</v>
      </c>
      <c r="D170" s="417" t="s">
        <v>392</v>
      </c>
      <c r="E170" s="487"/>
      <c r="F170" s="359" t="s">
        <v>11</v>
      </c>
      <c r="G170" s="482"/>
      <c r="H170" s="483"/>
      <c r="I170" s="484" t="s">
        <v>393</v>
      </c>
      <c r="J170" s="485" t="s">
        <v>2095</v>
      </c>
      <c r="K170" s="718"/>
      <c r="L170" s="486"/>
    </row>
    <row r="171" spans="1:15" s="432" customFormat="1" ht="16.5" customHeight="1">
      <c r="A171" s="425">
        <v>161</v>
      </c>
      <c r="B171" s="426" t="s">
        <v>2080</v>
      </c>
      <c r="C171" s="418" t="s">
        <v>382</v>
      </c>
      <c r="D171" s="417" t="s">
        <v>394</v>
      </c>
      <c r="E171" s="340" t="s">
        <v>395</v>
      </c>
      <c r="F171" s="359" t="s">
        <v>11</v>
      </c>
      <c r="G171" s="482"/>
      <c r="H171" s="483"/>
      <c r="I171" s="484" t="s">
        <v>396</v>
      </c>
      <c r="J171" s="491"/>
      <c r="K171" s="718"/>
      <c r="L171" s="486"/>
    </row>
    <row r="172" spans="1:15" s="432" customFormat="1" ht="16.5" customHeight="1">
      <c r="A172" s="425">
        <v>162</v>
      </c>
      <c r="B172" s="426" t="s">
        <v>2080</v>
      </c>
      <c r="C172" s="418" t="s">
        <v>382</v>
      </c>
      <c r="D172" s="417" t="s">
        <v>397</v>
      </c>
      <c r="E172" s="340" t="s">
        <v>398</v>
      </c>
      <c r="F172" s="359" t="s">
        <v>11</v>
      </c>
      <c r="G172" s="482"/>
      <c r="H172" s="483"/>
      <c r="I172" s="484" t="s">
        <v>399</v>
      </c>
      <c r="J172" s="491"/>
      <c r="K172" s="718"/>
      <c r="L172" s="486"/>
    </row>
    <row r="173" spans="1:15" s="432" customFormat="1" ht="16.5" customHeight="1">
      <c r="A173" s="425">
        <v>163</v>
      </c>
      <c r="B173" s="426" t="s">
        <v>2080</v>
      </c>
      <c r="C173" s="418" t="s">
        <v>382</v>
      </c>
      <c r="D173" s="417" t="s">
        <v>400</v>
      </c>
      <c r="E173" s="340" t="s">
        <v>401</v>
      </c>
      <c r="F173" s="359" t="s">
        <v>11</v>
      </c>
      <c r="G173" s="482"/>
      <c r="H173" s="483"/>
      <c r="I173" s="484" t="s">
        <v>396</v>
      </c>
      <c r="J173" s="491"/>
      <c r="K173" s="718"/>
      <c r="L173" s="486"/>
    </row>
    <row r="174" spans="1:15" s="432" customFormat="1" ht="16.5" customHeight="1">
      <c r="A174" s="425">
        <v>164</v>
      </c>
      <c r="B174" s="426" t="s">
        <v>2080</v>
      </c>
      <c r="C174" s="418" t="s">
        <v>382</v>
      </c>
      <c r="D174" s="417" t="s">
        <v>402</v>
      </c>
      <c r="E174" s="340" t="s">
        <v>395</v>
      </c>
      <c r="F174" s="359" t="s">
        <v>11</v>
      </c>
      <c r="G174" s="482"/>
      <c r="H174" s="483"/>
      <c r="I174" s="484" t="s">
        <v>403</v>
      </c>
      <c r="J174" s="491"/>
      <c r="K174" s="718"/>
      <c r="L174" s="486"/>
    </row>
    <row r="175" spans="1:15" s="432" customFormat="1" ht="16.5" customHeight="1">
      <c r="A175" s="425">
        <v>165</v>
      </c>
      <c r="B175" s="426" t="s">
        <v>2080</v>
      </c>
      <c r="C175" s="418" t="s">
        <v>382</v>
      </c>
      <c r="D175" s="417" t="s">
        <v>404</v>
      </c>
      <c r="E175" s="340" t="s">
        <v>405</v>
      </c>
      <c r="F175" s="359" t="s">
        <v>11</v>
      </c>
      <c r="G175" s="482"/>
      <c r="H175" s="483"/>
      <c r="I175" s="484" t="s">
        <v>406</v>
      </c>
      <c r="J175" s="491"/>
      <c r="K175" s="718"/>
      <c r="L175" s="486"/>
    </row>
    <row r="176" spans="1:15" s="432" customFormat="1" ht="16.5" customHeight="1">
      <c r="A176" s="425">
        <v>166</v>
      </c>
      <c r="B176" s="426" t="s">
        <v>2080</v>
      </c>
      <c r="C176" s="418" t="s">
        <v>382</v>
      </c>
      <c r="D176" s="417" t="s">
        <v>407</v>
      </c>
      <c r="E176" s="340" t="s">
        <v>408</v>
      </c>
      <c r="F176" s="359" t="s">
        <v>11</v>
      </c>
      <c r="G176" s="482"/>
      <c r="H176" s="483"/>
      <c r="I176" s="484" t="s">
        <v>396</v>
      </c>
      <c r="J176" s="491"/>
      <c r="K176" s="718"/>
      <c r="L176" s="486"/>
    </row>
    <row r="177" spans="1:12" s="432" customFormat="1" ht="16.5" customHeight="1">
      <c r="A177" s="425">
        <v>167</v>
      </c>
      <c r="B177" s="426" t="s">
        <v>2080</v>
      </c>
      <c r="C177" s="418" t="s">
        <v>382</v>
      </c>
      <c r="D177" s="417" t="s">
        <v>409</v>
      </c>
      <c r="E177" s="340" t="s">
        <v>410</v>
      </c>
      <c r="F177" s="359" t="s">
        <v>11</v>
      </c>
      <c r="G177" s="482"/>
      <c r="H177" s="483"/>
      <c r="I177" s="492" t="s">
        <v>2096</v>
      </c>
      <c r="J177" s="491"/>
      <c r="K177" s="718"/>
      <c r="L177" s="486"/>
    </row>
    <row r="178" spans="1:12" s="432" customFormat="1" ht="16.5" customHeight="1">
      <c r="A178" s="425">
        <v>168</v>
      </c>
      <c r="B178" s="426" t="s">
        <v>2080</v>
      </c>
      <c r="C178" s="418" t="s">
        <v>382</v>
      </c>
      <c r="D178" s="417" t="s">
        <v>411</v>
      </c>
      <c r="E178" s="340" t="s">
        <v>412</v>
      </c>
      <c r="F178" s="359" t="s">
        <v>11</v>
      </c>
      <c r="G178" s="482"/>
      <c r="H178" s="483"/>
      <c r="I178" s="484" t="s">
        <v>413</v>
      </c>
      <c r="J178" s="491"/>
      <c r="K178" s="718"/>
      <c r="L178" s="486"/>
    </row>
    <row r="179" spans="1:12" s="432" customFormat="1" ht="16.5" customHeight="1">
      <c r="A179" s="425">
        <v>169</v>
      </c>
      <c r="B179" s="426" t="s">
        <v>2080</v>
      </c>
      <c r="C179" s="418" t="s">
        <v>382</v>
      </c>
      <c r="D179" s="417" t="s">
        <v>414</v>
      </c>
      <c r="E179" s="487"/>
      <c r="F179" s="359" t="s">
        <v>11</v>
      </c>
      <c r="G179" s="482"/>
      <c r="H179" s="483"/>
      <c r="I179" s="489"/>
      <c r="J179" s="485" t="s">
        <v>2097</v>
      </c>
      <c r="K179" s="718"/>
      <c r="L179" s="486"/>
    </row>
    <row r="180" spans="1:12" s="432" customFormat="1" ht="16.5" customHeight="1">
      <c r="A180" s="425">
        <v>170</v>
      </c>
      <c r="B180" s="426" t="s">
        <v>2080</v>
      </c>
      <c r="C180" s="418" t="s">
        <v>382</v>
      </c>
      <c r="D180" s="437" t="s">
        <v>415</v>
      </c>
      <c r="E180" s="487"/>
      <c r="F180" s="359" t="s">
        <v>11</v>
      </c>
      <c r="G180" s="482"/>
      <c r="H180" s="483"/>
      <c r="I180" s="493"/>
      <c r="J180" s="485" t="s">
        <v>2098</v>
      </c>
      <c r="K180" s="718"/>
      <c r="L180" s="486"/>
    </row>
    <row r="181" spans="1:12" s="432" customFormat="1" ht="16.5" customHeight="1">
      <c r="A181" s="425">
        <v>171</v>
      </c>
      <c r="B181" s="426" t="s">
        <v>2080</v>
      </c>
      <c r="C181" s="418" t="s">
        <v>382</v>
      </c>
      <c r="D181" s="437" t="s">
        <v>2099</v>
      </c>
      <c r="E181" s="487"/>
      <c r="F181" s="359" t="s">
        <v>11</v>
      </c>
      <c r="G181" s="482"/>
      <c r="H181" s="483"/>
      <c r="I181" s="484" t="s">
        <v>416</v>
      </c>
      <c r="J181" s="485" t="s">
        <v>2100</v>
      </c>
      <c r="K181" s="718"/>
      <c r="L181" s="486"/>
    </row>
    <row r="182" spans="1:12" s="432" customFormat="1" ht="16.5" customHeight="1">
      <c r="A182" s="425">
        <v>172</v>
      </c>
      <c r="B182" s="426" t="s">
        <v>2080</v>
      </c>
      <c r="C182" s="418" t="s">
        <v>382</v>
      </c>
      <c r="D182" s="437" t="s">
        <v>2101</v>
      </c>
      <c r="E182" s="487"/>
      <c r="F182" s="540" t="s">
        <v>2029</v>
      </c>
      <c r="G182" s="482"/>
      <c r="H182" s="483"/>
      <c r="I182" s="484" t="s">
        <v>417</v>
      </c>
      <c r="J182" s="485" t="s">
        <v>2102</v>
      </c>
      <c r="K182" s="718"/>
      <c r="L182" s="494"/>
    </row>
    <row r="183" spans="1:12" s="432" customFormat="1" ht="16.5" customHeight="1">
      <c r="A183" s="425">
        <v>173</v>
      </c>
      <c r="B183" s="426" t="s">
        <v>2080</v>
      </c>
      <c r="C183" s="418" t="s">
        <v>382</v>
      </c>
      <c r="D183" s="437" t="s">
        <v>2103</v>
      </c>
      <c r="E183" s="487"/>
      <c r="F183" s="359" t="s">
        <v>11</v>
      </c>
      <c r="G183" s="482"/>
      <c r="H183" s="483"/>
      <c r="I183" s="484" t="s">
        <v>418</v>
      </c>
      <c r="J183" s="485" t="s">
        <v>2104</v>
      </c>
      <c r="K183" s="718"/>
      <c r="L183" s="486"/>
    </row>
    <row r="184" spans="1:12" s="432" customFormat="1" ht="16.5" customHeight="1">
      <c r="A184" s="425">
        <v>174</v>
      </c>
      <c r="B184" s="426" t="s">
        <v>2080</v>
      </c>
      <c r="C184" s="418" t="s">
        <v>382</v>
      </c>
      <c r="D184" s="437" t="s">
        <v>420</v>
      </c>
      <c r="E184" s="487"/>
      <c r="F184" s="359" t="s">
        <v>11</v>
      </c>
      <c r="G184" s="482"/>
      <c r="H184" s="483"/>
      <c r="I184" s="484" t="s">
        <v>421</v>
      </c>
      <c r="J184" s="491"/>
      <c r="K184" s="718"/>
      <c r="L184" s="486"/>
    </row>
    <row r="185" spans="1:12" s="432" customFormat="1" ht="16.5" customHeight="1">
      <c r="A185" s="425">
        <v>175</v>
      </c>
      <c r="B185" s="426" t="s">
        <v>2080</v>
      </c>
      <c r="C185" s="418" t="s">
        <v>382</v>
      </c>
      <c r="D185" s="437" t="s">
        <v>422</v>
      </c>
      <c r="E185" s="487"/>
      <c r="F185" s="359" t="s">
        <v>11</v>
      </c>
      <c r="G185" s="482"/>
      <c r="H185" s="483"/>
      <c r="I185" s="493"/>
      <c r="J185" s="485" t="s">
        <v>2105</v>
      </c>
      <c r="K185" s="718"/>
      <c r="L185" s="494"/>
    </row>
    <row r="186" spans="1:12" s="432" customFormat="1" ht="16.5" customHeight="1">
      <c r="A186" s="425">
        <v>176</v>
      </c>
      <c r="B186" s="426" t="s">
        <v>2080</v>
      </c>
      <c r="C186" s="418" t="s">
        <v>382</v>
      </c>
      <c r="D186" s="437" t="s">
        <v>423</v>
      </c>
      <c r="E186" s="340" t="s">
        <v>424</v>
      </c>
      <c r="F186" s="359" t="s">
        <v>11</v>
      </c>
      <c r="G186" s="482"/>
      <c r="H186" s="483"/>
      <c r="I186" s="484" t="s">
        <v>425</v>
      </c>
      <c r="J186" s="485" t="s">
        <v>2106</v>
      </c>
      <c r="K186" s="718"/>
      <c r="L186" s="486"/>
    </row>
    <row r="187" spans="1:12" s="432" customFormat="1" ht="16.5" customHeight="1">
      <c r="A187" s="425">
        <v>177</v>
      </c>
      <c r="B187" s="426" t="s">
        <v>2080</v>
      </c>
      <c r="C187" s="418" t="s">
        <v>382</v>
      </c>
      <c r="D187" s="437" t="s">
        <v>426</v>
      </c>
      <c r="E187" s="487"/>
      <c r="F187" s="359" t="s">
        <v>11</v>
      </c>
      <c r="G187" s="482"/>
      <c r="H187" s="483"/>
      <c r="I187" s="489"/>
      <c r="J187" s="485" t="s">
        <v>419</v>
      </c>
      <c r="K187" s="718"/>
      <c r="L187" s="486"/>
    </row>
    <row r="188" spans="1:12" s="432" customFormat="1" ht="16.5" customHeight="1">
      <c r="A188" s="425">
        <v>178</v>
      </c>
      <c r="B188" s="426" t="s">
        <v>2080</v>
      </c>
      <c r="C188" s="418" t="s">
        <v>382</v>
      </c>
      <c r="D188" s="437" t="s">
        <v>427</v>
      </c>
      <c r="E188" s="340" t="s">
        <v>428</v>
      </c>
      <c r="F188" s="359" t="s">
        <v>11</v>
      </c>
      <c r="G188" s="482"/>
      <c r="H188" s="483"/>
      <c r="I188" s="484" t="s">
        <v>429</v>
      </c>
      <c r="J188" s="485" t="s">
        <v>2107</v>
      </c>
      <c r="K188" s="718"/>
      <c r="L188" s="486"/>
    </row>
    <row r="189" spans="1:12" s="432" customFormat="1" ht="16.5" customHeight="1">
      <c r="A189" s="425">
        <v>179</v>
      </c>
      <c r="B189" s="426" t="s">
        <v>2080</v>
      </c>
      <c r="C189" s="418" t="s">
        <v>382</v>
      </c>
      <c r="D189" s="437" t="s">
        <v>430</v>
      </c>
      <c r="E189" s="340" t="s">
        <v>431</v>
      </c>
      <c r="F189" s="359" t="s">
        <v>11</v>
      </c>
      <c r="G189" s="482"/>
      <c r="H189" s="483"/>
      <c r="I189" s="484" t="s">
        <v>432</v>
      </c>
      <c r="J189" s="485" t="s">
        <v>2108</v>
      </c>
      <c r="K189" s="718"/>
      <c r="L189" s="486"/>
    </row>
    <row r="190" spans="1:12" s="432" customFormat="1" ht="16.5" customHeight="1">
      <c r="A190" s="425">
        <v>180</v>
      </c>
      <c r="B190" s="426" t="s">
        <v>2080</v>
      </c>
      <c r="C190" s="418" t="s">
        <v>382</v>
      </c>
      <c r="D190" s="437" t="s">
        <v>433</v>
      </c>
      <c r="E190" s="340" t="s">
        <v>428</v>
      </c>
      <c r="F190" s="359" t="s">
        <v>11</v>
      </c>
      <c r="G190" s="482"/>
      <c r="H190" s="483"/>
      <c r="I190" s="484" t="s">
        <v>429</v>
      </c>
      <c r="J190" s="485" t="s">
        <v>2109</v>
      </c>
      <c r="K190" s="718"/>
      <c r="L190" s="486"/>
    </row>
    <row r="191" spans="1:12" s="432" customFormat="1" ht="16.5" customHeight="1">
      <c r="A191" s="425">
        <v>181</v>
      </c>
      <c r="B191" s="426" t="s">
        <v>2080</v>
      </c>
      <c r="C191" s="418" t="s">
        <v>382</v>
      </c>
      <c r="D191" s="437" t="s">
        <v>434</v>
      </c>
      <c r="E191" s="495"/>
      <c r="F191" s="359" t="s">
        <v>11</v>
      </c>
      <c r="G191" s="496"/>
      <c r="H191" s="483"/>
      <c r="I191" s="493"/>
      <c r="J191" s="497" t="s">
        <v>2110</v>
      </c>
      <c r="K191" s="718"/>
      <c r="L191" s="486"/>
    </row>
    <row r="192" spans="1:12" s="432" customFormat="1" ht="16.5" customHeight="1">
      <c r="A192" s="425">
        <v>182</v>
      </c>
      <c r="B192" s="426" t="s">
        <v>2080</v>
      </c>
      <c r="C192" s="418" t="s">
        <v>382</v>
      </c>
      <c r="D192" s="437" t="s">
        <v>435</v>
      </c>
      <c r="E192" s="487"/>
      <c r="F192" s="359" t="s">
        <v>11</v>
      </c>
      <c r="G192" s="482"/>
      <c r="H192" s="483"/>
      <c r="I192" s="493"/>
      <c r="J192" s="485" t="s">
        <v>2111</v>
      </c>
      <c r="K192" s="718"/>
      <c r="L192" s="486"/>
    </row>
    <row r="193" spans="1:42" s="432" customFormat="1" ht="16.5" customHeight="1">
      <c r="A193" s="425">
        <v>183</v>
      </c>
      <c r="B193" s="426" t="s">
        <v>2080</v>
      </c>
      <c r="C193" s="418" t="s">
        <v>382</v>
      </c>
      <c r="D193" s="437" t="s">
        <v>436</v>
      </c>
      <c r="E193" s="487"/>
      <c r="F193" s="359" t="s">
        <v>11</v>
      </c>
      <c r="G193" s="482"/>
      <c r="H193" s="483"/>
      <c r="I193" s="493"/>
      <c r="J193" s="485" t="s">
        <v>2112</v>
      </c>
      <c r="K193" s="718"/>
      <c r="L193" s="486"/>
    </row>
    <row r="194" spans="1:42" s="432" customFormat="1" ht="16.5" customHeight="1">
      <c r="A194" s="425">
        <v>184</v>
      </c>
      <c r="B194" s="426" t="s">
        <v>2080</v>
      </c>
      <c r="C194" s="418" t="s">
        <v>382</v>
      </c>
      <c r="D194" s="437" t="s">
        <v>437</v>
      </c>
      <c r="E194" s="487"/>
      <c r="F194" s="359" t="s">
        <v>11</v>
      </c>
      <c r="G194" s="482"/>
      <c r="H194" s="483"/>
      <c r="I194" s="484" t="s">
        <v>416</v>
      </c>
      <c r="J194" s="485" t="s">
        <v>2113</v>
      </c>
      <c r="K194" s="718"/>
      <c r="L194" s="486"/>
    </row>
    <row r="195" spans="1:42" s="432" customFormat="1" ht="16.5" customHeight="1">
      <c r="A195" s="425">
        <v>185</v>
      </c>
      <c r="B195" s="426" t="s">
        <v>2080</v>
      </c>
      <c r="C195" s="418" t="s">
        <v>382</v>
      </c>
      <c r="D195" s="437" t="s">
        <v>438</v>
      </c>
      <c r="E195" s="487"/>
      <c r="F195" s="540" t="s">
        <v>2029</v>
      </c>
      <c r="G195" s="482"/>
      <c r="H195" s="483"/>
      <c r="I195" s="484" t="s">
        <v>417</v>
      </c>
      <c r="J195" s="485" t="s">
        <v>2114</v>
      </c>
      <c r="K195" s="718"/>
      <c r="L195" s="486"/>
    </row>
    <row r="196" spans="1:42" s="432" customFormat="1" ht="16.5" customHeight="1">
      <c r="A196" s="425">
        <v>186</v>
      </c>
      <c r="B196" s="426" t="s">
        <v>2080</v>
      </c>
      <c r="C196" s="418" t="s">
        <v>382</v>
      </c>
      <c r="D196" s="417" t="s">
        <v>439</v>
      </c>
      <c r="E196" s="487"/>
      <c r="F196" s="359" t="s">
        <v>11</v>
      </c>
      <c r="G196" s="482"/>
      <c r="H196" s="483"/>
      <c r="I196" s="484" t="s">
        <v>440</v>
      </c>
      <c r="J196" s="485" t="s">
        <v>2115</v>
      </c>
      <c r="K196" s="718"/>
      <c r="L196" s="486"/>
    </row>
    <row r="197" spans="1:42" s="432" customFormat="1" ht="16.5" customHeight="1">
      <c r="A197" s="425">
        <v>187</v>
      </c>
      <c r="B197" s="426" t="s">
        <v>2080</v>
      </c>
      <c r="C197" s="418" t="s">
        <v>382</v>
      </c>
      <c r="D197" s="417" t="s">
        <v>441</v>
      </c>
      <c r="E197" s="487"/>
      <c r="F197" s="359" t="s">
        <v>11</v>
      </c>
      <c r="G197" s="482"/>
      <c r="H197" s="483"/>
      <c r="I197" s="484" t="s">
        <v>442</v>
      </c>
      <c r="J197" s="491"/>
      <c r="K197" s="719"/>
      <c r="L197" s="494"/>
    </row>
    <row r="198" spans="1:42" s="502" customFormat="1" ht="16.5" customHeight="1">
      <c r="A198" s="425">
        <v>188</v>
      </c>
      <c r="B198" s="426" t="s">
        <v>2080</v>
      </c>
      <c r="C198" s="591" t="s">
        <v>471</v>
      </c>
      <c r="D198" s="454" t="s">
        <v>965</v>
      </c>
      <c r="E198" s="498"/>
      <c r="F198" s="359" t="s">
        <v>11</v>
      </c>
      <c r="G198" s="499"/>
      <c r="H198" s="499"/>
      <c r="I198" s="499"/>
      <c r="J198" s="720" t="s">
        <v>2262</v>
      </c>
      <c r="K198" s="500"/>
      <c r="L198" s="501"/>
      <c r="M198" s="501"/>
      <c r="N198" s="501"/>
      <c r="O198" s="501"/>
      <c r="P198" s="501"/>
      <c r="Q198" s="501"/>
      <c r="R198" s="501"/>
      <c r="S198" s="501"/>
      <c r="T198" s="501"/>
      <c r="U198" s="501"/>
      <c r="V198" s="501"/>
      <c r="W198" s="501"/>
      <c r="X198" s="501"/>
      <c r="Y198" s="501"/>
      <c r="Z198" s="501"/>
      <c r="AA198" s="501"/>
      <c r="AB198" s="501"/>
      <c r="AC198" s="501"/>
      <c r="AD198" s="501"/>
      <c r="AE198" s="501"/>
      <c r="AF198" s="501"/>
      <c r="AG198" s="501"/>
      <c r="AH198" s="501"/>
      <c r="AI198" s="501"/>
      <c r="AJ198" s="501"/>
      <c r="AK198" s="501"/>
      <c r="AL198" s="501"/>
      <c r="AM198" s="501"/>
      <c r="AN198" s="501"/>
      <c r="AO198" s="501"/>
      <c r="AP198" s="501"/>
    </row>
    <row r="199" spans="1:42" s="502" customFormat="1" ht="16.5" customHeight="1">
      <c r="A199" s="425">
        <v>189</v>
      </c>
      <c r="B199" s="426" t="s">
        <v>2080</v>
      </c>
      <c r="C199" s="591" t="s">
        <v>471</v>
      </c>
      <c r="D199" s="454" t="s">
        <v>1384</v>
      </c>
      <c r="E199" s="498" t="s">
        <v>473</v>
      </c>
      <c r="F199" s="359" t="s">
        <v>11</v>
      </c>
      <c r="G199" s="499"/>
      <c r="H199" s="499"/>
      <c r="I199" s="499"/>
      <c r="J199" s="720"/>
      <c r="K199" s="500"/>
      <c r="L199" s="501"/>
      <c r="M199" s="501"/>
      <c r="N199" s="501"/>
      <c r="O199" s="501"/>
      <c r="P199" s="501"/>
      <c r="Q199" s="501"/>
      <c r="R199" s="501"/>
      <c r="S199" s="501"/>
      <c r="T199" s="501"/>
      <c r="U199" s="501"/>
      <c r="V199" s="501"/>
      <c r="W199" s="501"/>
      <c r="X199" s="501"/>
      <c r="Y199" s="501"/>
      <c r="Z199" s="501"/>
      <c r="AA199" s="501"/>
      <c r="AB199" s="501"/>
      <c r="AC199" s="501"/>
      <c r="AD199" s="501"/>
      <c r="AE199" s="501"/>
      <c r="AF199" s="501"/>
      <c r="AG199" s="501"/>
      <c r="AH199" s="501"/>
      <c r="AI199" s="501"/>
      <c r="AJ199" s="501"/>
      <c r="AK199" s="501"/>
      <c r="AL199" s="501"/>
      <c r="AM199" s="501"/>
      <c r="AN199" s="501"/>
      <c r="AO199" s="501"/>
      <c r="AP199" s="501"/>
    </row>
    <row r="200" spans="1:42" s="502" customFormat="1" ht="16.5" customHeight="1">
      <c r="A200" s="425">
        <v>190</v>
      </c>
      <c r="B200" s="426" t="s">
        <v>2080</v>
      </c>
      <c r="C200" s="591" t="s">
        <v>471</v>
      </c>
      <c r="D200" s="454" t="s">
        <v>1385</v>
      </c>
      <c r="E200" s="498" t="s">
        <v>473</v>
      </c>
      <c r="F200" s="359" t="s">
        <v>11</v>
      </c>
      <c r="G200" s="499"/>
      <c r="H200" s="499"/>
      <c r="I200" s="499"/>
      <c r="J200" s="720"/>
      <c r="K200" s="500"/>
      <c r="L200" s="501"/>
      <c r="M200" s="501"/>
      <c r="N200" s="501"/>
      <c r="O200" s="501"/>
      <c r="P200" s="501"/>
      <c r="Q200" s="501"/>
      <c r="R200" s="501"/>
      <c r="S200" s="501"/>
      <c r="T200" s="501"/>
      <c r="U200" s="501"/>
      <c r="V200" s="501"/>
      <c r="W200" s="501"/>
      <c r="X200" s="501"/>
      <c r="Y200" s="501"/>
      <c r="Z200" s="501"/>
      <c r="AA200" s="501"/>
      <c r="AB200" s="501"/>
      <c r="AC200" s="501"/>
      <c r="AD200" s="501"/>
      <c r="AE200" s="501"/>
      <c r="AF200" s="501"/>
      <c r="AG200" s="501"/>
      <c r="AH200" s="501"/>
      <c r="AI200" s="501"/>
      <c r="AJ200" s="501"/>
      <c r="AK200" s="501"/>
      <c r="AL200" s="501"/>
      <c r="AM200" s="501"/>
      <c r="AN200" s="501"/>
      <c r="AO200" s="501"/>
      <c r="AP200" s="501"/>
    </row>
    <row r="201" spans="1:42" s="502" customFormat="1" ht="16.5" customHeight="1">
      <c r="A201" s="425">
        <v>191</v>
      </c>
      <c r="B201" s="426" t="s">
        <v>2080</v>
      </c>
      <c r="C201" s="591" t="s">
        <v>471</v>
      </c>
      <c r="D201" s="454" t="s">
        <v>475</v>
      </c>
      <c r="E201" s="498" t="s">
        <v>473</v>
      </c>
      <c r="F201" s="359" t="s">
        <v>11</v>
      </c>
      <c r="G201" s="499"/>
      <c r="H201" s="499"/>
      <c r="I201" s="499"/>
      <c r="J201" s="720"/>
      <c r="K201" s="500"/>
      <c r="L201" s="501"/>
      <c r="M201" s="501"/>
      <c r="N201" s="501"/>
      <c r="O201" s="501"/>
      <c r="P201" s="501"/>
      <c r="Q201" s="501"/>
      <c r="R201" s="501"/>
      <c r="S201" s="501"/>
      <c r="T201" s="501"/>
      <c r="U201" s="501"/>
      <c r="V201" s="501"/>
      <c r="W201" s="501"/>
      <c r="X201" s="501"/>
      <c r="Y201" s="501"/>
      <c r="Z201" s="501"/>
      <c r="AA201" s="501"/>
      <c r="AB201" s="501"/>
      <c r="AC201" s="501"/>
      <c r="AD201" s="501"/>
      <c r="AE201" s="501"/>
      <c r="AF201" s="501"/>
      <c r="AG201" s="501"/>
      <c r="AH201" s="501"/>
      <c r="AI201" s="501"/>
      <c r="AJ201" s="501"/>
      <c r="AK201" s="501"/>
      <c r="AL201" s="501"/>
      <c r="AM201" s="501"/>
      <c r="AN201" s="501"/>
      <c r="AO201" s="501"/>
      <c r="AP201" s="501"/>
    </row>
    <row r="202" spans="1:42" s="502" customFormat="1" ht="16.5" customHeight="1">
      <c r="A202" s="425">
        <v>192</v>
      </c>
      <c r="B202" s="426" t="s">
        <v>2080</v>
      </c>
      <c r="C202" s="591" t="s">
        <v>471</v>
      </c>
      <c r="D202" s="454" t="s">
        <v>476</v>
      </c>
      <c r="E202" s="498" t="s">
        <v>2116</v>
      </c>
      <c r="F202" s="359" t="s">
        <v>11</v>
      </c>
      <c r="G202" s="499"/>
      <c r="H202" s="499"/>
      <c r="I202" s="499"/>
      <c r="J202" s="720"/>
      <c r="K202" s="500"/>
      <c r="L202" s="501"/>
      <c r="M202" s="501"/>
      <c r="N202" s="501"/>
      <c r="O202" s="501"/>
      <c r="P202" s="501"/>
      <c r="Q202" s="501"/>
      <c r="R202" s="501"/>
      <c r="S202" s="501"/>
      <c r="T202" s="501"/>
      <c r="U202" s="501"/>
      <c r="V202" s="501"/>
      <c r="W202" s="501"/>
      <c r="X202" s="501"/>
      <c r="Y202" s="501"/>
      <c r="Z202" s="501"/>
      <c r="AA202" s="501"/>
      <c r="AB202" s="501"/>
      <c r="AC202" s="501"/>
      <c r="AD202" s="501"/>
      <c r="AE202" s="501"/>
      <c r="AF202" s="501"/>
      <c r="AG202" s="501"/>
      <c r="AH202" s="501"/>
      <c r="AI202" s="501"/>
      <c r="AJ202" s="501"/>
      <c r="AK202" s="501"/>
      <c r="AL202" s="501"/>
      <c r="AM202" s="501"/>
      <c r="AN202" s="501"/>
      <c r="AO202" s="501"/>
      <c r="AP202" s="501"/>
    </row>
    <row r="203" spans="1:42" s="502" customFormat="1" ht="16.5" customHeight="1">
      <c r="A203" s="425">
        <v>193</v>
      </c>
      <c r="B203" s="426" t="s">
        <v>2080</v>
      </c>
      <c r="C203" s="591" t="s">
        <v>471</v>
      </c>
      <c r="D203" s="454" t="s">
        <v>1386</v>
      </c>
      <c r="E203" s="498" t="s">
        <v>2117</v>
      </c>
      <c r="F203" s="359" t="s">
        <v>11</v>
      </c>
      <c r="G203" s="499"/>
      <c r="H203" s="499"/>
      <c r="I203" s="499"/>
      <c r="J203" s="720"/>
      <c r="K203" s="500"/>
      <c r="L203" s="501"/>
      <c r="M203" s="501"/>
      <c r="N203" s="501"/>
      <c r="O203" s="501"/>
      <c r="P203" s="501"/>
      <c r="Q203" s="501"/>
      <c r="R203" s="501"/>
      <c r="S203" s="501"/>
      <c r="T203" s="501"/>
      <c r="U203" s="501"/>
      <c r="V203" s="501"/>
      <c r="W203" s="501"/>
      <c r="X203" s="501"/>
      <c r="Y203" s="501"/>
      <c r="Z203" s="501"/>
      <c r="AA203" s="501"/>
      <c r="AB203" s="501"/>
      <c r="AC203" s="501"/>
      <c r="AD203" s="501"/>
      <c r="AE203" s="501"/>
      <c r="AF203" s="501"/>
      <c r="AG203" s="501"/>
      <c r="AH203" s="501"/>
      <c r="AI203" s="501"/>
      <c r="AJ203" s="501"/>
      <c r="AK203" s="501"/>
      <c r="AL203" s="501"/>
      <c r="AM203" s="501"/>
      <c r="AN203" s="501"/>
      <c r="AO203" s="501"/>
      <c r="AP203" s="501"/>
    </row>
    <row r="204" spans="1:42" s="502" customFormat="1" ht="16.5" customHeight="1">
      <c r="A204" s="425">
        <v>194</v>
      </c>
      <c r="B204" s="426" t="s">
        <v>2080</v>
      </c>
      <c r="C204" s="591" t="s">
        <v>471</v>
      </c>
      <c r="D204" s="454" t="s">
        <v>1387</v>
      </c>
      <c r="E204" s="498" t="s">
        <v>2117</v>
      </c>
      <c r="F204" s="359" t="s">
        <v>11</v>
      </c>
      <c r="G204" s="499"/>
      <c r="H204" s="499"/>
      <c r="I204" s="499"/>
      <c r="J204" s="720"/>
      <c r="K204" s="500"/>
      <c r="L204" s="501"/>
      <c r="M204" s="501"/>
      <c r="N204" s="501"/>
      <c r="O204" s="501"/>
      <c r="P204" s="501"/>
      <c r="Q204" s="501"/>
      <c r="R204" s="501"/>
      <c r="S204" s="501"/>
      <c r="T204" s="501"/>
      <c r="U204" s="501"/>
      <c r="V204" s="501"/>
      <c r="W204" s="501"/>
      <c r="X204" s="501"/>
      <c r="Y204" s="501"/>
      <c r="Z204" s="501"/>
      <c r="AA204" s="501"/>
      <c r="AB204" s="501"/>
      <c r="AC204" s="501"/>
      <c r="AD204" s="501"/>
      <c r="AE204" s="501"/>
      <c r="AF204" s="501"/>
      <c r="AG204" s="501"/>
      <c r="AH204" s="501"/>
      <c r="AI204" s="501"/>
      <c r="AJ204" s="501"/>
      <c r="AK204" s="501"/>
      <c r="AL204" s="501"/>
      <c r="AM204" s="501"/>
      <c r="AN204" s="501"/>
      <c r="AO204" s="501"/>
      <c r="AP204" s="501"/>
    </row>
    <row r="205" spans="1:42" s="502" customFormat="1" ht="16.5" customHeight="1">
      <c r="A205" s="425">
        <v>195</v>
      </c>
      <c r="B205" s="426" t="s">
        <v>2080</v>
      </c>
      <c r="C205" s="591" t="s">
        <v>471</v>
      </c>
      <c r="D205" s="454" t="s">
        <v>479</v>
      </c>
      <c r="E205" s="498" t="s">
        <v>2117</v>
      </c>
      <c r="F205" s="359" t="s">
        <v>11</v>
      </c>
      <c r="G205" s="499"/>
      <c r="H205" s="499"/>
      <c r="I205" s="499"/>
      <c r="J205" s="720"/>
      <c r="K205" s="500"/>
      <c r="L205" s="501"/>
      <c r="M205" s="501"/>
      <c r="N205" s="501"/>
      <c r="O205" s="501"/>
      <c r="P205" s="501"/>
      <c r="Q205" s="501"/>
      <c r="R205" s="501"/>
      <c r="S205" s="501"/>
      <c r="T205" s="501"/>
      <c r="U205" s="501"/>
      <c r="V205" s="501"/>
      <c r="W205" s="501"/>
      <c r="X205" s="501"/>
      <c r="Y205" s="501"/>
      <c r="Z205" s="501"/>
      <c r="AA205" s="501"/>
      <c r="AB205" s="501"/>
      <c r="AC205" s="501"/>
      <c r="AD205" s="501"/>
      <c r="AE205" s="501"/>
      <c r="AF205" s="501"/>
      <c r="AG205" s="501"/>
      <c r="AH205" s="501"/>
      <c r="AI205" s="501"/>
      <c r="AJ205" s="501"/>
      <c r="AK205" s="501"/>
      <c r="AL205" s="501"/>
      <c r="AM205" s="501"/>
      <c r="AN205" s="501"/>
      <c r="AO205" s="501"/>
      <c r="AP205" s="501"/>
    </row>
    <row r="206" spans="1:42" s="502" customFormat="1" ht="16.5" customHeight="1">
      <c r="A206" s="425">
        <v>196</v>
      </c>
      <c r="B206" s="426" t="s">
        <v>2080</v>
      </c>
      <c r="C206" s="591" t="s">
        <v>471</v>
      </c>
      <c r="D206" s="454" t="s">
        <v>480</v>
      </c>
      <c r="E206" s="498" t="s">
        <v>2117</v>
      </c>
      <c r="F206" s="359" t="s">
        <v>11</v>
      </c>
      <c r="G206" s="499"/>
      <c r="H206" s="499"/>
      <c r="I206" s="499"/>
      <c r="J206" s="720"/>
      <c r="K206" s="500"/>
      <c r="L206" s="501"/>
      <c r="M206" s="501"/>
      <c r="N206" s="501"/>
      <c r="O206" s="501"/>
      <c r="P206" s="501"/>
      <c r="Q206" s="501"/>
      <c r="R206" s="501"/>
      <c r="S206" s="501"/>
      <c r="T206" s="501"/>
      <c r="U206" s="501"/>
      <c r="V206" s="501"/>
      <c r="W206" s="501"/>
      <c r="X206" s="501"/>
      <c r="Y206" s="501"/>
      <c r="Z206" s="501"/>
      <c r="AA206" s="501"/>
      <c r="AB206" s="501"/>
      <c r="AC206" s="501"/>
      <c r="AD206" s="501"/>
      <c r="AE206" s="501"/>
      <c r="AF206" s="501"/>
      <c r="AG206" s="501"/>
      <c r="AH206" s="501"/>
      <c r="AI206" s="501"/>
      <c r="AJ206" s="501"/>
      <c r="AK206" s="501"/>
      <c r="AL206" s="501"/>
      <c r="AM206" s="501"/>
      <c r="AN206" s="501"/>
      <c r="AO206" s="501"/>
      <c r="AP206" s="501"/>
    </row>
    <row r="207" spans="1:42" s="432" customFormat="1" ht="16.5" customHeight="1">
      <c r="A207" s="425">
        <v>197</v>
      </c>
      <c r="B207" s="426" t="s">
        <v>2080</v>
      </c>
      <c r="C207" s="591" t="s">
        <v>445</v>
      </c>
      <c r="D207" s="454" t="s">
        <v>977</v>
      </c>
      <c r="E207" s="427" t="s">
        <v>447</v>
      </c>
      <c r="F207" s="420" t="s">
        <v>11</v>
      </c>
      <c r="G207" s="503"/>
      <c r="H207" s="428"/>
      <c r="I207" s="471" t="s">
        <v>2118</v>
      </c>
      <c r="J207" s="556" t="s">
        <v>2260</v>
      </c>
      <c r="K207" s="504"/>
    </row>
    <row r="208" spans="1:42" s="432" customFormat="1" ht="16.5" customHeight="1">
      <c r="A208" s="425">
        <v>198</v>
      </c>
      <c r="B208" s="426" t="s">
        <v>2080</v>
      </c>
      <c r="C208" s="591" t="s">
        <v>445</v>
      </c>
      <c r="D208" s="454" t="s">
        <v>1396</v>
      </c>
      <c r="E208" s="427" t="s">
        <v>450</v>
      </c>
      <c r="F208" s="420" t="s">
        <v>11</v>
      </c>
      <c r="G208" s="503"/>
      <c r="H208" s="428"/>
      <c r="I208" s="471" t="s">
        <v>2119</v>
      </c>
      <c r="J208" s="505"/>
      <c r="K208" s="504"/>
    </row>
    <row r="209" spans="1:12" s="432" customFormat="1" ht="16.5" customHeight="1">
      <c r="A209" s="425">
        <v>199</v>
      </c>
      <c r="B209" s="426" t="s">
        <v>2080</v>
      </c>
      <c r="C209" s="591" t="s">
        <v>445</v>
      </c>
      <c r="D209" s="454" t="s">
        <v>1397</v>
      </c>
      <c r="E209" s="427" t="s">
        <v>450</v>
      </c>
      <c r="F209" s="420" t="s">
        <v>11</v>
      </c>
      <c r="G209" s="503"/>
      <c r="H209" s="428"/>
      <c r="I209" s="471" t="s">
        <v>2120</v>
      </c>
      <c r="J209" s="430"/>
      <c r="K209" s="504"/>
    </row>
    <row r="210" spans="1:12" s="432" customFormat="1" ht="16.5" customHeight="1">
      <c r="A210" s="425">
        <v>200</v>
      </c>
      <c r="B210" s="426" t="s">
        <v>2080</v>
      </c>
      <c r="C210" s="591" t="s">
        <v>445</v>
      </c>
      <c r="D210" s="454" t="s">
        <v>993</v>
      </c>
      <c r="E210" s="427"/>
      <c r="F210" s="420" t="s">
        <v>11</v>
      </c>
      <c r="G210" s="503"/>
      <c r="H210" s="428"/>
      <c r="I210" s="429"/>
      <c r="J210" s="430"/>
      <c r="K210" s="504"/>
    </row>
    <row r="211" spans="1:12" s="432" customFormat="1" ht="16.5" customHeight="1">
      <c r="A211" s="425">
        <v>201</v>
      </c>
      <c r="B211" s="426" t="s">
        <v>2080</v>
      </c>
      <c r="C211" s="591" t="s">
        <v>445</v>
      </c>
      <c r="D211" s="454" t="s">
        <v>995</v>
      </c>
      <c r="E211" s="427"/>
      <c r="F211" s="420" t="s">
        <v>11</v>
      </c>
      <c r="G211" s="503"/>
      <c r="H211" s="428"/>
      <c r="I211" s="429"/>
      <c r="J211" s="430"/>
      <c r="K211" s="504"/>
    </row>
    <row r="212" spans="1:12" s="432" customFormat="1" ht="16.5" customHeight="1">
      <c r="A212" s="425">
        <v>202</v>
      </c>
      <c r="B212" s="426" t="s">
        <v>2080</v>
      </c>
      <c r="C212" s="591" t="s">
        <v>445</v>
      </c>
      <c r="D212" s="454" t="s">
        <v>997</v>
      </c>
      <c r="E212" s="427"/>
      <c r="F212" s="420" t="s">
        <v>11</v>
      </c>
      <c r="G212" s="503"/>
      <c r="H212" s="428"/>
      <c r="I212" s="429"/>
      <c r="J212" s="430"/>
      <c r="K212" s="504"/>
    </row>
    <row r="213" spans="1:12" ht="16.5" customHeight="1">
      <c r="A213" s="425">
        <v>203</v>
      </c>
      <c r="B213" s="426" t="s">
        <v>2080</v>
      </c>
      <c r="C213" s="418" t="s">
        <v>227</v>
      </c>
      <c r="D213" s="418" t="s">
        <v>1211</v>
      </c>
      <c r="E213" s="455" t="s">
        <v>833</v>
      </c>
      <c r="F213" s="420" t="s">
        <v>11</v>
      </c>
      <c r="G213" s="421"/>
      <c r="H213" s="421"/>
      <c r="I213" s="433"/>
      <c r="J213" s="434" t="s">
        <v>2121</v>
      </c>
      <c r="K213" s="424"/>
      <c r="L213" s="470"/>
    </row>
    <row r="214" spans="1:12" ht="16.5" customHeight="1">
      <c r="A214" s="425">
        <v>204</v>
      </c>
      <c r="B214" s="426" t="s">
        <v>2080</v>
      </c>
      <c r="C214" s="418" t="s">
        <v>2122</v>
      </c>
      <c r="D214" s="418" t="s">
        <v>2123</v>
      </c>
      <c r="E214" s="340" t="s">
        <v>1251</v>
      </c>
      <c r="F214" s="420" t="s">
        <v>11</v>
      </c>
      <c r="G214" s="421"/>
      <c r="H214" s="421"/>
      <c r="I214" s="433"/>
      <c r="J214" s="721" t="s">
        <v>2124</v>
      </c>
      <c r="K214" s="424"/>
      <c r="L214" s="470"/>
    </row>
    <row r="215" spans="1:12" ht="16.5" customHeight="1">
      <c r="A215" s="425">
        <v>205</v>
      </c>
      <c r="B215" s="426" t="s">
        <v>2080</v>
      </c>
      <c r="C215" s="418" t="s">
        <v>1248</v>
      </c>
      <c r="D215" s="418" t="s">
        <v>2125</v>
      </c>
      <c r="E215" s="340" t="s">
        <v>1249</v>
      </c>
      <c r="F215" s="420" t="s">
        <v>11</v>
      </c>
      <c r="G215" s="421"/>
      <c r="H215" s="421"/>
      <c r="I215" s="433"/>
      <c r="J215" s="722"/>
      <c r="K215" s="424"/>
      <c r="L215" s="470"/>
    </row>
    <row r="216" spans="1:12" ht="16.5" customHeight="1">
      <c r="A216" s="425">
        <v>206</v>
      </c>
      <c r="B216" s="426" t="s">
        <v>2080</v>
      </c>
      <c r="C216" s="418" t="s">
        <v>1248</v>
      </c>
      <c r="D216" s="418" t="s">
        <v>2126</v>
      </c>
      <c r="E216" s="340" t="s">
        <v>1249</v>
      </c>
      <c r="F216" s="420" t="s">
        <v>11</v>
      </c>
      <c r="G216" s="421"/>
      <c r="H216" s="421"/>
      <c r="I216" s="433"/>
      <c r="J216" s="722"/>
      <c r="K216" s="424"/>
      <c r="L216" s="470"/>
    </row>
    <row r="217" spans="1:12" ht="16.5" customHeight="1">
      <c r="A217" s="425">
        <v>207</v>
      </c>
      <c r="B217" s="426" t="s">
        <v>2080</v>
      </c>
      <c r="C217" s="418" t="s">
        <v>1248</v>
      </c>
      <c r="D217" s="418" t="s">
        <v>1825</v>
      </c>
      <c r="E217" s="340" t="s">
        <v>1249</v>
      </c>
      <c r="F217" s="420" t="s">
        <v>11</v>
      </c>
      <c r="G217" s="421"/>
      <c r="H217" s="421"/>
      <c r="I217" s="433"/>
      <c r="J217" s="722"/>
      <c r="K217" s="424"/>
      <c r="L217" s="470"/>
    </row>
    <row r="218" spans="1:12" ht="16.5" customHeight="1">
      <c r="A218" s="425">
        <v>208</v>
      </c>
      <c r="B218" s="426" t="s">
        <v>2080</v>
      </c>
      <c r="C218" s="418" t="s">
        <v>1248</v>
      </c>
      <c r="D218" s="418" t="s">
        <v>2127</v>
      </c>
      <c r="E218" s="340" t="s">
        <v>1249</v>
      </c>
      <c r="F218" s="420" t="s">
        <v>11</v>
      </c>
      <c r="G218" s="421"/>
      <c r="H218" s="421"/>
      <c r="I218" s="433"/>
      <c r="J218" s="722"/>
      <c r="K218" s="424"/>
      <c r="L218" s="470"/>
    </row>
    <row r="219" spans="1:12" ht="16.5" customHeight="1">
      <c r="A219" s="425">
        <v>209</v>
      </c>
      <c r="B219" s="426" t="s">
        <v>2080</v>
      </c>
      <c r="C219" s="418" t="s">
        <v>1248</v>
      </c>
      <c r="D219" s="418" t="s">
        <v>2128</v>
      </c>
      <c r="E219" s="340" t="s">
        <v>1249</v>
      </c>
      <c r="F219" s="420" t="s">
        <v>11</v>
      </c>
      <c r="G219" s="421"/>
      <c r="H219" s="421"/>
      <c r="I219" s="433"/>
      <c r="J219" s="722"/>
      <c r="K219" s="424"/>
      <c r="L219" s="470"/>
    </row>
    <row r="220" spans="1:12" ht="16.5" customHeight="1">
      <c r="A220" s="425">
        <v>210</v>
      </c>
      <c r="B220" s="426" t="s">
        <v>2080</v>
      </c>
      <c r="C220" s="418" t="s">
        <v>1248</v>
      </c>
      <c r="D220" s="418" t="s">
        <v>2129</v>
      </c>
      <c r="E220" s="340" t="s">
        <v>1249</v>
      </c>
      <c r="F220" s="420" t="s">
        <v>11</v>
      </c>
      <c r="G220" s="421"/>
      <c r="H220" s="421"/>
      <c r="I220" s="433"/>
      <c r="J220" s="722"/>
      <c r="K220" s="424"/>
      <c r="L220" s="470"/>
    </row>
    <row r="221" spans="1:12" ht="16.5" customHeight="1">
      <c r="A221" s="425">
        <v>211</v>
      </c>
      <c r="B221" s="426" t="s">
        <v>2080</v>
      </c>
      <c r="C221" s="418" t="s">
        <v>1248</v>
      </c>
      <c r="D221" s="418" t="s">
        <v>2130</v>
      </c>
      <c r="E221" s="340" t="s">
        <v>1249</v>
      </c>
      <c r="F221" s="420" t="s">
        <v>11</v>
      </c>
      <c r="G221" s="421"/>
      <c r="H221" s="421"/>
      <c r="I221" s="433"/>
      <c r="J221" s="722"/>
      <c r="K221" s="424"/>
      <c r="L221" s="470"/>
    </row>
    <row r="222" spans="1:12" ht="16.5" customHeight="1">
      <c r="A222" s="425">
        <v>212</v>
      </c>
      <c r="B222" s="426" t="s">
        <v>2080</v>
      </c>
      <c r="C222" s="418" t="s">
        <v>1248</v>
      </c>
      <c r="D222" s="418" t="s">
        <v>2131</v>
      </c>
      <c r="E222" s="340" t="s">
        <v>1249</v>
      </c>
      <c r="F222" s="420" t="s">
        <v>11</v>
      </c>
      <c r="G222" s="421"/>
      <c r="H222" s="421"/>
      <c r="I222" s="433"/>
      <c r="J222" s="722"/>
      <c r="K222" s="424"/>
      <c r="L222" s="470"/>
    </row>
    <row r="223" spans="1:12" ht="16.5" customHeight="1">
      <c r="A223" s="425">
        <v>213</v>
      </c>
      <c r="B223" s="426" t="s">
        <v>2080</v>
      </c>
      <c r="C223" s="418" t="s">
        <v>1248</v>
      </c>
      <c r="D223" s="418" t="s">
        <v>2132</v>
      </c>
      <c r="E223" s="340" t="s">
        <v>1251</v>
      </c>
      <c r="F223" s="420" t="s">
        <v>11</v>
      </c>
      <c r="G223" s="421"/>
      <c r="H223" s="421"/>
      <c r="I223" s="433"/>
      <c r="J223" s="722"/>
      <c r="K223" s="424"/>
      <c r="L223" s="470"/>
    </row>
    <row r="224" spans="1:12" ht="16.5" customHeight="1">
      <c r="A224" s="425">
        <v>214</v>
      </c>
      <c r="B224" s="426" t="s">
        <v>2080</v>
      </c>
      <c r="C224" s="418" t="s">
        <v>1248</v>
      </c>
      <c r="D224" s="418" t="s">
        <v>2133</v>
      </c>
      <c r="E224" s="340" t="s">
        <v>1249</v>
      </c>
      <c r="F224" s="420" t="s">
        <v>11</v>
      </c>
      <c r="G224" s="421"/>
      <c r="H224" s="421"/>
      <c r="I224" s="433"/>
      <c r="J224" s="722"/>
      <c r="K224" s="424"/>
      <c r="L224" s="470"/>
    </row>
    <row r="225" spans="1:13" ht="16.5" customHeight="1">
      <c r="A225" s="425">
        <v>215</v>
      </c>
      <c r="B225" s="426" t="s">
        <v>2080</v>
      </c>
      <c r="C225" s="418" t="s">
        <v>1248</v>
      </c>
      <c r="D225" s="418" t="s">
        <v>2134</v>
      </c>
      <c r="E225" s="340" t="s">
        <v>1249</v>
      </c>
      <c r="F225" s="420" t="s">
        <v>11</v>
      </c>
      <c r="G225" s="421"/>
      <c r="H225" s="421"/>
      <c r="I225" s="433"/>
      <c r="J225" s="722"/>
      <c r="K225" s="424"/>
      <c r="L225" s="470"/>
    </row>
    <row r="226" spans="1:13" ht="16.5" customHeight="1">
      <c r="A226" s="425">
        <v>216</v>
      </c>
      <c r="B226" s="426" t="s">
        <v>2080</v>
      </c>
      <c r="C226" s="418" t="s">
        <v>1248</v>
      </c>
      <c r="D226" s="418" t="s">
        <v>2135</v>
      </c>
      <c r="E226" s="340" t="s">
        <v>1249</v>
      </c>
      <c r="F226" s="420" t="s">
        <v>11</v>
      </c>
      <c r="G226" s="421"/>
      <c r="H226" s="421"/>
      <c r="I226" s="433"/>
      <c r="J226" s="722"/>
      <c r="K226" s="506"/>
      <c r="L226" s="470"/>
    </row>
    <row r="227" spans="1:13" s="472" customFormat="1" ht="16.5" customHeight="1">
      <c r="A227" s="425">
        <v>217</v>
      </c>
      <c r="B227" s="426" t="s">
        <v>2080</v>
      </c>
      <c r="C227" s="418" t="s">
        <v>1248</v>
      </c>
      <c r="D227" s="418" t="s">
        <v>2136</v>
      </c>
      <c r="E227" s="340" t="s">
        <v>1249</v>
      </c>
      <c r="F227" s="420" t="s">
        <v>11</v>
      </c>
      <c r="G227" s="507"/>
      <c r="H227" s="508"/>
      <c r="I227" s="433"/>
      <c r="J227" s="722"/>
      <c r="K227" s="510"/>
    </row>
    <row r="228" spans="1:13" s="472" customFormat="1" ht="16.5" customHeight="1">
      <c r="A228" s="425">
        <v>218</v>
      </c>
      <c r="B228" s="426" t="s">
        <v>2080</v>
      </c>
      <c r="C228" s="511" t="s">
        <v>1248</v>
      </c>
      <c r="D228" s="511" t="s">
        <v>2137</v>
      </c>
      <c r="E228" s="340" t="s">
        <v>1249</v>
      </c>
      <c r="F228" s="420" t="s">
        <v>11</v>
      </c>
      <c r="G228" s="507"/>
      <c r="H228" s="508"/>
      <c r="I228" s="433"/>
      <c r="J228" s="723"/>
      <c r="K228" s="512"/>
    </row>
    <row r="229" spans="1:13" s="472" customFormat="1" ht="16.5" customHeight="1">
      <c r="A229" s="425">
        <v>219</v>
      </c>
      <c r="B229" s="426" t="s">
        <v>2032</v>
      </c>
      <c r="C229" s="418" t="s">
        <v>1248</v>
      </c>
      <c r="D229" s="418" t="s">
        <v>2190</v>
      </c>
      <c r="E229" s="528" t="s">
        <v>1249</v>
      </c>
      <c r="F229" s="420" t="s">
        <v>11</v>
      </c>
      <c r="G229" s="507"/>
      <c r="H229" s="508"/>
      <c r="I229" s="509"/>
      <c r="J229" s="708" t="s">
        <v>2194</v>
      </c>
      <c r="K229" s="683" t="s">
        <v>2195</v>
      </c>
    </row>
    <row r="230" spans="1:13" s="472" customFormat="1" ht="16.5" customHeight="1">
      <c r="A230" s="425">
        <v>220</v>
      </c>
      <c r="B230" s="426" t="s">
        <v>2032</v>
      </c>
      <c r="C230" s="511" t="s">
        <v>1248</v>
      </c>
      <c r="D230" s="418" t="s">
        <v>2191</v>
      </c>
      <c r="E230" s="528" t="s">
        <v>1251</v>
      </c>
      <c r="F230" s="420" t="s">
        <v>11</v>
      </c>
      <c r="G230" s="507"/>
      <c r="H230" s="508"/>
      <c r="I230" s="509"/>
      <c r="J230" s="709"/>
      <c r="K230" s="684"/>
    </row>
    <row r="231" spans="1:13" s="472" customFormat="1" ht="16.5" customHeight="1">
      <c r="A231" s="425">
        <v>221</v>
      </c>
      <c r="B231" s="426" t="s">
        <v>2080</v>
      </c>
      <c r="C231" s="418" t="s">
        <v>1248</v>
      </c>
      <c r="D231" s="418" t="s">
        <v>2200</v>
      </c>
      <c r="E231" s="528" t="s">
        <v>1249</v>
      </c>
      <c r="F231" s="420" t="s">
        <v>11</v>
      </c>
      <c r="G231" s="507"/>
      <c r="H231" s="508"/>
      <c r="I231" s="509"/>
      <c r="J231" s="709"/>
      <c r="K231" s="683" t="s">
        <v>2196</v>
      </c>
    </row>
    <row r="232" spans="1:13" s="472" customFormat="1" ht="16.5" customHeight="1">
      <c r="A232" s="425">
        <v>222</v>
      </c>
      <c r="B232" s="426" t="s">
        <v>2080</v>
      </c>
      <c r="C232" s="418" t="s">
        <v>1248</v>
      </c>
      <c r="D232" s="418" t="s">
        <v>2193</v>
      </c>
      <c r="E232" s="528" t="s">
        <v>1251</v>
      </c>
      <c r="F232" s="420" t="s">
        <v>11</v>
      </c>
      <c r="G232" s="507"/>
      <c r="H232" s="508"/>
      <c r="I232" s="509"/>
      <c r="J232" s="710"/>
      <c r="K232" s="684"/>
    </row>
    <row r="233" spans="1:13" ht="16.5" customHeight="1">
      <c r="A233" s="425">
        <v>223</v>
      </c>
      <c r="B233" s="426" t="s">
        <v>2080</v>
      </c>
      <c r="C233" s="418" t="s">
        <v>227</v>
      </c>
      <c r="D233" s="418" t="s">
        <v>1253</v>
      </c>
      <c r="E233" s="419" t="s">
        <v>2138</v>
      </c>
      <c r="F233" s="420" t="s">
        <v>11</v>
      </c>
      <c r="G233" s="421"/>
      <c r="H233" s="421"/>
      <c r="I233" s="433"/>
      <c r="J233" s="434" t="s">
        <v>2139</v>
      </c>
      <c r="K233" s="424"/>
      <c r="L233" s="435"/>
    </row>
    <row r="234" spans="1:13" ht="16.5" customHeight="1">
      <c r="A234" s="425">
        <v>224</v>
      </c>
      <c r="B234" s="426" t="s">
        <v>2080</v>
      </c>
      <c r="C234" s="418" t="s">
        <v>227</v>
      </c>
      <c r="D234" s="418" t="s">
        <v>1254</v>
      </c>
      <c r="E234" s="419" t="s">
        <v>2140</v>
      </c>
      <c r="F234" s="420" t="s">
        <v>11</v>
      </c>
      <c r="G234" s="421"/>
      <c r="H234" s="421"/>
      <c r="I234" s="433"/>
      <c r="J234" s="434" t="s">
        <v>2141</v>
      </c>
      <c r="K234" s="424"/>
      <c r="L234" s="513"/>
      <c r="M234" s="401" t="s">
        <v>2142</v>
      </c>
    </row>
    <row r="235" spans="1:13" ht="16.5" customHeight="1" thickBot="1">
      <c r="A235" s="425">
        <v>225</v>
      </c>
      <c r="B235" s="514" t="s">
        <v>2080</v>
      </c>
      <c r="C235" s="592" t="s">
        <v>208</v>
      </c>
      <c r="D235" s="515" t="s">
        <v>209</v>
      </c>
      <c r="E235" s="516"/>
      <c r="F235" s="517" t="s">
        <v>11</v>
      </c>
      <c r="G235" s="518"/>
      <c r="H235" s="518"/>
      <c r="I235" s="519"/>
      <c r="J235" s="520"/>
      <c r="K235" s="521"/>
    </row>
    <row r="236" spans="1:13">
      <c r="B236" s="522"/>
      <c r="C236" s="593"/>
      <c r="D236" s="523"/>
      <c r="I236" s="524"/>
      <c r="J236" s="524"/>
    </row>
    <row r="237" spans="1:13">
      <c r="I237" s="524"/>
      <c r="J237" s="524"/>
    </row>
    <row r="238" spans="1:13">
      <c r="I238" s="524"/>
      <c r="J238" s="524"/>
    </row>
    <row r="239" spans="1:13">
      <c r="I239" s="524"/>
      <c r="J239" s="524"/>
    </row>
    <row r="240" spans="1:13">
      <c r="I240" s="524"/>
      <c r="J240" s="524"/>
    </row>
    <row r="241" spans="9:10">
      <c r="I241" s="524"/>
      <c r="J241" s="524"/>
    </row>
    <row r="242" spans="9:10">
      <c r="I242" s="524"/>
      <c r="J242" s="524"/>
    </row>
    <row r="243" spans="9:10">
      <c r="I243" s="524"/>
      <c r="J243" s="524"/>
    </row>
    <row r="244" spans="9:10">
      <c r="I244" s="524"/>
      <c r="J244" s="524"/>
    </row>
    <row r="245" spans="9:10">
      <c r="I245" s="524"/>
      <c r="J245" s="524"/>
    </row>
    <row r="246" spans="9:10">
      <c r="I246" s="524"/>
      <c r="J246" s="524"/>
    </row>
    <row r="247" spans="9:10">
      <c r="I247" s="524"/>
      <c r="J247" s="524"/>
    </row>
    <row r="248" spans="9:10">
      <c r="I248" s="524"/>
      <c r="J248" s="524"/>
    </row>
    <row r="249" spans="9:10">
      <c r="I249" s="524"/>
      <c r="J249" s="524"/>
    </row>
    <row r="250" spans="9:10">
      <c r="I250" s="524"/>
      <c r="J250" s="524"/>
    </row>
    <row r="251" spans="9:10">
      <c r="I251" s="524"/>
      <c r="J251" s="524"/>
    </row>
    <row r="252" spans="9:10">
      <c r="I252" s="524"/>
      <c r="J252" s="524"/>
    </row>
    <row r="253" spans="9:10">
      <c r="I253" s="524"/>
      <c r="J253" s="524"/>
    </row>
    <row r="254" spans="9:10">
      <c r="I254" s="524"/>
      <c r="J254" s="524"/>
    </row>
    <row r="255" spans="9:10">
      <c r="I255" s="524"/>
      <c r="J255" s="524"/>
    </row>
    <row r="256" spans="9:10">
      <c r="I256" s="524"/>
      <c r="J256" s="524"/>
    </row>
    <row r="257" spans="9:10">
      <c r="I257" s="524"/>
      <c r="J257" s="524"/>
    </row>
    <row r="258" spans="9:10" ht="87.75" customHeight="1">
      <c r="I258" s="524"/>
      <c r="J258" s="524"/>
    </row>
    <row r="259" spans="9:10">
      <c r="I259" s="524"/>
      <c r="J259" s="524"/>
    </row>
    <row r="260" spans="9:10">
      <c r="I260" s="524"/>
      <c r="J260" s="524"/>
    </row>
    <row r="261" spans="9:10">
      <c r="I261" s="524"/>
      <c r="J261" s="524"/>
    </row>
    <row r="262" spans="9:10">
      <c r="I262" s="524"/>
      <c r="J262" s="524"/>
    </row>
    <row r="263" spans="9:10">
      <c r="I263" s="524"/>
      <c r="J263" s="524"/>
    </row>
    <row r="264" spans="9:10">
      <c r="I264" s="524"/>
      <c r="J264" s="524"/>
    </row>
    <row r="265" spans="9:10">
      <c r="I265" s="524"/>
      <c r="J265" s="524"/>
    </row>
    <row r="266" spans="9:10">
      <c r="I266" s="524"/>
      <c r="J266" s="524"/>
    </row>
    <row r="267" spans="9:10">
      <c r="I267" s="524"/>
      <c r="J267" s="524"/>
    </row>
    <row r="268" spans="9:10">
      <c r="I268" s="524"/>
      <c r="J268" s="524"/>
    </row>
    <row r="269" spans="9:10">
      <c r="I269" s="524"/>
      <c r="J269" s="524"/>
    </row>
  </sheetData>
  <mergeCells count="14">
    <mergeCell ref="J229:J232"/>
    <mergeCell ref="K229:K230"/>
    <mergeCell ref="K231:K232"/>
    <mergeCell ref="E1:E8"/>
    <mergeCell ref="K26:K56"/>
    <mergeCell ref="K62:K78"/>
    <mergeCell ref="J87:J91"/>
    <mergeCell ref="J116:J122"/>
    <mergeCell ref="K165:K197"/>
    <mergeCell ref="J198:J206"/>
    <mergeCell ref="J214:J228"/>
    <mergeCell ref="J62:J78"/>
    <mergeCell ref="J135:J138"/>
    <mergeCell ref="J145:J148"/>
  </mergeCells>
  <phoneticPr fontId="22"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49" r:id="rId21"/>
    <hyperlink ref="D150" r:id="rId22"/>
    <hyperlink ref="D151" r:id="rId23"/>
    <hyperlink ref="D152" r:id="rId24"/>
    <hyperlink ref="D215" r:id="rId25"/>
    <hyperlink ref="D224" r:id="rId26"/>
    <hyperlink ref="D216:D222" r:id="rId27" display="Temperature_TDEV1@Sera"/>
    <hyperlink ref="D225:D228" r:id="rId28" display="Temperature_TDEV1@SIMETRA"/>
    <hyperlink ref="D214" r:id="rId29"/>
    <hyperlink ref="D223" r:id="rId30"/>
    <hyperlink ref="D208" r:id="rId31"/>
    <hyperlink ref="D209" r:id="rId32"/>
    <hyperlink ref="D199" r:id="rId33"/>
    <hyperlink ref="D200" r:id="rId34"/>
    <hyperlink ref="D201" r:id="rId35"/>
    <hyperlink ref="D202" r:id="rId36"/>
    <hyperlink ref="D203" r:id="rId37"/>
    <hyperlink ref="D204" r:id="rId38"/>
    <hyperlink ref="D205" r:id="rId39"/>
    <hyperlink ref="D206" r:id="rId40"/>
    <hyperlink ref="D229" r:id="rId41"/>
    <hyperlink ref="D230" r:id="rId42"/>
    <hyperlink ref="D231" r:id="rId43"/>
    <hyperlink ref="D232" r:id="rId44"/>
    <hyperlink ref="D131" r:id="rId45"/>
    <hyperlink ref="D139" r:id="rId46"/>
    <hyperlink ref="D140" r:id="rId47"/>
    <hyperlink ref="D141" r:id="rId48"/>
    <hyperlink ref="D130" r:id="rId49"/>
    <hyperlink ref="D129" r:id="rId50" display="Device_ID@ALS1_FH_Right"/>
    <hyperlink ref="D132" r:id="rId51"/>
    <hyperlink ref="D133" r:id="rId52"/>
    <hyperlink ref="D142" r:id="rId53"/>
    <hyperlink ref="D143" r:id="rId54"/>
    <hyperlink ref="D134" r:id="rId55"/>
    <hyperlink ref="D144" r:id="rId56"/>
  </hyperlinks>
  <pageMargins left="0.7" right="0.7" top="0.75" bottom="0.75" header="0.3" footer="0.3"/>
  <pageSetup paperSize="9" orientation="portrait" r:id="rId57"/>
</worksheet>
</file>

<file path=xl/worksheets/sheet2.xml><?xml version="1.0" encoding="utf-8"?>
<worksheet xmlns="http://schemas.openxmlformats.org/spreadsheetml/2006/main" xmlns:r="http://schemas.openxmlformats.org/officeDocument/2006/relationships">
  <dimension ref="A1:IX131"/>
  <sheetViews>
    <sheetView showGridLines="0" tabSelected="1" topLeftCell="F82" zoomScaleNormal="100" workbookViewId="0">
      <selection activeCell="K91" sqref="K91"/>
    </sheetView>
  </sheetViews>
  <sheetFormatPr defaultColWidth="9" defaultRowHeight="15.75" customHeight="1"/>
  <cols>
    <col min="1" max="1" width="5.375" style="113" customWidth="1"/>
    <col min="2" max="2" width="6.625" style="136" customWidth="1"/>
    <col min="3" max="3" width="12.5" style="113" customWidth="1"/>
    <col min="4" max="4" width="53.375" style="113" customWidth="1"/>
    <col min="5" max="6" width="18.875" style="136" customWidth="1"/>
    <col min="7" max="7" width="13.75" style="136" bestFit="1" customWidth="1"/>
    <col min="8" max="8" width="16" style="136" customWidth="1"/>
    <col min="9" max="9" width="19.5" style="113" customWidth="1"/>
    <col min="10" max="10" width="11.625" style="113" customWidth="1"/>
    <col min="11" max="11" width="12.375" style="113" customWidth="1"/>
    <col min="12" max="12" width="48" style="113" customWidth="1"/>
    <col min="13" max="13" width="40" style="113" bestFit="1" customWidth="1"/>
    <col min="14" max="256" width="9" style="113" customWidth="1"/>
    <col min="257" max="16384" width="9" style="114"/>
  </cols>
  <sheetData>
    <row r="1" spans="1:13" ht="15.6" customHeight="1">
      <c r="A1" s="70"/>
      <c r="B1" s="72"/>
      <c r="C1" s="611" t="s">
        <v>1375</v>
      </c>
      <c r="D1" s="612"/>
      <c r="E1" s="157"/>
      <c r="F1" s="157"/>
      <c r="G1" s="145"/>
      <c r="H1" s="173" t="s">
        <v>5</v>
      </c>
      <c r="I1" s="137"/>
      <c r="J1" s="137"/>
      <c r="K1" s="138"/>
      <c r="L1" s="133"/>
      <c r="M1" s="70"/>
    </row>
    <row r="2" spans="1:13" ht="17.100000000000001" customHeight="1">
      <c r="A2" s="70"/>
      <c r="B2" s="72"/>
      <c r="C2" s="612"/>
      <c r="D2" s="612"/>
      <c r="E2" s="157"/>
      <c r="F2" s="18"/>
      <c r="G2" s="33" t="s">
        <v>6</v>
      </c>
      <c r="H2" s="23">
        <f>COUNTIF(G12:G131,"Not POR")</f>
        <v>0</v>
      </c>
      <c r="I2" s="139"/>
      <c r="J2" s="140"/>
      <c r="K2" s="138"/>
      <c r="L2" s="133"/>
      <c r="M2" s="70"/>
    </row>
    <row r="3" spans="1:13" ht="17.100000000000001" customHeight="1">
      <c r="A3" s="70"/>
      <c r="B3" s="72"/>
      <c r="C3" s="612"/>
      <c r="D3" s="612"/>
      <c r="E3" s="157"/>
      <c r="F3" s="18"/>
      <c r="G3" s="41" t="s">
        <v>7</v>
      </c>
      <c r="H3" s="23">
        <f>COUNTIF(G12:G131,"Pending update")</f>
        <v>0</v>
      </c>
      <c r="I3" s="139"/>
      <c r="J3" s="140"/>
      <c r="K3" s="138"/>
      <c r="L3" s="133"/>
      <c r="M3" s="70"/>
    </row>
    <row r="4" spans="1:13" ht="17.100000000000001" customHeight="1">
      <c r="A4" s="70"/>
      <c r="B4" s="72"/>
      <c r="C4" s="612"/>
      <c r="D4" s="612"/>
      <c r="E4" s="157"/>
      <c r="F4" s="18"/>
      <c r="G4" s="39" t="s">
        <v>8</v>
      </c>
      <c r="H4" s="23">
        <f>COUNTIF(G13:G131,"CHN validation")</f>
        <v>0</v>
      </c>
      <c r="I4" s="139"/>
      <c r="J4" s="140"/>
      <c r="K4" s="138"/>
      <c r="L4" s="133"/>
      <c r="M4" s="70"/>
    </row>
    <row r="5" spans="1:13" ht="17.100000000000001" customHeight="1">
      <c r="A5" s="70"/>
      <c r="B5" s="72"/>
      <c r="C5" s="612"/>
      <c r="D5" s="612"/>
      <c r="E5" s="157"/>
      <c r="F5" s="18"/>
      <c r="G5" s="40" t="s">
        <v>9</v>
      </c>
      <c r="H5" s="23">
        <f>COUNTIF(G12:G131,"New Item")</f>
        <v>4</v>
      </c>
      <c r="I5" s="139"/>
      <c r="J5" s="140"/>
      <c r="K5" s="138"/>
      <c r="L5" s="133"/>
      <c r="M5" s="70"/>
    </row>
    <row r="6" spans="1:13" ht="17.100000000000001" customHeight="1">
      <c r="A6" s="70"/>
      <c r="B6" s="72"/>
      <c r="C6" s="612"/>
      <c r="D6" s="612"/>
      <c r="E6" s="157"/>
      <c r="F6" s="18"/>
      <c r="G6" s="146" t="s">
        <v>10</v>
      </c>
      <c r="H6" s="23">
        <f>COUNTIF(G15:G131,"Modified")</f>
        <v>37</v>
      </c>
      <c r="I6" s="139"/>
      <c r="J6" s="140"/>
      <c r="K6" s="138"/>
      <c r="L6" s="133"/>
      <c r="M6" s="70"/>
    </row>
    <row r="7" spans="1:13" ht="17.100000000000001" customHeight="1">
      <c r="A7" s="70"/>
      <c r="B7" s="72"/>
      <c r="C7" s="612"/>
      <c r="D7" s="612"/>
      <c r="E7" s="157"/>
      <c r="F7" s="18"/>
      <c r="G7" s="44" t="s">
        <v>11</v>
      </c>
      <c r="H7" s="23">
        <f>COUNTIF(G12:G131,"Ready")</f>
        <v>40</v>
      </c>
      <c r="I7" s="139"/>
      <c r="J7" s="140"/>
      <c r="K7" s="138"/>
      <c r="L7" s="133"/>
      <c r="M7" s="70"/>
    </row>
    <row r="8" spans="1:13" ht="17.45" customHeight="1">
      <c r="A8" s="117"/>
      <c r="B8" s="83"/>
      <c r="C8" s="613"/>
      <c r="D8" s="613"/>
      <c r="E8" s="158"/>
      <c r="F8" s="19"/>
      <c r="G8" s="49" t="s">
        <v>12</v>
      </c>
      <c r="H8" s="23">
        <f>COUNTIF(G12:G131,"Not ready")</f>
        <v>39</v>
      </c>
      <c r="I8" s="141"/>
      <c r="J8" s="142"/>
      <c r="K8" s="143"/>
      <c r="L8" s="144"/>
      <c r="M8" s="117"/>
    </row>
    <row r="9" spans="1:13" ht="31.5">
      <c r="A9" s="20" t="s">
        <v>13</v>
      </c>
      <c r="B9" s="21" t="s">
        <v>14</v>
      </c>
      <c r="C9" s="21" t="s">
        <v>15</v>
      </c>
      <c r="D9" s="21" t="s">
        <v>16</v>
      </c>
      <c r="E9" s="21" t="s">
        <v>17</v>
      </c>
      <c r="F9" s="21" t="s">
        <v>18</v>
      </c>
      <c r="G9" s="22" t="s">
        <v>19</v>
      </c>
      <c r="H9" s="22" t="s">
        <v>1376</v>
      </c>
      <c r="I9" s="22" t="s">
        <v>20</v>
      </c>
      <c r="J9" s="22" t="s">
        <v>21</v>
      </c>
      <c r="K9" s="21" t="s">
        <v>22</v>
      </c>
      <c r="L9" s="21" t="s">
        <v>23</v>
      </c>
      <c r="M9" s="21" t="s">
        <v>24</v>
      </c>
    </row>
    <row r="10" spans="1:13" ht="16.5" customHeight="1">
      <c r="A10" s="23">
        <v>1</v>
      </c>
      <c r="B10" s="170" t="s">
        <v>25</v>
      </c>
      <c r="C10" s="63" t="s">
        <v>28</v>
      </c>
      <c r="D10" s="25" t="s">
        <v>29</v>
      </c>
      <c r="E10" s="171"/>
      <c r="F10" s="171"/>
      <c r="G10" s="44" t="s">
        <v>11</v>
      </c>
      <c r="H10" s="171"/>
      <c r="I10" s="92"/>
      <c r="J10" s="26"/>
      <c r="K10" s="168" t="s">
        <v>30</v>
      </c>
      <c r="L10" s="26"/>
      <c r="M10" s="92"/>
    </row>
    <row r="11" spans="1:13" ht="16.5" customHeight="1">
      <c r="A11" s="23">
        <v>2</v>
      </c>
      <c r="B11" s="170" t="s">
        <v>25</v>
      </c>
      <c r="C11" s="63" t="s">
        <v>28</v>
      </c>
      <c r="D11" s="25" t="s">
        <v>31</v>
      </c>
      <c r="E11" s="171"/>
      <c r="F11" s="171"/>
      <c r="G11" s="44" t="s">
        <v>11</v>
      </c>
      <c r="H11" s="171"/>
      <c r="I11" s="92"/>
      <c r="J11" s="26"/>
      <c r="K11" s="168" t="s">
        <v>32</v>
      </c>
      <c r="L11" s="26"/>
      <c r="M11" s="92"/>
    </row>
    <row r="12" spans="1:13" ht="16.5" customHeight="1">
      <c r="A12" s="23">
        <v>3</v>
      </c>
      <c r="B12" s="32" t="s">
        <v>25</v>
      </c>
      <c r="C12" s="63" t="s">
        <v>26</v>
      </c>
      <c r="D12" s="63" t="s">
        <v>27</v>
      </c>
      <c r="E12" s="160"/>
      <c r="F12" s="160"/>
      <c r="G12" s="44" t="s">
        <v>11</v>
      </c>
      <c r="H12" s="160"/>
      <c r="I12" s="67"/>
      <c r="J12" s="67"/>
      <c r="K12" s="67"/>
      <c r="L12" s="67"/>
      <c r="M12" s="90"/>
    </row>
    <row r="13" spans="1:13" ht="16.5" customHeight="1">
      <c r="A13" s="23">
        <v>4</v>
      </c>
      <c r="B13" s="32" t="s">
        <v>25</v>
      </c>
      <c r="C13" s="63" t="s">
        <v>33</v>
      </c>
      <c r="D13" s="63" t="s">
        <v>34</v>
      </c>
      <c r="E13" s="160"/>
      <c r="F13" s="160"/>
      <c r="G13" s="44" t="s">
        <v>11</v>
      </c>
      <c r="H13" s="160"/>
      <c r="I13" s="92"/>
      <c r="J13" s="27" t="s">
        <v>35</v>
      </c>
      <c r="K13" s="28"/>
      <c r="L13" s="26"/>
      <c r="M13" s="92"/>
    </row>
    <row r="14" spans="1:13" ht="16.5" customHeight="1">
      <c r="A14" s="23">
        <v>5</v>
      </c>
      <c r="B14" s="32" t="s">
        <v>25</v>
      </c>
      <c r="C14" s="63" t="s">
        <v>28</v>
      </c>
      <c r="D14" s="25" t="s">
        <v>36</v>
      </c>
      <c r="E14" s="160"/>
      <c r="F14" s="160"/>
      <c r="G14" s="44" t="s">
        <v>11</v>
      </c>
      <c r="H14" s="160"/>
      <c r="I14" s="92"/>
      <c r="J14" s="28"/>
      <c r="K14" s="28"/>
      <c r="L14" s="29"/>
      <c r="M14" s="92"/>
    </row>
    <row r="15" spans="1:13" ht="16.5" customHeight="1">
      <c r="A15" s="23">
        <v>6</v>
      </c>
      <c r="B15" s="32" t="s">
        <v>25</v>
      </c>
      <c r="C15" s="63" t="s">
        <v>26</v>
      </c>
      <c r="D15" s="63" t="s">
        <v>37</v>
      </c>
      <c r="E15" s="160"/>
      <c r="F15" s="160"/>
      <c r="G15" s="44" t="s">
        <v>11</v>
      </c>
      <c r="H15" s="160"/>
      <c r="I15" s="125" t="s">
        <v>38</v>
      </c>
      <c r="J15" s="26"/>
      <c r="K15" s="28"/>
      <c r="L15" s="30" t="s">
        <v>1922</v>
      </c>
      <c r="M15" s="92"/>
    </row>
    <row r="16" spans="1:13" ht="16.5" customHeight="1">
      <c r="A16" s="23">
        <v>7</v>
      </c>
      <c r="B16" s="32" t="s">
        <v>25</v>
      </c>
      <c r="C16" s="63" t="s">
        <v>26</v>
      </c>
      <c r="D16" s="63" t="s">
        <v>39</v>
      </c>
      <c r="E16" s="160"/>
      <c r="F16" s="160"/>
      <c r="G16" s="44" t="s">
        <v>11</v>
      </c>
      <c r="H16" s="160"/>
      <c r="I16" s="90"/>
      <c r="J16" s="26"/>
      <c r="K16" s="26"/>
      <c r="L16" s="26"/>
      <c r="M16" s="92"/>
    </row>
    <row r="17" spans="1:13" ht="16.5" customHeight="1">
      <c r="A17" s="23">
        <v>8</v>
      </c>
      <c r="B17" s="32" t="s">
        <v>25</v>
      </c>
      <c r="C17" s="63" t="s">
        <v>26</v>
      </c>
      <c r="D17" s="31" t="s">
        <v>40</v>
      </c>
      <c r="E17" s="160"/>
      <c r="F17" s="160"/>
      <c r="G17" s="44" t="s">
        <v>11</v>
      </c>
      <c r="H17" s="160"/>
      <c r="I17" s="125" t="s">
        <v>41</v>
      </c>
      <c r="J17" s="26"/>
      <c r="K17" s="26"/>
      <c r="L17" s="26"/>
      <c r="M17" s="92"/>
    </row>
    <row r="18" spans="1:13" ht="16.5" customHeight="1">
      <c r="A18" s="23">
        <v>9</v>
      </c>
      <c r="B18" s="32" t="s">
        <v>25</v>
      </c>
      <c r="C18" s="63" t="s">
        <v>26</v>
      </c>
      <c r="D18" s="31" t="s">
        <v>42</v>
      </c>
      <c r="E18" s="160"/>
      <c r="F18" s="160"/>
      <c r="G18" s="44" t="s">
        <v>11</v>
      </c>
      <c r="H18" s="160"/>
      <c r="I18" s="125" t="s">
        <v>43</v>
      </c>
      <c r="J18" s="26"/>
      <c r="K18" s="26"/>
      <c r="L18" s="26"/>
      <c r="M18" s="92"/>
    </row>
    <row r="19" spans="1:13" ht="16.5" customHeight="1">
      <c r="A19" s="23">
        <v>10</v>
      </c>
      <c r="B19" s="32" t="s">
        <v>25</v>
      </c>
      <c r="C19" s="63" t="s">
        <v>26</v>
      </c>
      <c r="D19" s="25" t="s">
        <v>44</v>
      </c>
      <c r="E19" s="160"/>
      <c r="F19" s="160"/>
      <c r="G19" s="44" t="s">
        <v>11</v>
      </c>
      <c r="H19" s="160"/>
      <c r="I19" s="125" t="s">
        <v>45</v>
      </c>
      <c r="J19" s="26"/>
      <c r="K19" s="26"/>
      <c r="L19" s="26"/>
      <c r="M19" s="92"/>
    </row>
    <row r="20" spans="1:13" ht="16.5" customHeight="1">
      <c r="A20" s="23">
        <v>11</v>
      </c>
      <c r="B20" s="32" t="s">
        <v>25</v>
      </c>
      <c r="C20" s="63" t="s">
        <v>26</v>
      </c>
      <c r="D20" s="25" t="s">
        <v>46</v>
      </c>
      <c r="E20" s="160"/>
      <c r="F20" s="160"/>
      <c r="G20" s="44" t="s">
        <v>11</v>
      </c>
      <c r="H20" s="160"/>
      <c r="I20" s="125" t="s">
        <v>47</v>
      </c>
      <c r="J20" s="26"/>
      <c r="K20" s="26"/>
      <c r="L20" s="26"/>
      <c r="M20" s="92"/>
    </row>
    <row r="21" spans="1:13" ht="16.5" customHeight="1">
      <c r="A21" s="23">
        <v>12</v>
      </c>
      <c r="B21" s="32" t="s">
        <v>25</v>
      </c>
      <c r="C21" s="63" t="s">
        <v>26</v>
      </c>
      <c r="D21" s="25" t="s">
        <v>48</v>
      </c>
      <c r="E21" s="160"/>
      <c r="F21" s="160"/>
      <c r="G21" s="44" t="s">
        <v>11</v>
      </c>
      <c r="H21" s="160"/>
      <c r="I21" s="125" t="s">
        <v>49</v>
      </c>
      <c r="J21" s="26"/>
      <c r="K21" s="26"/>
      <c r="L21" s="26"/>
      <c r="M21" s="92"/>
    </row>
    <row r="22" spans="1:13" ht="16.5" customHeight="1">
      <c r="A22" s="23">
        <v>13</v>
      </c>
      <c r="B22" s="32" t="s">
        <v>25</v>
      </c>
      <c r="C22" s="63" t="s">
        <v>26</v>
      </c>
      <c r="D22" s="25" t="s">
        <v>50</v>
      </c>
      <c r="E22" s="160"/>
      <c r="F22" s="160"/>
      <c r="G22" s="44" t="s">
        <v>11</v>
      </c>
      <c r="H22" s="160"/>
      <c r="I22" s="125" t="s">
        <v>51</v>
      </c>
      <c r="J22" s="26"/>
      <c r="K22" s="26"/>
      <c r="L22" s="26"/>
      <c r="M22" s="92"/>
    </row>
    <row r="23" spans="1:13" ht="16.5" customHeight="1">
      <c r="A23" s="23">
        <v>14</v>
      </c>
      <c r="B23" s="32" t="s">
        <v>25</v>
      </c>
      <c r="C23" s="63" t="s">
        <v>26</v>
      </c>
      <c r="D23" s="25" t="s">
        <v>52</v>
      </c>
      <c r="E23" s="160"/>
      <c r="F23" s="160"/>
      <c r="G23" s="44" t="s">
        <v>11</v>
      </c>
      <c r="H23" s="160"/>
      <c r="I23" s="125" t="s">
        <v>53</v>
      </c>
      <c r="J23" s="26"/>
      <c r="K23" s="26"/>
      <c r="L23" s="26"/>
      <c r="M23" s="92"/>
    </row>
    <row r="24" spans="1:13" ht="16.5" customHeight="1">
      <c r="A24" s="23">
        <v>15</v>
      </c>
      <c r="B24" s="32" t="s">
        <v>25</v>
      </c>
      <c r="C24" s="63" t="s">
        <v>26</v>
      </c>
      <c r="D24" s="25" t="s">
        <v>54</v>
      </c>
      <c r="E24" s="160"/>
      <c r="F24" s="160"/>
      <c r="G24" s="49" t="s">
        <v>12</v>
      </c>
      <c r="H24" s="160"/>
      <c r="I24" s="92"/>
      <c r="J24" s="28"/>
      <c r="K24" s="28"/>
      <c r="L24" s="27" t="s">
        <v>55</v>
      </c>
      <c r="M24" s="90"/>
    </row>
    <row r="25" spans="1:13" ht="16.5" customHeight="1">
      <c r="A25" s="23">
        <v>16</v>
      </c>
      <c r="B25" s="32" t="s">
        <v>25</v>
      </c>
      <c r="C25" s="63" t="s">
        <v>56</v>
      </c>
      <c r="D25" s="25" t="s">
        <v>57</v>
      </c>
      <c r="E25" s="160"/>
      <c r="F25" s="160"/>
      <c r="G25" s="44" t="s">
        <v>11</v>
      </c>
      <c r="H25" s="160"/>
      <c r="I25" s="92"/>
      <c r="J25" s="26"/>
      <c r="K25" s="26"/>
      <c r="L25" s="27" t="s">
        <v>58</v>
      </c>
      <c r="M25" s="90"/>
    </row>
    <row r="26" spans="1:13" ht="16.5" customHeight="1">
      <c r="A26" s="23">
        <v>17</v>
      </c>
      <c r="B26" s="32" t="s">
        <v>25</v>
      </c>
      <c r="C26" s="31" t="s">
        <v>59</v>
      </c>
      <c r="D26" s="25" t="s">
        <v>60</v>
      </c>
      <c r="E26" s="160"/>
      <c r="F26" s="160"/>
      <c r="G26" s="49" t="s">
        <v>12</v>
      </c>
      <c r="H26" s="160"/>
      <c r="I26" s="92"/>
      <c r="J26" s="26"/>
      <c r="K26" s="26"/>
      <c r="L26" s="89" t="s">
        <v>61</v>
      </c>
      <c r="M26" s="90"/>
    </row>
    <row r="27" spans="1:13" ht="16.5" customHeight="1">
      <c r="A27" s="23">
        <v>18</v>
      </c>
      <c r="B27" s="32" t="s">
        <v>25</v>
      </c>
      <c r="C27" s="31" t="s">
        <v>59</v>
      </c>
      <c r="D27" s="25" t="s">
        <v>62</v>
      </c>
      <c r="E27" s="160"/>
      <c r="F27" s="160"/>
      <c r="G27" s="49" t="s">
        <v>12</v>
      </c>
      <c r="H27" s="160"/>
      <c r="I27" s="92"/>
      <c r="J27" s="26"/>
      <c r="K27" s="26"/>
      <c r="L27" s="89" t="s">
        <v>63</v>
      </c>
      <c r="M27" s="90"/>
    </row>
    <row r="28" spans="1:13" ht="16.5" customHeight="1">
      <c r="A28" s="23">
        <v>19</v>
      </c>
      <c r="B28" s="32" t="s">
        <v>25</v>
      </c>
      <c r="C28" s="31" t="s">
        <v>59</v>
      </c>
      <c r="D28" s="25" t="s">
        <v>64</v>
      </c>
      <c r="E28" s="160"/>
      <c r="F28" s="160"/>
      <c r="G28" s="44" t="s">
        <v>11</v>
      </c>
      <c r="H28" s="160"/>
      <c r="I28" s="92"/>
      <c r="J28" s="26"/>
      <c r="K28" s="26"/>
      <c r="L28" s="27" t="s">
        <v>65</v>
      </c>
      <c r="M28" s="90"/>
    </row>
    <row r="29" spans="1:13" ht="16.5" customHeight="1">
      <c r="A29" s="23">
        <v>20</v>
      </c>
      <c r="B29" s="32" t="s">
        <v>25</v>
      </c>
      <c r="C29" s="31" t="s">
        <v>59</v>
      </c>
      <c r="D29" s="25" t="s">
        <v>66</v>
      </c>
      <c r="E29" s="160"/>
      <c r="F29" s="160"/>
      <c r="G29" s="44" t="s">
        <v>11</v>
      </c>
      <c r="H29" s="160"/>
      <c r="I29" s="92"/>
      <c r="J29" s="26"/>
      <c r="K29" s="26"/>
      <c r="L29" s="27" t="s">
        <v>67</v>
      </c>
      <c r="M29" s="120"/>
    </row>
    <row r="30" spans="1:13" ht="16.5" customHeight="1">
      <c r="A30" s="23">
        <v>21</v>
      </c>
      <c r="B30" s="32" t="s">
        <v>25</v>
      </c>
      <c r="C30" s="31" t="s">
        <v>59</v>
      </c>
      <c r="D30" s="25" t="s">
        <v>68</v>
      </c>
      <c r="E30" s="160"/>
      <c r="F30" s="160"/>
      <c r="G30" s="44" t="s">
        <v>11</v>
      </c>
      <c r="H30" s="160"/>
      <c r="I30" s="92"/>
      <c r="J30" s="26"/>
      <c r="K30" s="26"/>
      <c r="L30" s="27" t="s">
        <v>69</v>
      </c>
      <c r="M30" s="120"/>
    </row>
    <row r="31" spans="1:13" ht="16.5" customHeight="1">
      <c r="A31" s="23">
        <v>22</v>
      </c>
      <c r="B31" s="32" t="s">
        <v>25</v>
      </c>
      <c r="C31" s="31" t="s">
        <v>59</v>
      </c>
      <c r="D31" s="25" t="s">
        <v>70</v>
      </c>
      <c r="E31" s="160"/>
      <c r="F31" s="160"/>
      <c r="G31" s="49" t="s">
        <v>12</v>
      </c>
      <c r="H31" s="160"/>
      <c r="I31" s="92"/>
      <c r="J31" s="26"/>
      <c r="K31" s="26"/>
      <c r="L31" s="27" t="s">
        <v>71</v>
      </c>
      <c r="M31" s="120"/>
    </row>
    <row r="32" spans="1:13" ht="16.5" customHeight="1">
      <c r="A32" s="23">
        <v>23</v>
      </c>
      <c r="B32" s="32" t="s">
        <v>25</v>
      </c>
      <c r="C32" s="31" t="s">
        <v>73</v>
      </c>
      <c r="D32" s="25" t="s">
        <v>74</v>
      </c>
      <c r="E32" s="159" t="s">
        <v>75</v>
      </c>
      <c r="F32" s="159" t="s">
        <v>75</v>
      </c>
      <c r="G32" s="49" t="s">
        <v>12</v>
      </c>
      <c r="H32" s="160"/>
      <c r="I32" s="92"/>
      <c r="J32" s="26"/>
      <c r="K32" s="28"/>
      <c r="L32" s="579" t="s">
        <v>2146</v>
      </c>
      <c r="M32" s="90"/>
    </row>
    <row r="33" spans="1:13" ht="16.5" customHeight="1">
      <c r="A33" s="23">
        <v>24</v>
      </c>
      <c r="B33" s="32" t="s">
        <v>25</v>
      </c>
      <c r="C33" s="31" t="s">
        <v>73</v>
      </c>
      <c r="D33" s="25" t="s">
        <v>76</v>
      </c>
      <c r="E33" s="159" t="s">
        <v>77</v>
      </c>
      <c r="F33" s="159" t="s">
        <v>77</v>
      </c>
      <c r="G33" s="146" t="s">
        <v>10</v>
      </c>
      <c r="H33" s="160"/>
      <c r="I33" s="92"/>
      <c r="J33" s="26"/>
      <c r="K33" s="26"/>
      <c r="L33" s="30" t="s">
        <v>2331</v>
      </c>
      <c r="M33" s="120"/>
    </row>
    <row r="34" spans="1:13" ht="16.5" customHeight="1">
      <c r="A34" s="23">
        <v>25</v>
      </c>
      <c r="B34" s="32" t="s">
        <v>25</v>
      </c>
      <c r="C34" s="31" t="s">
        <v>73</v>
      </c>
      <c r="D34" s="25" t="s">
        <v>78</v>
      </c>
      <c r="E34" s="159" t="s">
        <v>79</v>
      </c>
      <c r="F34" s="159" t="s">
        <v>79</v>
      </c>
      <c r="G34" s="146" t="s">
        <v>10</v>
      </c>
      <c r="H34" s="160"/>
      <c r="I34" s="92"/>
      <c r="J34" s="26"/>
      <c r="K34" s="26"/>
      <c r="L34" s="30" t="s">
        <v>2300</v>
      </c>
      <c r="M34" s="120"/>
    </row>
    <row r="35" spans="1:13" ht="16.5" customHeight="1">
      <c r="A35" s="23">
        <v>26</v>
      </c>
      <c r="B35" s="32" t="s">
        <v>25</v>
      </c>
      <c r="C35" s="31" t="s">
        <v>73</v>
      </c>
      <c r="D35" s="25" t="s">
        <v>80</v>
      </c>
      <c r="E35" s="159" t="s">
        <v>81</v>
      </c>
      <c r="F35" s="159" t="s">
        <v>81</v>
      </c>
      <c r="G35" s="146" t="s">
        <v>10</v>
      </c>
      <c r="H35" s="160"/>
      <c r="I35" s="92"/>
      <c r="J35" s="26"/>
      <c r="K35" s="26"/>
      <c r="L35" s="577" t="s">
        <v>2335</v>
      </c>
      <c r="M35" s="120"/>
    </row>
    <row r="36" spans="1:13" ht="16.5" customHeight="1">
      <c r="A36" s="23">
        <v>27</v>
      </c>
      <c r="B36" s="32" t="s">
        <v>25</v>
      </c>
      <c r="C36" s="31" t="s">
        <v>73</v>
      </c>
      <c r="D36" s="25" t="s">
        <v>82</v>
      </c>
      <c r="E36" s="159" t="s">
        <v>83</v>
      </c>
      <c r="F36" s="159" t="s">
        <v>83</v>
      </c>
      <c r="G36" s="146" t="s">
        <v>10</v>
      </c>
      <c r="H36" s="160"/>
      <c r="I36" s="92"/>
      <c r="J36" s="26"/>
      <c r="K36" s="26"/>
      <c r="L36" s="30" t="s">
        <v>2301</v>
      </c>
      <c r="M36" s="120"/>
    </row>
    <row r="37" spans="1:13" ht="16.5" customHeight="1">
      <c r="A37" s="23">
        <v>28</v>
      </c>
      <c r="B37" s="32" t="s">
        <v>25</v>
      </c>
      <c r="C37" s="31" t="s">
        <v>73</v>
      </c>
      <c r="D37" s="25" t="s">
        <v>84</v>
      </c>
      <c r="E37" s="160"/>
      <c r="F37" s="160"/>
      <c r="G37" s="146" t="s">
        <v>10</v>
      </c>
      <c r="H37" s="160"/>
      <c r="I37" s="92"/>
      <c r="J37" s="26"/>
      <c r="K37" s="26"/>
      <c r="L37" s="30" t="s">
        <v>2302</v>
      </c>
      <c r="M37" s="120"/>
    </row>
    <row r="38" spans="1:13" ht="16.5" customHeight="1">
      <c r="A38" s="23">
        <v>29</v>
      </c>
      <c r="B38" s="32" t="s">
        <v>25</v>
      </c>
      <c r="C38" s="31" t="s">
        <v>73</v>
      </c>
      <c r="D38" s="25" t="s">
        <v>85</v>
      </c>
      <c r="E38" s="160"/>
      <c r="F38" s="160"/>
      <c r="G38" s="146" t="s">
        <v>10</v>
      </c>
      <c r="H38" s="160"/>
      <c r="I38" s="92"/>
      <c r="J38" s="26"/>
      <c r="K38" s="26"/>
      <c r="L38" s="30" t="s">
        <v>2303</v>
      </c>
      <c r="M38" s="120"/>
    </row>
    <row r="39" spans="1:13" ht="16.5" customHeight="1">
      <c r="A39" s="23">
        <v>30</v>
      </c>
      <c r="B39" s="32" t="s">
        <v>25</v>
      </c>
      <c r="C39" s="31" t="s">
        <v>73</v>
      </c>
      <c r="D39" s="25" t="s">
        <v>86</v>
      </c>
      <c r="E39" s="159" t="s">
        <v>87</v>
      </c>
      <c r="F39" s="159" t="s">
        <v>87</v>
      </c>
      <c r="G39" s="146" t="s">
        <v>10</v>
      </c>
      <c r="H39" s="160"/>
      <c r="I39" s="92"/>
      <c r="J39" s="26"/>
      <c r="K39" s="26"/>
      <c r="L39" s="30" t="s">
        <v>2304</v>
      </c>
      <c r="M39" s="120"/>
    </row>
    <row r="40" spans="1:13" ht="16.5" customHeight="1">
      <c r="A40" s="23">
        <v>31</v>
      </c>
      <c r="B40" s="32" t="s">
        <v>25</v>
      </c>
      <c r="C40" s="31" t="s">
        <v>73</v>
      </c>
      <c r="D40" s="25" t="s">
        <v>88</v>
      </c>
      <c r="E40" s="159" t="s">
        <v>89</v>
      </c>
      <c r="F40" s="159" t="s">
        <v>89</v>
      </c>
      <c r="G40" s="146" t="s">
        <v>10</v>
      </c>
      <c r="H40" s="160"/>
      <c r="I40" s="92"/>
      <c r="J40" s="26"/>
      <c r="K40" s="26"/>
      <c r="L40" s="577" t="s">
        <v>2305</v>
      </c>
      <c r="M40" s="120"/>
    </row>
    <row r="41" spans="1:13" ht="16.5" customHeight="1">
      <c r="A41" s="23">
        <v>32</v>
      </c>
      <c r="B41" s="32" t="s">
        <v>25</v>
      </c>
      <c r="C41" s="31" t="s">
        <v>73</v>
      </c>
      <c r="D41" s="25" t="s">
        <v>90</v>
      </c>
      <c r="E41" s="159" t="s">
        <v>91</v>
      </c>
      <c r="F41" s="159" t="s">
        <v>91</v>
      </c>
      <c r="G41" s="146" t="s">
        <v>10</v>
      </c>
      <c r="H41" s="160"/>
      <c r="I41" s="92"/>
      <c r="J41" s="26"/>
      <c r="K41" s="26"/>
      <c r="L41" s="577" t="s">
        <v>2306</v>
      </c>
      <c r="M41" s="120"/>
    </row>
    <row r="42" spans="1:13" ht="16.5" customHeight="1">
      <c r="A42" s="23">
        <v>33</v>
      </c>
      <c r="B42" s="32" t="s">
        <v>25</v>
      </c>
      <c r="C42" s="31" t="s">
        <v>73</v>
      </c>
      <c r="D42" s="25" t="s">
        <v>92</v>
      </c>
      <c r="E42" s="159" t="s">
        <v>93</v>
      </c>
      <c r="F42" s="159" t="s">
        <v>93</v>
      </c>
      <c r="G42" s="146" t="s">
        <v>10</v>
      </c>
      <c r="H42" s="160"/>
      <c r="I42" s="92"/>
      <c r="J42" s="26"/>
      <c r="K42" s="26"/>
      <c r="L42" s="577" t="s">
        <v>2307</v>
      </c>
      <c r="M42" s="120"/>
    </row>
    <row r="43" spans="1:13" ht="16.5" customHeight="1">
      <c r="A43" s="23">
        <v>34</v>
      </c>
      <c r="B43" s="32" t="s">
        <v>25</v>
      </c>
      <c r="C43" s="31" t="s">
        <v>73</v>
      </c>
      <c r="D43" s="25" t="s">
        <v>94</v>
      </c>
      <c r="E43" s="159" t="s">
        <v>95</v>
      </c>
      <c r="F43" s="159" t="s">
        <v>95</v>
      </c>
      <c r="G43" s="146" t="s">
        <v>10</v>
      </c>
      <c r="H43" s="160"/>
      <c r="I43" s="92"/>
      <c r="J43" s="26"/>
      <c r="K43" s="26"/>
      <c r="L43" s="30" t="s">
        <v>2332</v>
      </c>
      <c r="M43" s="120"/>
    </row>
    <row r="44" spans="1:13" ht="16.5" customHeight="1">
      <c r="A44" s="23">
        <v>35</v>
      </c>
      <c r="B44" s="32" t="s">
        <v>25</v>
      </c>
      <c r="C44" s="31" t="s">
        <v>73</v>
      </c>
      <c r="D44" s="25" t="s">
        <v>96</v>
      </c>
      <c r="E44" s="159" t="s">
        <v>97</v>
      </c>
      <c r="F44" s="159" t="s">
        <v>97</v>
      </c>
      <c r="G44" s="146" t="s">
        <v>10</v>
      </c>
      <c r="H44" s="160"/>
      <c r="I44" s="92"/>
      <c r="J44" s="26"/>
      <c r="K44" s="26"/>
      <c r="L44" s="577" t="s">
        <v>2308</v>
      </c>
      <c r="M44" s="120"/>
    </row>
    <row r="45" spans="1:13" ht="16.5" customHeight="1">
      <c r="A45" s="23">
        <v>36</v>
      </c>
      <c r="B45" s="32" t="s">
        <v>25</v>
      </c>
      <c r="C45" s="31" t="s">
        <v>73</v>
      </c>
      <c r="D45" s="25" t="s">
        <v>98</v>
      </c>
      <c r="E45" s="159" t="s">
        <v>99</v>
      </c>
      <c r="F45" s="159" t="s">
        <v>99</v>
      </c>
      <c r="G45" s="146" t="s">
        <v>10</v>
      </c>
      <c r="H45" s="160"/>
      <c r="I45" s="92"/>
      <c r="J45" s="26"/>
      <c r="K45" s="26"/>
      <c r="L45" s="577" t="s">
        <v>2333</v>
      </c>
      <c r="M45" s="120"/>
    </row>
    <row r="46" spans="1:13" ht="16.5" customHeight="1">
      <c r="A46" s="23">
        <v>37</v>
      </c>
      <c r="B46" s="32" t="s">
        <v>25</v>
      </c>
      <c r="C46" s="31" t="s">
        <v>73</v>
      </c>
      <c r="D46" s="25" t="s">
        <v>100</v>
      </c>
      <c r="E46" s="159" t="s">
        <v>101</v>
      </c>
      <c r="F46" s="159" t="s">
        <v>101</v>
      </c>
      <c r="G46" s="146" t="s">
        <v>10</v>
      </c>
      <c r="H46" s="160"/>
      <c r="I46" s="92"/>
      <c r="J46" s="26"/>
      <c r="K46" s="26"/>
      <c r="L46" s="577" t="s">
        <v>2309</v>
      </c>
      <c r="M46" s="120"/>
    </row>
    <row r="47" spans="1:13" ht="16.5" customHeight="1">
      <c r="A47" s="23">
        <v>38</v>
      </c>
      <c r="B47" s="32" t="s">
        <v>25</v>
      </c>
      <c r="C47" s="31" t="s">
        <v>73</v>
      </c>
      <c r="D47" s="25" t="s">
        <v>102</v>
      </c>
      <c r="E47" s="159" t="s">
        <v>101</v>
      </c>
      <c r="F47" s="159" t="s">
        <v>101</v>
      </c>
      <c r="G47" s="146" t="s">
        <v>10</v>
      </c>
      <c r="H47" s="160"/>
      <c r="I47" s="92"/>
      <c r="J47" s="26"/>
      <c r="K47" s="26"/>
      <c r="L47" s="30" t="s">
        <v>2310</v>
      </c>
      <c r="M47" s="120"/>
    </row>
    <row r="48" spans="1:13" ht="16.5" customHeight="1">
      <c r="A48" s="23">
        <v>39</v>
      </c>
      <c r="B48" s="32" t="s">
        <v>25</v>
      </c>
      <c r="C48" s="31" t="s">
        <v>73</v>
      </c>
      <c r="D48" s="25" t="s">
        <v>103</v>
      </c>
      <c r="E48" s="159" t="s">
        <v>99</v>
      </c>
      <c r="F48" s="159" t="s">
        <v>99</v>
      </c>
      <c r="G48" s="146" t="s">
        <v>10</v>
      </c>
      <c r="H48" s="160"/>
      <c r="I48" s="92"/>
      <c r="J48" s="26"/>
      <c r="K48" s="26"/>
      <c r="L48" s="30" t="s">
        <v>2311</v>
      </c>
      <c r="M48" s="120"/>
    </row>
    <row r="49" spans="1:13" ht="16.5" customHeight="1">
      <c r="A49" s="23">
        <v>40</v>
      </c>
      <c r="B49" s="32" t="s">
        <v>25</v>
      </c>
      <c r="C49" s="31" t="s">
        <v>73</v>
      </c>
      <c r="D49" s="25" t="s">
        <v>104</v>
      </c>
      <c r="E49" s="159" t="s">
        <v>99</v>
      </c>
      <c r="F49" s="159" t="s">
        <v>99</v>
      </c>
      <c r="G49" s="146" t="s">
        <v>10</v>
      </c>
      <c r="H49" s="160"/>
      <c r="I49" s="92"/>
      <c r="J49" s="26"/>
      <c r="K49" s="26"/>
      <c r="L49" s="30" t="s">
        <v>2311</v>
      </c>
      <c r="M49" s="120"/>
    </row>
    <row r="50" spans="1:13" ht="16.5" customHeight="1">
      <c r="A50" s="23">
        <v>41</v>
      </c>
      <c r="B50" s="32" t="s">
        <v>25</v>
      </c>
      <c r="C50" s="31" t="s">
        <v>73</v>
      </c>
      <c r="D50" s="25" t="s">
        <v>105</v>
      </c>
      <c r="E50" s="159" t="s">
        <v>99</v>
      </c>
      <c r="F50" s="159" t="s">
        <v>99</v>
      </c>
      <c r="G50" s="146" t="s">
        <v>10</v>
      </c>
      <c r="H50" s="160"/>
      <c r="I50" s="92"/>
      <c r="J50" s="26"/>
      <c r="K50" s="26"/>
      <c r="L50" s="30" t="s">
        <v>2310</v>
      </c>
      <c r="M50" s="120"/>
    </row>
    <row r="51" spans="1:13" ht="16.5" customHeight="1">
      <c r="A51" s="23">
        <v>42</v>
      </c>
      <c r="B51" s="32" t="s">
        <v>25</v>
      </c>
      <c r="C51" s="31" t="s">
        <v>73</v>
      </c>
      <c r="D51" s="25" t="s">
        <v>106</v>
      </c>
      <c r="E51" s="159" t="s">
        <v>99</v>
      </c>
      <c r="F51" s="159" t="s">
        <v>99</v>
      </c>
      <c r="G51" s="146" t="s">
        <v>10</v>
      </c>
      <c r="H51" s="160"/>
      <c r="I51" s="92"/>
      <c r="J51" s="26"/>
      <c r="K51" s="26"/>
      <c r="L51" s="577" t="s">
        <v>2312</v>
      </c>
      <c r="M51" s="120"/>
    </row>
    <row r="52" spans="1:13" ht="16.5" customHeight="1">
      <c r="A52" s="23">
        <v>43</v>
      </c>
      <c r="B52" s="32" t="s">
        <v>25</v>
      </c>
      <c r="C52" s="31" t="s">
        <v>73</v>
      </c>
      <c r="D52" s="25" t="s">
        <v>107</v>
      </c>
      <c r="E52" s="159" t="s">
        <v>108</v>
      </c>
      <c r="F52" s="159" t="s">
        <v>108</v>
      </c>
      <c r="G52" s="146" t="s">
        <v>10</v>
      </c>
      <c r="H52" s="160"/>
      <c r="I52" s="92"/>
      <c r="J52" s="26"/>
      <c r="K52" s="26"/>
      <c r="L52" s="30" t="s">
        <v>2334</v>
      </c>
      <c r="M52" s="120"/>
    </row>
    <row r="53" spans="1:13" ht="16.5" customHeight="1">
      <c r="A53" s="23">
        <v>44</v>
      </c>
      <c r="B53" s="32" t="s">
        <v>25</v>
      </c>
      <c r="C53" s="31" t="s">
        <v>73</v>
      </c>
      <c r="D53" s="25" t="s">
        <v>109</v>
      </c>
      <c r="E53" s="159" t="s">
        <v>110</v>
      </c>
      <c r="F53" s="159" t="s">
        <v>110</v>
      </c>
      <c r="G53" s="146" t="s">
        <v>10</v>
      </c>
      <c r="H53" s="160"/>
      <c r="I53" s="92"/>
      <c r="J53" s="26"/>
      <c r="K53" s="26"/>
      <c r="L53" s="30" t="s">
        <v>2334</v>
      </c>
      <c r="M53" s="120"/>
    </row>
    <row r="54" spans="1:13" ht="16.5" customHeight="1">
      <c r="A54" s="23">
        <v>45</v>
      </c>
      <c r="B54" s="32" t="s">
        <v>25</v>
      </c>
      <c r="C54" s="31" t="s">
        <v>73</v>
      </c>
      <c r="D54" s="25" t="s">
        <v>111</v>
      </c>
      <c r="E54" s="159" t="s">
        <v>112</v>
      </c>
      <c r="F54" s="159" t="s">
        <v>112</v>
      </c>
      <c r="G54" s="49" t="s">
        <v>12</v>
      </c>
      <c r="H54" s="160"/>
      <c r="I54" s="92"/>
      <c r="J54" s="26"/>
      <c r="K54" s="26"/>
      <c r="L54" s="30" t="s">
        <v>113</v>
      </c>
      <c r="M54" s="120"/>
    </row>
    <row r="55" spans="1:13" ht="16.5" customHeight="1">
      <c r="A55" s="23">
        <v>46</v>
      </c>
      <c r="B55" s="32" t="s">
        <v>25</v>
      </c>
      <c r="C55" s="31" t="s">
        <v>73</v>
      </c>
      <c r="D55" s="25" t="s">
        <v>114</v>
      </c>
      <c r="E55" s="159" t="s">
        <v>72</v>
      </c>
      <c r="F55" s="159" t="s">
        <v>72</v>
      </c>
      <c r="G55" s="49" t="s">
        <v>12</v>
      </c>
      <c r="H55" s="160"/>
      <c r="I55" s="92"/>
      <c r="J55" s="26"/>
      <c r="K55" s="26"/>
      <c r="L55" s="30" t="s">
        <v>113</v>
      </c>
      <c r="M55" s="120"/>
    </row>
    <row r="56" spans="1:13" ht="16.5" customHeight="1">
      <c r="A56" s="23">
        <v>47</v>
      </c>
      <c r="B56" s="32" t="s">
        <v>25</v>
      </c>
      <c r="C56" s="31" t="s">
        <v>73</v>
      </c>
      <c r="D56" s="25" t="s">
        <v>115</v>
      </c>
      <c r="E56" s="159" t="s">
        <v>116</v>
      </c>
      <c r="F56" s="159" t="s">
        <v>116</v>
      </c>
      <c r="G56" s="49" t="s">
        <v>12</v>
      </c>
      <c r="H56" s="160"/>
      <c r="I56" s="92"/>
      <c r="J56" s="26"/>
      <c r="K56" s="26"/>
      <c r="L56" s="30" t="s">
        <v>113</v>
      </c>
      <c r="M56" s="120"/>
    </row>
    <row r="57" spans="1:13" ht="16.5" customHeight="1">
      <c r="A57" s="23">
        <v>48</v>
      </c>
      <c r="B57" s="32" t="s">
        <v>25</v>
      </c>
      <c r="C57" s="31" t="s">
        <v>73</v>
      </c>
      <c r="D57" s="25" t="s">
        <v>117</v>
      </c>
      <c r="E57" s="159" t="s">
        <v>101</v>
      </c>
      <c r="F57" s="159" t="s">
        <v>101</v>
      </c>
      <c r="G57" s="49" t="s">
        <v>12</v>
      </c>
      <c r="H57" s="160"/>
      <c r="I57" s="92"/>
      <c r="J57" s="26"/>
      <c r="K57" s="26"/>
      <c r="L57" s="30" t="s">
        <v>113</v>
      </c>
      <c r="M57" s="120"/>
    </row>
    <row r="58" spans="1:13" ht="16.5" customHeight="1">
      <c r="A58" s="23">
        <v>49</v>
      </c>
      <c r="B58" s="32" t="s">
        <v>25</v>
      </c>
      <c r="C58" s="31" t="s">
        <v>73</v>
      </c>
      <c r="D58" s="25" t="s">
        <v>118</v>
      </c>
      <c r="E58" s="159" t="s">
        <v>72</v>
      </c>
      <c r="F58" s="159" t="s">
        <v>72</v>
      </c>
      <c r="G58" s="49" t="s">
        <v>12</v>
      </c>
      <c r="H58" s="160"/>
      <c r="I58" s="92"/>
      <c r="J58" s="26"/>
      <c r="K58" s="26"/>
      <c r="L58" s="30" t="s">
        <v>113</v>
      </c>
      <c r="M58" s="120"/>
    </row>
    <row r="59" spans="1:13" ht="16.5" customHeight="1">
      <c r="A59" s="23">
        <v>50</v>
      </c>
      <c r="B59" s="32" t="s">
        <v>25</v>
      </c>
      <c r="C59" s="31" t="s">
        <v>73</v>
      </c>
      <c r="D59" s="25" t="s">
        <v>119</v>
      </c>
      <c r="E59" s="159" t="s">
        <v>83</v>
      </c>
      <c r="F59" s="159" t="s">
        <v>83</v>
      </c>
      <c r="G59" s="49" t="s">
        <v>12</v>
      </c>
      <c r="H59" s="160"/>
      <c r="I59" s="92"/>
      <c r="J59" s="26"/>
      <c r="K59" s="26"/>
      <c r="L59" s="30" t="s">
        <v>113</v>
      </c>
      <c r="M59" s="120"/>
    </row>
    <row r="60" spans="1:13" ht="16.5" customHeight="1">
      <c r="A60" s="23">
        <v>51</v>
      </c>
      <c r="B60" s="32" t="s">
        <v>25</v>
      </c>
      <c r="C60" s="31" t="s">
        <v>73</v>
      </c>
      <c r="D60" s="25" t="s">
        <v>120</v>
      </c>
      <c r="E60" s="159" t="s">
        <v>101</v>
      </c>
      <c r="F60" s="159" t="s">
        <v>101</v>
      </c>
      <c r="G60" s="49" t="s">
        <v>12</v>
      </c>
      <c r="H60" s="160"/>
      <c r="I60" s="92"/>
      <c r="J60" s="26"/>
      <c r="K60" s="26"/>
      <c r="L60" s="30" t="s">
        <v>113</v>
      </c>
      <c r="M60" s="120"/>
    </row>
    <row r="61" spans="1:13" ht="16.5" customHeight="1">
      <c r="A61" s="23">
        <v>52</v>
      </c>
      <c r="B61" s="32" t="s">
        <v>25</v>
      </c>
      <c r="C61" s="31" t="s">
        <v>73</v>
      </c>
      <c r="D61" s="25" t="s">
        <v>121</v>
      </c>
      <c r="E61" s="159" t="s">
        <v>122</v>
      </c>
      <c r="F61" s="159" t="s">
        <v>122</v>
      </c>
      <c r="G61" s="49" t="s">
        <v>12</v>
      </c>
      <c r="H61" s="160"/>
      <c r="I61" s="92"/>
      <c r="J61" s="26"/>
      <c r="K61" s="26"/>
      <c r="L61" s="27" t="s">
        <v>113</v>
      </c>
      <c r="M61" s="120"/>
    </row>
    <row r="62" spans="1:13" ht="16.5" customHeight="1">
      <c r="A62" s="23">
        <v>53</v>
      </c>
      <c r="B62" s="32" t="s">
        <v>25</v>
      </c>
      <c r="C62" s="31" t="s">
        <v>73</v>
      </c>
      <c r="D62" s="25" t="s">
        <v>123</v>
      </c>
      <c r="E62" s="160"/>
      <c r="F62" s="160"/>
      <c r="G62" s="49" t="s">
        <v>12</v>
      </c>
      <c r="H62" s="160"/>
      <c r="I62" s="92"/>
      <c r="J62" s="26"/>
      <c r="K62" s="26"/>
      <c r="L62" s="27" t="s">
        <v>124</v>
      </c>
      <c r="M62" s="120"/>
    </row>
    <row r="63" spans="1:13" ht="16.5" customHeight="1">
      <c r="A63" s="23">
        <v>54</v>
      </c>
      <c r="B63" s="32" t="s">
        <v>25</v>
      </c>
      <c r="C63" s="63" t="s">
        <v>125</v>
      </c>
      <c r="D63" s="25" t="s">
        <v>1377</v>
      </c>
      <c r="E63" s="160"/>
      <c r="F63" s="160"/>
      <c r="G63" s="44" t="s">
        <v>11</v>
      </c>
      <c r="H63" s="160"/>
      <c r="I63" s="92"/>
      <c r="J63" s="27" t="s">
        <v>126</v>
      </c>
      <c r="K63" s="26"/>
      <c r="L63" s="27" t="s">
        <v>127</v>
      </c>
      <c r="M63" s="120"/>
    </row>
    <row r="64" spans="1:13" ht="16.5" customHeight="1">
      <c r="A64" s="23">
        <v>55</v>
      </c>
      <c r="B64" s="32" t="s">
        <v>25</v>
      </c>
      <c r="C64" s="63" t="s">
        <v>125</v>
      </c>
      <c r="D64" s="25" t="s">
        <v>1378</v>
      </c>
      <c r="E64" s="160"/>
      <c r="F64" s="160"/>
      <c r="G64" s="44" t="s">
        <v>11</v>
      </c>
      <c r="H64" s="160"/>
      <c r="I64" s="92"/>
      <c r="J64" s="27" t="s">
        <v>128</v>
      </c>
      <c r="K64" s="26"/>
      <c r="L64" s="27" t="s">
        <v>127</v>
      </c>
      <c r="M64" s="120"/>
    </row>
    <row r="65" spans="1:13" ht="16.5" customHeight="1">
      <c r="A65" s="23">
        <v>56</v>
      </c>
      <c r="B65" s="32" t="s">
        <v>25</v>
      </c>
      <c r="C65" s="63" t="s">
        <v>129</v>
      </c>
      <c r="D65" s="25" t="s">
        <v>130</v>
      </c>
      <c r="E65" s="159" t="s">
        <v>131</v>
      </c>
      <c r="F65" s="159" t="s">
        <v>132</v>
      </c>
      <c r="G65" s="49" t="s">
        <v>12</v>
      </c>
      <c r="H65" s="160"/>
      <c r="I65" s="92"/>
      <c r="J65" s="27" t="s">
        <v>133</v>
      </c>
      <c r="K65" s="26"/>
      <c r="L65" s="26"/>
      <c r="M65" s="120"/>
    </row>
    <row r="66" spans="1:13" ht="16.5" customHeight="1">
      <c r="A66" s="23">
        <v>57</v>
      </c>
      <c r="B66" s="32" t="s">
        <v>25</v>
      </c>
      <c r="C66" s="63" t="s">
        <v>129</v>
      </c>
      <c r="D66" s="25" t="s">
        <v>134</v>
      </c>
      <c r="E66" s="159" t="s">
        <v>132</v>
      </c>
      <c r="F66" s="159" t="s">
        <v>131</v>
      </c>
      <c r="G66" s="49" t="s">
        <v>12</v>
      </c>
      <c r="H66" s="160"/>
      <c r="I66" s="92"/>
      <c r="J66" s="27" t="s">
        <v>135</v>
      </c>
      <c r="K66" s="26"/>
      <c r="L66" s="26"/>
      <c r="M66" s="120"/>
    </row>
    <row r="67" spans="1:13" ht="16.5" customHeight="1">
      <c r="A67" s="23">
        <v>58</v>
      </c>
      <c r="B67" s="32" t="s">
        <v>25</v>
      </c>
      <c r="C67" s="63" t="s">
        <v>129</v>
      </c>
      <c r="D67" s="25" t="s">
        <v>136</v>
      </c>
      <c r="E67" s="159" t="s">
        <v>132</v>
      </c>
      <c r="F67" s="159" t="s">
        <v>132</v>
      </c>
      <c r="G67" s="49" t="s">
        <v>12</v>
      </c>
      <c r="H67" s="160"/>
      <c r="I67" s="92"/>
      <c r="J67" s="27" t="s">
        <v>137</v>
      </c>
      <c r="K67" s="26"/>
      <c r="L67" s="26"/>
      <c r="M67" s="120"/>
    </row>
    <row r="68" spans="1:13" ht="16.5" customHeight="1">
      <c r="A68" s="23">
        <v>59</v>
      </c>
      <c r="B68" s="32" t="s">
        <v>25</v>
      </c>
      <c r="C68" s="63" t="s">
        <v>129</v>
      </c>
      <c r="D68" s="25" t="s">
        <v>138</v>
      </c>
      <c r="E68" s="159" t="s">
        <v>131</v>
      </c>
      <c r="F68" s="159" t="s">
        <v>131</v>
      </c>
      <c r="G68" s="49" t="s">
        <v>12</v>
      </c>
      <c r="H68" s="160"/>
      <c r="I68" s="92"/>
      <c r="J68" s="27" t="s">
        <v>139</v>
      </c>
      <c r="K68" s="26"/>
      <c r="L68" s="26"/>
      <c r="M68" s="120"/>
    </row>
    <row r="69" spans="1:13" ht="16.5" customHeight="1">
      <c r="A69" s="23">
        <v>60</v>
      </c>
      <c r="B69" s="32" t="s">
        <v>25</v>
      </c>
      <c r="C69" s="31" t="s">
        <v>73</v>
      </c>
      <c r="D69" s="25" t="s">
        <v>140</v>
      </c>
      <c r="E69" s="159" t="s">
        <v>141</v>
      </c>
      <c r="F69" s="159" t="s">
        <v>141</v>
      </c>
      <c r="G69" s="49" t="s">
        <v>12</v>
      </c>
      <c r="H69" s="160"/>
      <c r="I69" s="32" t="s">
        <v>142</v>
      </c>
      <c r="J69" s="26"/>
      <c r="K69" s="28"/>
      <c r="L69" s="27" t="s">
        <v>143</v>
      </c>
      <c r="M69" s="120"/>
    </row>
    <row r="70" spans="1:13" ht="16.5" customHeight="1">
      <c r="A70" s="23">
        <v>61</v>
      </c>
      <c r="B70" s="32" t="s">
        <v>25</v>
      </c>
      <c r="C70" s="31" t="s">
        <v>73</v>
      </c>
      <c r="D70" s="25" t="s">
        <v>144</v>
      </c>
      <c r="E70" s="159" t="s">
        <v>145</v>
      </c>
      <c r="F70" s="159" t="s">
        <v>145</v>
      </c>
      <c r="G70" s="49" t="s">
        <v>12</v>
      </c>
      <c r="H70" s="160"/>
      <c r="I70" s="32" t="s">
        <v>146</v>
      </c>
      <c r="J70" s="26"/>
      <c r="K70" s="26"/>
      <c r="L70" s="30" t="s">
        <v>147</v>
      </c>
      <c r="M70" s="120"/>
    </row>
    <row r="71" spans="1:13" ht="16.5" customHeight="1">
      <c r="A71" s="23">
        <v>62</v>
      </c>
      <c r="B71" s="32" t="s">
        <v>25</v>
      </c>
      <c r="C71" s="31" t="s">
        <v>73</v>
      </c>
      <c r="D71" s="25" t="s">
        <v>148</v>
      </c>
      <c r="E71" s="160"/>
      <c r="F71" s="160"/>
      <c r="G71" s="49" t="s">
        <v>12</v>
      </c>
      <c r="H71" s="160"/>
      <c r="I71" s="32" t="s">
        <v>149</v>
      </c>
      <c r="J71" s="26"/>
      <c r="K71" s="26"/>
      <c r="L71" s="30" t="s">
        <v>150</v>
      </c>
      <c r="M71" s="120"/>
    </row>
    <row r="72" spans="1:13" ht="16.5" customHeight="1">
      <c r="A72" s="23">
        <v>63</v>
      </c>
      <c r="B72" s="32" t="s">
        <v>25</v>
      </c>
      <c r="C72" s="31" t="s">
        <v>73</v>
      </c>
      <c r="D72" s="25" t="s">
        <v>151</v>
      </c>
      <c r="E72" s="159" t="s">
        <v>152</v>
      </c>
      <c r="F72" s="159" t="s">
        <v>152</v>
      </c>
      <c r="G72" s="49" t="s">
        <v>12</v>
      </c>
      <c r="H72" s="160"/>
      <c r="I72" s="35"/>
      <c r="J72" s="30" t="s">
        <v>153</v>
      </c>
      <c r="K72" s="26"/>
      <c r="L72" s="617" t="s">
        <v>2330</v>
      </c>
      <c r="M72" s="120"/>
    </row>
    <row r="73" spans="1:13" ht="16.5" customHeight="1">
      <c r="A73" s="23">
        <v>64</v>
      </c>
      <c r="B73" s="32" t="s">
        <v>25</v>
      </c>
      <c r="C73" s="31" t="s">
        <v>73</v>
      </c>
      <c r="D73" s="25" t="s">
        <v>154</v>
      </c>
      <c r="E73" s="159" t="s">
        <v>155</v>
      </c>
      <c r="F73" s="159" t="s">
        <v>155</v>
      </c>
      <c r="G73" s="49" t="s">
        <v>12</v>
      </c>
      <c r="H73" s="160"/>
      <c r="I73" s="35"/>
      <c r="J73" s="26"/>
      <c r="K73" s="26"/>
      <c r="L73" s="618"/>
      <c r="M73" s="120"/>
    </row>
    <row r="74" spans="1:13" ht="16.5" customHeight="1">
      <c r="A74" s="23">
        <v>65</v>
      </c>
      <c r="B74" s="32" t="s">
        <v>25</v>
      </c>
      <c r="C74" s="31" t="s">
        <v>73</v>
      </c>
      <c r="D74" s="25" t="s">
        <v>156</v>
      </c>
      <c r="E74" s="159" t="s">
        <v>157</v>
      </c>
      <c r="F74" s="159" t="s">
        <v>157</v>
      </c>
      <c r="G74" s="49" t="s">
        <v>12</v>
      </c>
      <c r="H74" s="160"/>
      <c r="I74" s="35"/>
      <c r="J74" s="26"/>
      <c r="K74" s="26"/>
      <c r="L74" s="618"/>
      <c r="M74" s="120"/>
    </row>
    <row r="75" spans="1:13" ht="16.5" customHeight="1">
      <c r="A75" s="23">
        <v>66</v>
      </c>
      <c r="B75" s="32" t="s">
        <v>25</v>
      </c>
      <c r="C75" s="31" t="s">
        <v>73</v>
      </c>
      <c r="D75" s="25" t="s">
        <v>158</v>
      </c>
      <c r="E75" s="159" t="s">
        <v>159</v>
      </c>
      <c r="F75" s="159" t="s">
        <v>159</v>
      </c>
      <c r="G75" s="49" t="s">
        <v>12</v>
      </c>
      <c r="H75" s="160"/>
      <c r="I75" s="35"/>
      <c r="J75" s="26"/>
      <c r="K75" s="26"/>
      <c r="L75" s="618"/>
      <c r="M75" s="120"/>
    </row>
    <row r="76" spans="1:13" ht="16.5" customHeight="1">
      <c r="A76" s="23">
        <v>67</v>
      </c>
      <c r="B76" s="32" t="s">
        <v>25</v>
      </c>
      <c r="C76" s="31" t="s">
        <v>73</v>
      </c>
      <c r="D76" s="25" t="s">
        <v>160</v>
      </c>
      <c r="E76" s="159" t="s">
        <v>161</v>
      </c>
      <c r="F76" s="159" t="s">
        <v>161</v>
      </c>
      <c r="G76" s="49" t="s">
        <v>12</v>
      </c>
      <c r="H76" s="160"/>
      <c r="I76" s="35"/>
      <c r="J76" s="26"/>
      <c r="K76" s="26"/>
      <c r="L76" s="618"/>
      <c r="M76" s="120"/>
    </row>
    <row r="77" spans="1:13" ht="16.5" customHeight="1">
      <c r="A77" s="23">
        <v>68</v>
      </c>
      <c r="B77" s="32" t="s">
        <v>25</v>
      </c>
      <c r="C77" s="31" t="s">
        <v>73</v>
      </c>
      <c r="D77" s="25" t="s">
        <v>162</v>
      </c>
      <c r="E77" s="159" t="s">
        <v>163</v>
      </c>
      <c r="F77" s="159" t="s">
        <v>163</v>
      </c>
      <c r="G77" s="49" t="s">
        <v>12</v>
      </c>
      <c r="H77" s="160"/>
      <c r="I77" s="35"/>
      <c r="J77" s="26"/>
      <c r="K77" s="26"/>
      <c r="L77" s="618"/>
      <c r="M77" s="120"/>
    </row>
    <row r="78" spans="1:13" ht="16.5" customHeight="1">
      <c r="A78" s="23">
        <v>69</v>
      </c>
      <c r="B78" s="32" t="s">
        <v>25</v>
      </c>
      <c r="C78" s="31" t="s">
        <v>73</v>
      </c>
      <c r="D78" s="25" t="s">
        <v>164</v>
      </c>
      <c r="E78" s="159" t="s">
        <v>165</v>
      </c>
      <c r="F78" s="159" t="s">
        <v>165</v>
      </c>
      <c r="G78" s="49" t="s">
        <v>12</v>
      </c>
      <c r="H78" s="160"/>
      <c r="I78" s="35"/>
      <c r="J78" s="26"/>
      <c r="K78" s="26"/>
      <c r="L78" s="618"/>
      <c r="M78" s="120"/>
    </row>
    <row r="79" spans="1:13" ht="16.5" customHeight="1">
      <c r="A79" s="23">
        <v>70</v>
      </c>
      <c r="B79" s="32" t="s">
        <v>25</v>
      </c>
      <c r="C79" s="31" t="s">
        <v>73</v>
      </c>
      <c r="D79" s="25" t="s">
        <v>166</v>
      </c>
      <c r="E79" s="159" t="s">
        <v>167</v>
      </c>
      <c r="F79" s="159" t="s">
        <v>167</v>
      </c>
      <c r="G79" s="49" t="s">
        <v>12</v>
      </c>
      <c r="H79" s="160"/>
      <c r="I79" s="35"/>
      <c r="J79" s="26"/>
      <c r="K79" s="26"/>
      <c r="L79" s="618"/>
      <c r="M79" s="120"/>
    </row>
    <row r="80" spans="1:13" ht="16.5" customHeight="1">
      <c r="A80" s="23">
        <v>71</v>
      </c>
      <c r="B80" s="32" t="s">
        <v>25</v>
      </c>
      <c r="C80" s="31" t="s">
        <v>73</v>
      </c>
      <c r="D80" s="25" t="s">
        <v>168</v>
      </c>
      <c r="E80" s="159" t="s">
        <v>169</v>
      </c>
      <c r="F80" s="159" t="s">
        <v>169</v>
      </c>
      <c r="G80" s="49" t="s">
        <v>12</v>
      </c>
      <c r="H80" s="160"/>
      <c r="I80" s="35"/>
      <c r="J80" s="30" t="s">
        <v>170</v>
      </c>
      <c r="K80" s="26"/>
      <c r="L80" s="619"/>
      <c r="M80" s="120"/>
    </row>
    <row r="81" spans="1:14" ht="16.5" customHeight="1">
      <c r="A81" s="23">
        <v>72</v>
      </c>
      <c r="B81" s="32" t="s">
        <v>25</v>
      </c>
      <c r="C81" s="31" t="s">
        <v>73</v>
      </c>
      <c r="D81" s="25" t="s">
        <v>171</v>
      </c>
      <c r="E81" s="159" t="s">
        <v>172</v>
      </c>
      <c r="F81" s="159" t="s">
        <v>172</v>
      </c>
      <c r="G81" s="49" t="s">
        <v>12</v>
      </c>
      <c r="H81" s="160"/>
      <c r="I81" s="35"/>
      <c r="J81" s="30" t="s">
        <v>173</v>
      </c>
      <c r="K81" s="26"/>
      <c r="L81" s="614" t="s">
        <v>174</v>
      </c>
      <c r="M81" s="120"/>
    </row>
    <row r="82" spans="1:14" ht="16.5" customHeight="1">
      <c r="A82" s="23">
        <v>73</v>
      </c>
      <c r="B82" s="32" t="s">
        <v>25</v>
      </c>
      <c r="C82" s="31" t="s">
        <v>73</v>
      </c>
      <c r="D82" s="25" t="s">
        <v>175</v>
      </c>
      <c r="E82" s="159" t="s">
        <v>155</v>
      </c>
      <c r="F82" s="159" t="s">
        <v>155</v>
      </c>
      <c r="G82" s="49" t="s">
        <v>12</v>
      </c>
      <c r="H82" s="160"/>
      <c r="I82" s="35"/>
      <c r="J82" s="26"/>
      <c r="K82" s="26"/>
      <c r="L82" s="615"/>
      <c r="M82" s="120"/>
    </row>
    <row r="83" spans="1:14" ht="16.5" customHeight="1">
      <c r="A83" s="23">
        <v>74</v>
      </c>
      <c r="B83" s="32" t="s">
        <v>25</v>
      </c>
      <c r="C83" s="31" t="s">
        <v>73</v>
      </c>
      <c r="D83" s="25" t="s">
        <v>176</v>
      </c>
      <c r="E83" s="159" t="s">
        <v>177</v>
      </c>
      <c r="F83" s="159" t="s">
        <v>177</v>
      </c>
      <c r="G83" s="49" t="s">
        <v>12</v>
      </c>
      <c r="H83" s="160"/>
      <c r="I83" s="35"/>
      <c r="J83" s="26"/>
      <c r="K83" s="26"/>
      <c r="L83" s="615"/>
      <c r="M83" s="120"/>
    </row>
    <row r="84" spans="1:14" ht="16.5" customHeight="1">
      <c r="A84" s="23">
        <v>75</v>
      </c>
      <c r="B84" s="32" t="s">
        <v>25</v>
      </c>
      <c r="C84" s="31" t="s">
        <v>73</v>
      </c>
      <c r="D84" s="25" t="s">
        <v>178</v>
      </c>
      <c r="E84" s="159" t="s">
        <v>179</v>
      </c>
      <c r="F84" s="159" t="s">
        <v>179</v>
      </c>
      <c r="G84" s="49" t="s">
        <v>12</v>
      </c>
      <c r="H84" s="160"/>
      <c r="I84" s="35"/>
      <c r="J84" s="26"/>
      <c r="K84" s="26"/>
      <c r="L84" s="615"/>
      <c r="M84" s="120"/>
    </row>
    <row r="85" spans="1:14" ht="16.5" customHeight="1">
      <c r="A85" s="23">
        <v>76</v>
      </c>
      <c r="B85" s="32" t="s">
        <v>25</v>
      </c>
      <c r="C85" s="31" t="s">
        <v>73</v>
      </c>
      <c r="D85" s="25" t="s">
        <v>180</v>
      </c>
      <c r="E85" s="159" t="s">
        <v>181</v>
      </c>
      <c r="F85" s="159" t="s">
        <v>181</v>
      </c>
      <c r="G85" s="49" t="s">
        <v>12</v>
      </c>
      <c r="H85" s="160"/>
      <c r="I85" s="35"/>
      <c r="J85" s="26"/>
      <c r="K85" s="26"/>
      <c r="L85" s="615"/>
      <c r="M85" s="120"/>
    </row>
    <row r="86" spans="1:14" ht="16.5" customHeight="1">
      <c r="A86" s="23">
        <v>77</v>
      </c>
      <c r="B86" s="32" t="s">
        <v>25</v>
      </c>
      <c r="C86" s="31" t="s">
        <v>73</v>
      </c>
      <c r="D86" s="25" t="s">
        <v>182</v>
      </c>
      <c r="E86" s="159" t="s">
        <v>183</v>
      </c>
      <c r="F86" s="159" t="s">
        <v>183</v>
      </c>
      <c r="G86" s="49" t="s">
        <v>12</v>
      </c>
      <c r="H86" s="160"/>
      <c r="I86" s="35"/>
      <c r="J86" s="26"/>
      <c r="K86" s="26"/>
      <c r="L86" s="615"/>
      <c r="M86" s="120"/>
    </row>
    <row r="87" spans="1:14" ht="16.5" customHeight="1">
      <c r="A87" s="23">
        <v>78</v>
      </c>
      <c r="B87" s="32" t="s">
        <v>25</v>
      </c>
      <c r="C87" s="31" t="s">
        <v>73</v>
      </c>
      <c r="D87" s="25" t="s">
        <v>184</v>
      </c>
      <c r="E87" s="159" t="s">
        <v>165</v>
      </c>
      <c r="F87" s="159" t="s">
        <v>165</v>
      </c>
      <c r="G87" s="49" t="s">
        <v>12</v>
      </c>
      <c r="H87" s="160"/>
      <c r="I87" s="35"/>
      <c r="J87" s="26"/>
      <c r="K87" s="26"/>
      <c r="L87" s="615"/>
      <c r="M87" s="120"/>
    </row>
    <row r="88" spans="1:14" ht="16.5" customHeight="1">
      <c r="A88" s="23">
        <v>79</v>
      </c>
      <c r="B88" s="32" t="s">
        <v>25</v>
      </c>
      <c r="C88" s="31" t="s">
        <v>73</v>
      </c>
      <c r="D88" s="25" t="s">
        <v>185</v>
      </c>
      <c r="E88" s="159" t="s">
        <v>186</v>
      </c>
      <c r="F88" s="159" t="s">
        <v>186</v>
      </c>
      <c r="G88" s="49" t="s">
        <v>12</v>
      </c>
      <c r="H88" s="160"/>
      <c r="I88" s="35"/>
      <c r="J88" s="30" t="s">
        <v>187</v>
      </c>
      <c r="K88" s="26"/>
      <c r="L88" s="616"/>
      <c r="M88" s="120"/>
    </row>
    <row r="89" spans="1:14" s="226" customFormat="1" ht="16.5" customHeight="1">
      <c r="A89" s="599" t="s">
        <v>938</v>
      </c>
      <c r="B89" s="598" t="s">
        <v>25</v>
      </c>
      <c r="C89" s="221" t="s">
        <v>188</v>
      </c>
      <c r="D89" s="221" t="s">
        <v>1594</v>
      </c>
      <c r="E89" s="222" t="s">
        <v>2385</v>
      </c>
      <c r="F89" s="222" t="s">
        <v>2385</v>
      </c>
      <c r="G89" s="43" t="s">
        <v>10</v>
      </c>
      <c r="H89" s="222"/>
      <c r="I89" s="222"/>
      <c r="J89" s="224"/>
      <c r="K89" s="600"/>
      <c r="L89" s="603" t="s">
        <v>2434</v>
      </c>
      <c r="M89" s="267"/>
      <c r="N89" s="225"/>
    </row>
    <row r="90" spans="1:14" s="226" customFormat="1" ht="16.5" customHeight="1">
      <c r="A90" s="599" t="s">
        <v>939</v>
      </c>
      <c r="B90" s="598" t="s">
        <v>25</v>
      </c>
      <c r="C90" s="221" t="s">
        <v>188</v>
      </c>
      <c r="D90" s="221" t="s">
        <v>1595</v>
      </c>
      <c r="E90" s="222" t="s">
        <v>2386</v>
      </c>
      <c r="F90" s="222" t="s">
        <v>2386</v>
      </c>
      <c r="G90" s="43" t="s">
        <v>10</v>
      </c>
      <c r="H90" s="222"/>
      <c r="I90" s="222"/>
      <c r="J90" s="224"/>
      <c r="K90" s="600"/>
      <c r="L90" s="603" t="s">
        <v>2393</v>
      </c>
      <c r="M90" s="267"/>
      <c r="N90" s="225"/>
    </row>
    <row r="91" spans="1:14" s="226" customFormat="1" ht="16.5" customHeight="1">
      <c r="A91" s="599" t="s">
        <v>940</v>
      </c>
      <c r="B91" s="598" t="s">
        <v>25</v>
      </c>
      <c r="C91" s="221" t="s">
        <v>188</v>
      </c>
      <c r="D91" s="221" t="s">
        <v>1596</v>
      </c>
      <c r="E91" s="222" t="s">
        <v>2389</v>
      </c>
      <c r="F91" s="222" t="s">
        <v>2389</v>
      </c>
      <c r="G91" s="43" t="s">
        <v>10</v>
      </c>
      <c r="H91" s="222"/>
      <c r="I91" s="222"/>
      <c r="J91" s="224"/>
      <c r="K91" s="608"/>
      <c r="L91" s="604" t="s">
        <v>2407</v>
      </c>
      <c r="M91" s="267"/>
      <c r="N91" s="225"/>
    </row>
    <row r="92" spans="1:14" s="226" customFormat="1" ht="16.5" customHeight="1">
      <c r="A92" s="599" t="s">
        <v>941</v>
      </c>
      <c r="B92" s="598" t="s">
        <v>25</v>
      </c>
      <c r="C92" s="221" t="s">
        <v>188</v>
      </c>
      <c r="D92" s="221" t="s">
        <v>2387</v>
      </c>
      <c r="E92" s="222" t="s">
        <v>2389</v>
      </c>
      <c r="F92" s="222" t="s">
        <v>2389</v>
      </c>
      <c r="G92" s="40" t="s">
        <v>9</v>
      </c>
      <c r="H92" s="222"/>
      <c r="I92" s="222"/>
      <c r="J92" s="224"/>
      <c r="K92" s="600"/>
      <c r="L92" s="605" t="s">
        <v>2433</v>
      </c>
      <c r="M92" s="267"/>
      <c r="N92" s="225"/>
    </row>
    <row r="93" spans="1:14" s="226" customFormat="1" ht="16.5" customHeight="1">
      <c r="A93" s="599" t="s">
        <v>942</v>
      </c>
      <c r="B93" s="598" t="s">
        <v>25</v>
      </c>
      <c r="C93" s="221" t="s">
        <v>188</v>
      </c>
      <c r="D93" s="221" t="s">
        <v>2388</v>
      </c>
      <c r="E93" s="455" t="s">
        <v>2389</v>
      </c>
      <c r="F93" s="455" t="s">
        <v>2389</v>
      </c>
      <c r="G93" s="40" t="s">
        <v>9</v>
      </c>
      <c r="H93" s="455"/>
      <c r="I93" s="455"/>
      <c r="J93" s="600"/>
      <c r="K93" s="600"/>
      <c r="L93" s="605" t="s">
        <v>2409</v>
      </c>
      <c r="M93" s="601"/>
      <c r="N93" s="225"/>
    </row>
    <row r="94" spans="1:14" s="401" customFormat="1" ht="16.5" customHeight="1">
      <c r="A94" s="425">
        <v>124</v>
      </c>
      <c r="B94" s="598" t="s">
        <v>25</v>
      </c>
      <c r="C94" s="418" t="s">
        <v>188</v>
      </c>
      <c r="D94" s="418" t="s">
        <v>1484</v>
      </c>
      <c r="E94" s="419"/>
      <c r="F94" s="419"/>
      <c r="G94" s="43" t="s">
        <v>10</v>
      </c>
      <c r="H94" s="421"/>
      <c r="I94" s="421"/>
      <c r="J94" s="422"/>
      <c r="K94" s="422"/>
      <c r="L94" s="607" t="s">
        <v>2424</v>
      </c>
      <c r="M94" s="424"/>
    </row>
    <row r="95" spans="1:14" s="226" customFormat="1" ht="16.5" customHeight="1">
      <c r="A95" s="599" t="s">
        <v>943</v>
      </c>
      <c r="B95" s="598" t="s">
        <v>25</v>
      </c>
      <c r="C95" s="221" t="s">
        <v>188</v>
      </c>
      <c r="D95" s="221" t="s">
        <v>1597</v>
      </c>
      <c r="E95" s="222" t="s">
        <v>189</v>
      </c>
      <c r="F95" s="222" t="s">
        <v>189</v>
      </c>
      <c r="G95" s="43" t="s">
        <v>10</v>
      </c>
      <c r="H95" s="222"/>
      <c r="I95" s="222"/>
      <c r="J95" s="223" t="s">
        <v>2430</v>
      </c>
      <c r="K95" s="458"/>
      <c r="L95" s="620" t="s">
        <v>2418</v>
      </c>
      <c r="M95" s="267"/>
      <c r="N95" s="225"/>
    </row>
    <row r="96" spans="1:14" s="226" customFormat="1" ht="16.5" customHeight="1">
      <c r="A96" s="599" t="s">
        <v>944</v>
      </c>
      <c r="B96" s="598" t="s">
        <v>25</v>
      </c>
      <c r="C96" s="221" t="s">
        <v>188</v>
      </c>
      <c r="D96" s="221" t="s">
        <v>1598</v>
      </c>
      <c r="E96" s="222" t="s">
        <v>189</v>
      </c>
      <c r="F96" s="222" t="s">
        <v>189</v>
      </c>
      <c r="G96" s="43" t="s">
        <v>10</v>
      </c>
      <c r="H96" s="222"/>
      <c r="I96" s="222"/>
      <c r="J96" s="227"/>
      <c r="K96" s="602"/>
      <c r="L96" s="620"/>
      <c r="M96" s="267"/>
      <c r="N96" s="225"/>
    </row>
    <row r="97" spans="1:258" s="226" customFormat="1" ht="16.5" customHeight="1">
      <c r="A97" s="599" t="s">
        <v>945</v>
      </c>
      <c r="B97" s="598" t="s">
        <v>25</v>
      </c>
      <c r="C97" s="221" t="s">
        <v>188</v>
      </c>
      <c r="D97" s="221" t="s">
        <v>1599</v>
      </c>
      <c r="E97" s="222" t="s">
        <v>189</v>
      </c>
      <c r="F97" s="222" t="s">
        <v>189</v>
      </c>
      <c r="G97" s="43" t="s">
        <v>10</v>
      </c>
      <c r="H97" s="222"/>
      <c r="I97" s="222"/>
      <c r="J97" s="227"/>
      <c r="K97" s="602"/>
      <c r="L97" s="620"/>
      <c r="M97" s="267"/>
      <c r="N97" s="225"/>
    </row>
    <row r="98" spans="1:258" s="226" customFormat="1" ht="16.5" customHeight="1">
      <c r="A98" s="599" t="s">
        <v>946</v>
      </c>
      <c r="B98" s="598" t="s">
        <v>25</v>
      </c>
      <c r="C98" s="221" t="s">
        <v>188</v>
      </c>
      <c r="D98" s="221" t="s">
        <v>1600</v>
      </c>
      <c r="E98" s="222" t="s">
        <v>189</v>
      </c>
      <c r="F98" s="222" t="s">
        <v>189</v>
      </c>
      <c r="G98" s="43" t="s">
        <v>10</v>
      </c>
      <c r="H98" s="222"/>
      <c r="I98" s="222"/>
      <c r="J98" s="227"/>
      <c r="K98" s="602"/>
      <c r="L98" s="620"/>
      <c r="M98" s="267"/>
      <c r="N98" s="225"/>
    </row>
    <row r="99" spans="1:258" s="226" customFormat="1" ht="16.5" customHeight="1">
      <c r="A99" s="599" t="s">
        <v>947</v>
      </c>
      <c r="B99" s="598" t="s">
        <v>25</v>
      </c>
      <c r="C99" s="221" t="s">
        <v>188</v>
      </c>
      <c r="D99" s="221" t="s">
        <v>1602</v>
      </c>
      <c r="E99" s="222" t="s">
        <v>2385</v>
      </c>
      <c r="F99" s="222" t="s">
        <v>2385</v>
      </c>
      <c r="G99" s="43" t="s">
        <v>10</v>
      </c>
      <c r="H99" s="222"/>
      <c r="I99" s="222"/>
      <c r="J99" s="227"/>
      <c r="K99" s="602"/>
      <c r="L99" s="606" t="s">
        <v>2414</v>
      </c>
      <c r="M99" s="267"/>
      <c r="N99" s="225"/>
    </row>
    <row r="100" spans="1:258" s="226" customFormat="1" ht="16.5" customHeight="1">
      <c r="A100" s="599" t="s">
        <v>948</v>
      </c>
      <c r="B100" s="598" t="s">
        <v>25</v>
      </c>
      <c r="C100" s="221" t="s">
        <v>188</v>
      </c>
      <c r="D100" s="221" t="s">
        <v>1604</v>
      </c>
      <c r="E100" s="222" t="s">
        <v>2386</v>
      </c>
      <c r="F100" s="222" t="s">
        <v>2386</v>
      </c>
      <c r="G100" s="43" t="s">
        <v>10</v>
      </c>
      <c r="H100" s="222"/>
      <c r="I100" s="222"/>
      <c r="J100" s="227"/>
      <c r="K100" s="602"/>
      <c r="L100" s="603" t="s">
        <v>2410</v>
      </c>
      <c r="M100" s="267"/>
      <c r="N100" s="225"/>
    </row>
    <row r="101" spans="1:258" s="226" customFormat="1" ht="16.5" customHeight="1">
      <c r="A101" s="599" t="s">
        <v>949</v>
      </c>
      <c r="B101" s="598" t="s">
        <v>25</v>
      </c>
      <c r="C101" s="221" t="s">
        <v>188</v>
      </c>
      <c r="D101" s="221" t="s">
        <v>1605</v>
      </c>
      <c r="E101" s="222" t="s">
        <v>2389</v>
      </c>
      <c r="F101" s="222" t="s">
        <v>2389</v>
      </c>
      <c r="G101" s="43" t="s">
        <v>10</v>
      </c>
      <c r="H101" s="222"/>
      <c r="I101" s="222"/>
      <c r="J101" s="227"/>
      <c r="K101" s="609"/>
      <c r="L101" s="604" t="s">
        <v>2411</v>
      </c>
      <c r="M101" s="267"/>
      <c r="N101" s="225"/>
    </row>
    <row r="102" spans="1:258" s="226" customFormat="1" ht="16.5" customHeight="1">
      <c r="A102" s="599" t="s">
        <v>950</v>
      </c>
      <c r="B102" s="598" t="s">
        <v>25</v>
      </c>
      <c r="C102" s="221" t="s">
        <v>188</v>
      </c>
      <c r="D102" s="221" t="s">
        <v>2390</v>
      </c>
      <c r="E102" s="222" t="s">
        <v>2389</v>
      </c>
      <c r="F102" s="222" t="s">
        <v>2389</v>
      </c>
      <c r="G102" s="40" t="s">
        <v>9</v>
      </c>
      <c r="H102" s="455"/>
      <c r="I102" s="455"/>
      <c r="J102" s="602"/>
      <c r="K102" s="602"/>
      <c r="L102" s="605" t="s">
        <v>2412</v>
      </c>
      <c r="M102" s="601"/>
      <c r="N102" s="225"/>
    </row>
    <row r="103" spans="1:258" s="226" customFormat="1" ht="16.5" customHeight="1">
      <c r="A103" s="599" t="s">
        <v>951</v>
      </c>
      <c r="B103" s="598" t="s">
        <v>25</v>
      </c>
      <c r="C103" s="221" t="s">
        <v>188</v>
      </c>
      <c r="D103" s="221" t="s">
        <v>2391</v>
      </c>
      <c r="E103" s="455" t="s">
        <v>2389</v>
      </c>
      <c r="F103" s="455" t="s">
        <v>2389</v>
      </c>
      <c r="G103" s="40" t="s">
        <v>9</v>
      </c>
      <c r="H103" s="222"/>
      <c r="I103" s="222"/>
      <c r="J103" s="227"/>
      <c r="K103" s="602"/>
      <c r="L103" s="605" t="s">
        <v>2413</v>
      </c>
      <c r="M103" s="267"/>
      <c r="N103" s="225"/>
    </row>
    <row r="104" spans="1:258" s="401" customFormat="1" ht="16.5" customHeight="1">
      <c r="A104" s="425">
        <v>133</v>
      </c>
      <c r="B104" s="598" t="s">
        <v>25</v>
      </c>
      <c r="C104" s="418" t="s">
        <v>188</v>
      </c>
      <c r="D104" s="418" t="s">
        <v>1485</v>
      </c>
      <c r="E104" s="419"/>
      <c r="F104" s="419"/>
      <c r="G104" s="43" t="s">
        <v>10</v>
      </c>
      <c r="H104" s="421"/>
      <c r="I104" s="421"/>
      <c r="J104" s="422"/>
      <c r="K104" s="422"/>
      <c r="L104" s="607" t="s">
        <v>2425</v>
      </c>
      <c r="M104" s="424"/>
    </row>
    <row r="105" spans="1:258" s="226" customFormat="1" ht="16.5" customHeight="1">
      <c r="A105" s="599" t="s">
        <v>952</v>
      </c>
      <c r="B105" s="598" t="s">
        <v>25</v>
      </c>
      <c r="C105" s="221" t="s">
        <v>188</v>
      </c>
      <c r="D105" s="221" t="s">
        <v>1606</v>
      </c>
      <c r="E105" s="222" t="s">
        <v>189</v>
      </c>
      <c r="F105" s="222" t="s">
        <v>189</v>
      </c>
      <c r="G105" s="43" t="s">
        <v>10</v>
      </c>
      <c r="H105" s="222"/>
      <c r="I105" s="222"/>
      <c r="J105" s="227"/>
      <c r="K105" s="602"/>
      <c r="L105" s="620" t="s">
        <v>2417</v>
      </c>
      <c r="M105" s="267"/>
      <c r="N105" s="225"/>
    </row>
    <row r="106" spans="1:258" s="226" customFormat="1" ht="16.5" customHeight="1">
      <c r="A106" s="599" t="s">
        <v>953</v>
      </c>
      <c r="B106" s="598" t="s">
        <v>25</v>
      </c>
      <c r="C106" s="221" t="s">
        <v>188</v>
      </c>
      <c r="D106" s="221" t="s">
        <v>1607</v>
      </c>
      <c r="E106" s="222" t="s">
        <v>189</v>
      </c>
      <c r="F106" s="222" t="s">
        <v>189</v>
      </c>
      <c r="G106" s="43" t="s">
        <v>10</v>
      </c>
      <c r="H106" s="222"/>
      <c r="I106" s="222"/>
      <c r="J106" s="227"/>
      <c r="K106" s="602"/>
      <c r="L106" s="620"/>
      <c r="M106" s="267"/>
      <c r="N106" s="225"/>
    </row>
    <row r="107" spans="1:258" s="226" customFormat="1" ht="16.5" customHeight="1">
      <c r="A107" s="599" t="s">
        <v>954</v>
      </c>
      <c r="B107" s="598" t="s">
        <v>25</v>
      </c>
      <c r="C107" s="221" t="s">
        <v>188</v>
      </c>
      <c r="D107" s="221" t="s">
        <v>1608</v>
      </c>
      <c r="E107" s="222" t="s">
        <v>189</v>
      </c>
      <c r="F107" s="222" t="s">
        <v>189</v>
      </c>
      <c r="G107" s="43" t="s">
        <v>10</v>
      </c>
      <c r="H107" s="222"/>
      <c r="I107" s="222"/>
      <c r="J107" s="227"/>
      <c r="K107" s="602"/>
      <c r="L107" s="620"/>
      <c r="M107" s="267"/>
      <c r="N107" s="225"/>
    </row>
    <row r="108" spans="1:258" s="226" customFormat="1" ht="16.5" customHeight="1">
      <c r="A108" s="599" t="s">
        <v>955</v>
      </c>
      <c r="B108" s="598" t="s">
        <v>25</v>
      </c>
      <c r="C108" s="221" t="s">
        <v>188</v>
      </c>
      <c r="D108" s="221" t="s">
        <v>1609</v>
      </c>
      <c r="E108" s="222" t="s">
        <v>189</v>
      </c>
      <c r="F108" s="222" t="s">
        <v>189</v>
      </c>
      <c r="G108" s="43" t="s">
        <v>10</v>
      </c>
      <c r="H108" s="222"/>
      <c r="I108" s="222"/>
      <c r="J108" s="223" t="s">
        <v>2431</v>
      </c>
      <c r="K108" s="458"/>
      <c r="L108" s="620"/>
      <c r="M108" s="267"/>
      <c r="N108" s="225"/>
    </row>
    <row r="109" spans="1:258" ht="16.5" customHeight="1">
      <c r="A109" s="23">
        <v>98</v>
      </c>
      <c r="B109" s="32" t="s">
        <v>25</v>
      </c>
      <c r="C109" s="25" t="s">
        <v>190</v>
      </c>
      <c r="D109" s="25" t="s">
        <v>191</v>
      </c>
      <c r="E109" s="160"/>
      <c r="F109" s="160"/>
      <c r="G109" s="186" t="s">
        <v>11</v>
      </c>
      <c r="H109" s="160"/>
      <c r="I109" s="35"/>
      <c r="J109" s="92"/>
      <c r="K109" s="28"/>
      <c r="L109" s="526" t="s">
        <v>2171</v>
      </c>
      <c r="M109" s="120"/>
    </row>
    <row r="110" spans="1:258" ht="15.75" customHeight="1">
      <c r="A110" s="23">
        <v>99</v>
      </c>
      <c r="B110" s="208" t="s">
        <v>25</v>
      </c>
      <c r="C110" s="230" t="s">
        <v>56</v>
      </c>
      <c r="D110" s="230" t="s">
        <v>192</v>
      </c>
      <c r="E110" s="230"/>
      <c r="F110" s="185"/>
      <c r="G110" s="186" t="s">
        <v>11</v>
      </c>
      <c r="H110" s="187"/>
      <c r="I110" s="190"/>
      <c r="J110" s="190" t="s">
        <v>2173</v>
      </c>
      <c r="K110" s="190"/>
      <c r="L110" s="229" t="s">
        <v>2175</v>
      </c>
      <c r="M110" s="610" t="s">
        <v>1915</v>
      </c>
      <c r="IW110" s="113"/>
      <c r="IX110" s="113"/>
    </row>
    <row r="111" spans="1:258" ht="15.75" customHeight="1">
      <c r="A111" s="23">
        <v>100</v>
      </c>
      <c r="B111" s="208" t="s">
        <v>25</v>
      </c>
      <c r="C111" s="230" t="s">
        <v>56</v>
      </c>
      <c r="D111" s="230" t="s">
        <v>193</v>
      </c>
      <c r="E111" s="230"/>
      <c r="F111" s="185"/>
      <c r="G111" s="186" t="s">
        <v>11</v>
      </c>
      <c r="H111" s="187"/>
      <c r="I111" s="190"/>
      <c r="J111" s="190"/>
      <c r="K111" s="190"/>
      <c r="L111" s="189" t="s">
        <v>1913</v>
      </c>
      <c r="M111" s="610"/>
      <c r="IW111" s="113"/>
      <c r="IX111" s="113"/>
    </row>
    <row r="112" spans="1:258" ht="15.75" customHeight="1">
      <c r="A112" s="23">
        <v>101</v>
      </c>
      <c r="B112" s="208" t="s">
        <v>25</v>
      </c>
      <c r="C112" s="230" t="s">
        <v>56</v>
      </c>
      <c r="D112" s="230" t="s">
        <v>194</v>
      </c>
      <c r="E112" s="230"/>
      <c r="F112" s="185"/>
      <c r="G112" s="186" t="s">
        <v>11</v>
      </c>
      <c r="H112" s="187"/>
      <c r="I112" s="190"/>
      <c r="J112" s="190"/>
      <c r="K112" s="190"/>
      <c r="L112" s="189" t="s">
        <v>1511</v>
      </c>
      <c r="M112" s="610"/>
      <c r="IW112" s="113"/>
      <c r="IX112" s="113"/>
    </row>
    <row r="113" spans="1:258" ht="15.75" customHeight="1">
      <c r="A113" s="23">
        <v>102</v>
      </c>
      <c r="B113" s="208" t="s">
        <v>25</v>
      </c>
      <c r="C113" s="230" t="s">
        <v>56</v>
      </c>
      <c r="D113" s="230" t="s">
        <v>195</v>
      </c>
      <c r="E113" s="230"/>
      <c r="F113" s="185"/>
      <c r="G113" s="186" t="s">
        <v>11</v>
      </c>
      <c r="H113" s="187"/>
      <c r="I113" s="190"/>
      <c r="J113" s="190"/>
      <c r="K113" s="190"/>
      <c r="L113" s="189" t="s">
        <v>196</v>
      </c>
      <c r="M113" s="610"/>
      <c r="IW113" s="113"/>
      <c r="IX113" s="113"/>
    </row>
    <row r="114" spans="1:258" ht="15.75" customHeight="1">
      <c r="A114" s="23">
        <v>103</v>
      </c>
      <c r="B114" s="208" t="s">
        <v>25</v>
      </c>
      <c r="C114" s="230" t="s">
        <v>56</v>
      </c>
      <c r="D114" s="230" t="s">
        <v>1257</v>
      </c>
      <c r="E114" s="230"/>
      <c r="F114" s="185"/>
      <c r="G114" s="186" t="s">
        <v>11</v>
      </c>
      <c r="H114" s="187"/>
      <c r="I114" s="190"/>
      <c r="J114" s="190"/>
      <c r="K114" s="190"/>
      <c r="L114" s="189" t="s">
        <v>1258</v>
      </c>
      <c r="M114" s="610"/>
      <c r="IW114" s="113"/>
      <c r="IX114" s="113"/>
    </row>
    <row r="115" spans="1:258" ht="15.75" customHeight="1">
      <c r="A115" s="23">
        <v>104</v>
      </c>
      <c r="B115" s="208" t="s">
        <v>25</v>
      </c>
      <c r="C115" s="230" t="s">
        <v>56</v>
      </c>
      <c r="D115" s="230" t="s">
        <v>1259</v>
      </c>
      <c r="E115" s="230"/>
      <c r="F115" s="185"/>
      <c r="G115" s="186" t="s">
        <v>11</v>
      </c>
      <c r="H115" s="187"/>
      <c r="I115" s="190"/>
      <c r="J115" s="190"/>
      <c r="K115" s="190"/>
      <c r="L115" s="189" t="s">
        <v>1260</v>
      </c>
      <c r="M115" s="610"/>
      <c r="IW115" s="113"/>
      <c r="IX115" s="113"/>
    </row>
    <row r="116" spans="1:258" ht="15.75" customHeight="1">
      <c r="A116" s="23">
        <v>105</v>
      </c>
      <c r="B116" s="208" t="s">
        <v>25</v>
      </c>
      <c r="C116" s="230" t="s">
        <v>56</v>
      </c>
      <c r="D116" s="230" t="s">
        <v>1261</v>
      </c>
      <c r="E116" s="230"/>
      <c r="F116" s="185"/>
      <c r="G116" s="186" t="s">
        <v>11</v>
      </c>
      <c r="H116" s="187"/>
      <c r="I116" s="190"/>
      <c r="J116" s="190"/>
      <c r="K116" s="190"/>
      <c r="L116" s="189" t="s">
        <v>1262</v>
      </c>
      <c r="M116" s="610"/>
      <c r="IW116" s="113"/>
      <c r="IX116" s="113"/>
    </row>
    <row r="117" spans="1:258" ht="15.75" customHeight="1">
      <c r="A117" s="23">
        <v>106</v>
      </c>
      <c r="B117" s="208" t="s">
        <v>25</v>
      </c>
      <c r="C117" s="230" t="s">
        <v>56</v>
      </c>
      <c r="D117" s="230" t="s">
        <v>1263</v>
      </c>
      <c r="E117" s="230"/>
      <c r="F117" s="185"/>
      <c r="G117" s="186" t="s">
        <v>11</v>
      </c>
      <c r="H117" s="187"/>
      <c r="I117" s="190"/>
      <c r="J117" s="190"/>
      <c r="K117" s="190"/>
      <c r="L117" s="189" t="s">
        <v>1264</v>
      </c>
      <c r="M117" s="610"/>
      <c r="IW117" s="113"/>
      <c r="IX117" s="113"/>
    </row>
    <row r="118" spans="1:258" ht="15.75" customHeight="1">
      <c r="A118" s="23">
        <v>107</v>
      </c>
      <c r="B118" s="208" t="s">
        <v>25</v>
      </c>
      <c r="C118" s="230" t="s">
        <v>56</v>
      </c>
      <c r="D118" s="230" t="s">
        <v>197</v>
      </c>
      <c r="E118" s="230"/>
      <c r="F118" s="185"/>
      <c r="G118" s="186" t="s">
        <v>11</v>
      </c>
      <c r="H118" s="187"/>
      <c r="I118" s="190"/>
      <c r="J118" s="190"/>
      <c r="K118" s="190"/>
      <c r="L118" s="189" t="s">
        <v>198</v>
      </c>
      <c r="M118" s="610"/>
      <c r="IW118" s="113"/>
      <c r="IX118" s="113"/>
    </row>
    <row r="119" spans="1:258" ht="15.75" customHeight="1">
      <c r="A119" s="23">
        <v>108</v>
      </c>
      <c r="B119" s="208" t="s">
        <v>25</v>
      </c>
      <c r="C119" s="230" t="s">
        <v>56</v>
      </c>
      <c r="D119" s="230" t="s">
        <v>199</v>
      </c>
      <c r="E119" s="230"/>
      <c r="F119" s="185"/>
      <c r="G119" s="186" t="s">
        <v>11</v>
      </c>
      <c r="H119" s="187"/>
      <c r="I119" s="190"/>
      <c r="J119" s="190"/>
      <c r="K119" s="190"/>
      <c r="L119" s="189" t="s">
        <v>200</v>
      </c>
      <c r="M119" s="610"/>
      <c r="IW119" s="113"/>
      <c r="IX119" s="113"/>
    </row>
    <row r="120" spans="1:258" ht="15.75" customHeight="1">
      <c r="A120" s="23">
        <v>109</v>
      </c>
      <c r="B120" s="208" t="s">
        <v>25</v>
      </c>
      <c r="C120" s="230" t="s">
        <v>56</v>
      </c>
      <c r="D120" s="230" t="s">
        <v>1265</v>
      </c>
      <c r="E120" s="230"/>
      <c r="F120" s="185"/>
      <c r="G120" s="186" t="s">
        <v>11</v>
      </c>
      <c r="H120" s="187"/>
      <c r="I120" s="190"/>
      <c r="J120" s="190"/>
      <c r="K120" s="190"/>
      <c r="L120" s="189" t="s">
        <v>1266</v>
      </c>
      <c r="M120" s="610"/>
      <c r="IW120" s="113"/>
      <c r="IX120" s="113"/>
    </row>
    <row r="121" spans="1:258" ht="15.75" customHeight="1">
      <c r="A121" s="23">
        <v>110</v>
      </c>
      <c r="B121" s="208" t="s">
        <v>25</v>
      </c>
      <c r="C121" s="230" t="s">
        <v>56</v>
      </c>
      <c r="D121" s="230" t="s">
        <v>1267</v>
      </c>
      <c r="E121" s="230"/>
      <c r="F121" s="185"/>
      <c r="G121" s="186" t="s">
        <v>11</v>
      </c>
      <c r="H121" s="187"/>
      <c r="I121" s="190"/>
      <c r="J121" s="190"/>
      <c r="K121" s="190"/>
      <c r="L121" s="189" t="s">
        <v>1268</v>
      </c>
      <c r="M121" s="610"/>
      <c r="IW121" s="113"/>
      <c r="IX121" s="113"/>
    </row>
    <row r="122" spans="1:258" ht="15.75" customHeight="1">
      <c r="A122" s="23">
        <v>111</v>
      </c>
      <c r="B122" s="208" t="s">
        <v>25</v>
      </c>
      <c r="C122" s="230" t="s">
        <v>56</v>
      </c>
      <c r="D122" s="230" t="s">
        <v>1269</v>
      </c>
      <c r="E122" s="230"/>
      <c r="F122" s="185"/>
      <c r="G122" s="186" t="s">
        <v>11</v>
      </c>
      <c r="H122" s="187"/>
      <c r="I122" s="190"/>
      <c r="J122" s="190"/>
      <c r="K122" s="190"/>
      <c r="L122" s="189" t="s">
        <v>1270</v>
      </c>
      <c r="M122" s="610"/>
      <c r="IW122" s="113"/>
      <c r="IX122" s="113"/>
    </row>
    <row r="123" spans="1:258" ht="15.75" customHeight="1">
      <c r="A123" s="23">
        <v>112</v>
      </c>
      <c r="B123" s="208" t="s">
        <v>25</v>
      </c>
      <c r="C123" s="230" t="s">
        <v>56</v>
      </c>
      <c r="D123" s="230" t="s">
        <v>1271</v>
      </c>
      <c r="E123" s="230"/>
      <c r="F123" s="185"/>
      <c r="G123" s="186" t="s">
        <v>11</v>
      </c>
      <c r="H123" s="187"/>
      <c r="I123" s="190"/>
      <c r="J123" s="190"/>
      <c r="K123" s="190"/>
      <c r="L123" s="189" t="s">
        <v>1272</v>
      </c>
      <c r="M123" s="610"/>
      <c r="IW123" s="113"/>
      <c r="IX123" s="113"/>
    </row>
    <row r="124" spans="1:258" ht="15.75" customHeight="1">
      <c r="A124" s="23">
        <v>113</v>
      </c>
      <c r="B124" s="208" t="s">
        <v>25</v>
      </c>
      <c r="C124" s="230" t="s">
        <v>56</v>
      </c>
      <c r="D124" s="230" t="s">
        <v>1273</v>
      </c>
      <c r="E124" s="230"/>
      <c r="F124" s="185"/>
      <c r="G124" s="186" t="s">
        <v>11</v>
      </c>
      <c r="H124" s="187"/>
      <c r="I124" s="190"/>
      <c r="J124" s="190"/>
      <c r="K124" s="190"/>
      <c r="L124" s="189" t="s">
        <v>1274</v>
      </c>
      <c r="M124" s="610"/>
      <c r="IW124" s="113"/>
      <c r="IX124" s="113"/>
    </row>
    <row r="125" spans="1:258" ht="15.75" customHeight="1">
      <c r="A125" s="23">
        <v>114</v>
      </c>
      <c r="B125" s="208" t="s">
        <v>25</v>
      </c>
      <c r="C125" s="230" t="s">
        <v>56</v>
      </c>
      <c r="D125" s="183" t="s">
        <v>1275</v>
      </c>
      <c r="E125" s="183"/>
      <c r="F125" s="185"/>
      <c r="G125" s="186" t="s">
        <v>11</v>
      </c>
      <c r="H125" s="187"/>
      <c r="I125" s="190"/>
      <c r="J125" s="190"/>
      <c r="K125" s="190"/>
      <c r="L125" s="189" t="s">
        <v>201</v>
      </c>
      <c r="M125" s="610"/>
      <c r="IW125" s="113"/>
      <c r="IX125" s="113"/>
    </row>
    <row r="126" spans="1:258" ht="15.75" customHeight="1">
      <c r="A126" s="23">
        <v>115</v>
      </c>
      <c r="B126" s="208" t="s">
        <v>25</v>
      </c>
      <c r="C126" s="230" t="s">
        <v>56</v>
      </c>
      <c r="D126" s="230" t="s">
        <v>202</v>
      </c>
      <c r="E126" s="230"/>
      <c r="F126" s="185"/>
      <c r="G126" s="186" t="s">
        <v>11</v>
      </c>
      <c r="H126" s="187"/>
      <c r="I126" s="190"/>
      <c r="J126" s="190"/>
      <c r="K126" s="190"/>
      <c r="L126" s="189" t="s">
        <v>203</v>
      </c>
      <c r="M126" s="610"/>
      <c r="IW126" s="113"/>
      <c r="IX126" s="113"/>
    </row>
    <row r="127" spans="1:258" ht="15.75" customHeight="1">
      <c r="A127" s="23">
        <v>116</v>
      </c>
      <c r="B127" s="208" t="s">
        <v>25</v>
      </c>
      <c r="C127" s="230" t="s">
        <v>56</v>
      </c>
      <c r="D127" s="230" t="s">
        <v>204</v>
      </c>
      <c r="E127" s="230"/>
      <c r="F127" s="185"/>
      <c r="G127" s="186" t="s">
        <v>11</v>
      </c>
      <c r="H127" s="187"/>
      <c r="I127" s="190"/>
      <c r="J127" s="190"/>
      <c r="K127" s="190"/>
      <c r="L127" s="189" t="s">
        <v>205</v>
      </c>
      <c r="M127" s="610"/>
      <c r="IW127" s="113"/>
      <c r="IX127" s="113"/>
    </row>
    <row r="128" spans="1:258" ht="15.75" customHeight="1">
      <c r="A128" s="23">
        <v>117</v>
      </c>
      <c r="B128" s="208" t="s">
        <v>25</v>
      </c>
      <c r="C128" s="230" t="s">
        <v>56</v>
      </c>
      <c r="D128" s="230" t="s">
        <v>1276</v>
      </c>
      <c r="E128" s="230"/>
      <c r="F128" s="185"/>
      <c r="G128" s="186" t="s">
        <v>11</v>
      </c>
      <c r="H128" s="187"/>
      <c r="I128" s="190"/>
      <c r="J128" s="190"/>
      <c r="K128" s="190"/>
      <c r="L128" s="189" t="s">
        <v>1277</v>
      </c>
      <c r="M128" s="610"/>
      <c r="IW128" s="113"/>
      <c r="IX128" s="113"/>
    </row>
    <row r="129" spans="1:258" ht="15.75" customHeight="1">
      <c r="A129" s="23">
        <v>118</v>
      </c>
      <c r="B129" s="208" t="s">
        <v>25</v>
      </c>
      <c r="C129" s="230" t="s">
        <v>56</v>
      </c>
      <c r="D129" s="230" t="s">
        <v>1278</v>
      </c>
      <c r="E129" s="230"/>
      <c r="F129" s="185"/>
      <c r="G129" s="186" t="s">
        <v>11</v>
      </c>
      <c r="H129" s="187"/>
      <c r="I129" s="190"/>
      <c r="J129" s="190"/>
      <c r="K129" s="190"/>
      <c r="L129" s="189" t="s">
        <v>1279</v>
      </c>
      <c r="M129" s="610"/>
      <c r="IW129" s="113"/>
      <c r="IX129" s="113"/>
    </row>
    <row r="130" spans="1:258" ht="16.5" customHeight="1">
      <c r="A130" s="23">
        <v>119</v>
      </c>
      <c r="B130" s="32" t="s">
        <v>25</v>
      </c>
      <c r="C130" s="31" t="s">
        <v>33</v>
      </c>
      <c r="D130" s="31" t="s">
        <v>206</v>
      </c>
      <c r="E130" s="160"/>
      <c r="F130" s="160"/>
      <c r="G130" s="186" t="s">
        <v>11</v>
      </c>
      <c r="H130" s="160"/>
      <c r="I130" s="92"/>
      <c r="J130" s="526" t="s">
        <v>2174</v>
      </c>
      <c r="K130" s="28"/>
      <c r="L130" s="27" t="s">
        <v>207</v>
      </c>
      <c r="M130" s="120"/>
    </row>
    <row r="131" spans="1:258" ht="16.5" customHeight="1">
      <c r="A131" s="23">
        <v>120</v>
      </c>
      <c r="B131" s="32" t="s">
        <v>25</v>
      </c>
      <c r="C131" s="31" t="s">
        <v>208</v>
      </c>
      <c r="D131" s="31" t="s">
        <v>209</v>
      </c>
      <c r="E131" s="160"/>
      <c r="F131" s="160"/>
      <c r="G131" s="49" t="s">
        <v>12</v>
      </c>
      <c r="H131" s="160"/>
      <c r="I131" s="92"/>
      <c r="J131" s="26"/>
      <c r="K131" s="26"/>
      <c r="L131" s="28"/>
      <c r="M131" s="120"/>
    </row>
  </sheetData>
  <mergeCells count="6">
    <mergeCell ref="M110:M129"/>
    <mergeCell ref="C1:D8"/>
    <mergeCell ref="L81:L88"/>
    <mergeCell ref="L72:L80"/>
    <mergeCell ref="L95:L98"/>
    <mergeCell ref="L105:L108"/>
  </mergeCells>
  <phoneticPr fontId="22" type="noConversion"/>
  <hyperlinks>
    <hyperlink ref="D63" r:id="rId1"/>
    <hyperlink ref="D64" r:id="rId2"/>
    <hyperlink ref="D91" r:id="rId3"/>
    <hyperlink ref="D99" r:id="rId4"/>
    <hyperlink ref="D100" r:id="rId5"/>
    <hyperlink ref="D101" r:id="rId6"/>
    <hyperlink ref="D90" r:id="rId7"/>
    <hyperlink ref="D89" r:id="rId8" display="Device_ID@ALS1_FH_Right"/>
    <hyperlink ref="D92" r:id="rId9"/>
    <hyperlink ref="D93" r:id="rId10"/>
    <hyperlink ref="D102" r:id="rId11"/>
    <hyperlink ref="D103" r:id="rId12"/>
    <hyperlink ref="D94" r:id="rId13"/>
    <hyperlink ref="D104" r:id="rId14"/>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1"/>
  <sheetViews>
    <sheetView showGridLines="0" topLeftCell="G238" zoomScaleNormal="100" workbookViewId="0">
      <selection activeCell="J182" sqref="J182:J246"/>
    </sheetView>
  </sheetViews>
  <sheetFormatPr defaultColWidth="9" defaultRowHeight="15.75" customHeight="1"/>
  <cols>
    <col min="1" max="1" width="5.25" style="113" customWidth="1"/>
    <col min="2" max="2" width="5.625" style="136" customWidth="1"/>
    <col min="3" max="3" width="13.375" style="113" customWidth="1"/>
    <col min="4" max="4" width="45.5" style="113" customWidth="1"/>
    <col min="5" max="5" width="12.75" style="136" customWidth="1"/>
    <col min="6" max="6" width="13.75" style="113" bestFit="1" customWidth="1"/>
    <col min="7" max="7" width="8.875" style="136" customWidth="1"/>
    <col min="8" max="8" width="38.5" style="113" bestFit="1" customWidth="1"/>
    <col min="9" max="9" width="10.625" style="113" customWidth="1"/>
    <col min="10" max="10" width="51" style="113" customWidth="1"/>
    <col min="11" max="11" width="47.75" style="113" customWidth="1"/>
    <col min="12" max="254" width="8.875" style="113" customWidth="1"/>
    <col min="255" max="16384" width="9" style="114"/>
  </cols>
  <sheetData>
    <row r="1" spans="1:11" ht="16.5" customHeight="1">
      <c r="A1" s="70"/>
      <c r="B1" s="134"/>
      <c r="C1" s="642" t="s">
        <v>1284</v>
      </c>
      <c r="D1" s="643"/>
      <c r="E1" s="643"/>
      <c r="F1" s="38"/>
      <c r="G1" s="164" t="s">
        <v>5</v>
      </c>
      <c r="H1" s="70"/>
      <c r="I1" s="70"/>
      <c r="J1" s="112"/>
      <c r="K1" s="70"/>
    </row>
    <row r="2" spans="1:11" ht="17.25" customHeight="1">
      <c r="A2" s="70"/>
      <c r="B2" s="134"/>
      <c r="C2" s="644"/>
      <c r="D2" s="644"/>
      <c r="E2" s="645"/>
      <c r="F2" s="33" t="s">
        <v>6</v>
      </c>
      <c r="G2" s="23">
        <f>COUNTIF(F10:F341,"Not POR")</f>
        <v>1</v>
      </c>
      <c r="H2" s="115"/>
      <c r="I2" s="70"/>
      <c r="J2" s="116"/>
      <c r="K2" s="70"/>
    </row>
    <row r="3" spans="1:11" ht="21" customHeight="1">
      <c r="A3" s="70"/>
      <c r="B3" s="134"/>
      <c r="C3" s="644"/>
      <c r="D3" s="644"/>
      <c r="E3" s="645"/>
      <c r="F3" s="39" t="s">
        <v>8</v>
      </c>
      <c r="G3" s="23">
        <f>COUNTIF(F10:F341,"CHN validation")</f>
        <v>0</v>
      </c>
      <c r="H3" s="115"/>
      <c r="I3" s="70"/>
      <c r="J3" s="116"/>
      <c r="K3" s="70"/>
    </row>
    <row r="4" spans="1:11" ht="18.75" customHeight="1">
      <c r="A4" s="70"/>
      <c r="B4" s="134"/>
      <c r="C4" s="644"/>
      <c r="D4" s="644"/>
      <c r="E4" s="645"/>
      <c r="F4" s="40" t="s">
        <v>9</v>
      </c>
      <c r="G4" s="23">
        <f>COUNTIF(F12:F341,"New Item")</f>
        <v>1</v>
      </c>
      <c r="H4" s="115"/>
      <c r="I4" s="70"/>
      <c r="J4" s="116"/>
      <c r="K4" s="70"/>
    </row>
    <row r="5" spans="1:11" ht="19.5" customHeight="1">
      <c r="A5" s="70"/>
      <c r="B5" s="134"/>
      <c r="C5" s="644"/>
      <c r="D5" s="644"/>
      <c r="E5" s="645"/>
      <c r="F5" s="41" t="s">
        <v>7</v>
      </c>
      <c r="G5" s="23">
        <f>COUNTIF(F12:F341,"Pending update")</f>
        <v>0</v>
      </c>
      <c r="H5" s="42"/>
      <c r="I5" s="70"/>
      <c r="J5" s="115"/>
      <c r="K5" s="70"/>
    </row>
    <row r="6" spans="1:11" ht="18.75" customHeight="1">
      <c r="A6" s="70"/>
      <c r="B6" s="134"/>
      <c r="C6" s="644"/>
      <c r="D6" s="644"/>
      <c r="E6" s="645"/>
      <c r="F6" s="43" t="s">
        <v>10</v>
      </c>
      <c r="G6" s="23">
        <f>COUNTIF(F15:F341,"Modified")</f>
        <v>12</v>
      </c>
      <c r="H6" s="115"/>
      <c r="I6" s="70"/>
      <c r="J6" s="116"/>
      <c r="K6" s="70"/>
    </row>
    <row r="7" spans="1:11" ht="16.5" customHeight="1">
      <c r="A7" s="70"/>
      <c r="B7" s="134"/>
      <c r="C7" s="644"/>
      <c r="D7" s="644"/>
      <c r="E7" s="645"/>
      <c r="F7" s="44" t="s">
        <v>11</v>
      </c>
      <c r="G7" s="23">
        <f>COUNTIF(F10:F341,"Ready")</f>
        <v>207</v>
      </c>
      <c r="H7" s="115"/>
      <c r="I7" s="70"/>
      <c r="J7" s="116"/>
      <c r="K7" s="70"/>
    </row>
    <row r="8" spans="1:11" ht="18" customHeight="1">
      <c r="A8" s="117"/>
      <c r="B8" s="135"/>
      <c r="C8" s="646"/>
      <c r="D8" s="646"/>
      <c r="E8" s="647"/>
      <c r="F8" s="46" t="s">
        <v>12</v>
      </c>
      <c r="G8" s="101">
        <f>COUNTIF(F10:F341,"Not ready")</f>
        <v>111</v>
      </c>
      <c r="H8" s="118"/>
      <c r="I8" s="117"/>
      <c r="J8" s="119"/>
      <c r="K8" s="117"/>
    </row>
    <row r="9" spans="1:11" ht="63">
      <c r="A9" s="20" t="s">
        <v>13</v>
      </c>
      <c r="B9" s="21" t="s">
        <v>14</v>
      </c>
      <c r="C9" s="21" t="s">
        <v>15</v>
      </c>
      <c r="D9" s="21" t="s">
        <v>16</v>
      </c>
      <c r="E9" s="21" t="s">
        <v>210</v>
      </c>
      <c r="F9" s="21" t="s">
        <v>19</v>
      </c>
      <c r="G9" s="21" t="s">
        <v>1506</v>
      </c>
      <c r="H9" s="21" t="s">
        <v>20</v>
      </c>
      <c r="I9" s="21" t="s">
        <v>21</v>
      </c>
      <c r="J9" s="21" t="s">
        <v>23</v>
      </c>
      <c r="K9" s="47" t="s">
        <v>211</v>
      </c>
    </row>
    <row r="10" spans="1:11" ht="16.5" customHeight="1">
      <c r="A10" s="48">
        <v>1</v>
      </c>
      <c r="B10" s="32" t="s">
        <v>25</v>
      </c>
      <c r="C10" s="63" t="s">
        <v>28</v>
      </c>
      <c r="D10" s="25" t="s">
        <v>29</v>
      </c>
      <c r="E10" s="156"/>
      <c r="F10" s="44" t="s">
        <v>11</v>
      </c>
      <c r="G10" s="29"/>
      <c r="H10" s="67"/>
      <c r="I10" s="92"/>
      <c r="J10" s="28"/>
      <c r="K10" s="121"/>
    </row>
    <row r="11" spans="1:11" ht="16.5" customHeight="1">
      <c r="A11" s="48">
        <v>2</v>
      </c>
      <c r="B11" s="32" t="s">
        <v>25</v>
      </c>
      <c r="C11" s="63" t="s">
        <v>28</v>
      </c>
      <c r="D11" s="25" t="s">
        <v>31</v>
      </c>
      <c r="E11" s="156"/>
      <c r="F11" s="44" t="s">
        <v>11</v>
      </c>
      <c r="G11" s="29"/>
      <c r="H11" s="67"/>
      <c r="I11" s="92"/>
      <c r="J11" s="28"/>
      <c r="K11" s="121"/>
    </row>
    <row r="12" spans="1:11" ht="16.5" customHeight="1">
      <c r="A12" s="48">
        <v>3</v>
      </c>
      <c r="B12" s="32" t="s">
        <v>25</v>
      </c>
      <c r="C12" s="63" t="s">
        <v>26</v>
      </c>
      <c r="D12" s="63" t="s">
        <v>27</v>
      </c>
      <c r="E12" s="156"/>
      <c r="F12" s="44" t="s">
        <v>11</v>
      </c>
      <c r="G12" s="29"/>
      <c r="H12" s="67"/>
      <c r="I12" s="92"/>
      <c r="J12" s="28"/>
      <c r="K12" s="121"/>
    </row>
    <row r="13" spans="1:11" ht="16.5" customHeight="1">
      <c r="A13" s="48">
        <v>4</v>
      </c>
      <c r="B13" s="32" t="s">
        <v>25</v>
      </c>
      <c r="C13" s="63" t="s">
        <v>33</v>
      </c>
      <c r="D13" s="63" t="s">
        <v>34</v>
      </c>
      <c r="E13" s="156"/>
      <c r="F13" s="44" t="s">
        <v>11</v>
      </c>
      <c r="G13" s="156"/>
      <c r="H13" s="90"/>
      <c r="I13" s="89" t="s">
        <v>212</v>
      </c>
      <c r="J13" s="90"/>
      <c r="K13" s="122"/>
    </row>
    <row r="14" spans="1:11" ht="16.5" customHeight="1">
      <c r="A14" s="48">
        <v>5</v>
      </c>
      <c r="B14" s="32" t="s">
        <v>25</v>
      </c>
      <c r="C14" s="63" t="s">
        <v>33</v>
      </c>
      <c r="D14" s="284" t="s">
        <v>213</v>
      </c>
      <c r="E14" s="239"/>
      <c r="F14" s="44" t="s">
        <v>11</v>
      </c>
      <c r="G14" s="156"/>
      <c r="H14" s="90"/>
      <c r="I14" s="89" t="s">
        <v>1490</v>
      </c>
      <c r="J14" s="90"/>
      <c r="K14" s="163"/>
    </row>
    <row r="15" spans="1:11" ht="16.5" customHeight="1">
      <c r="A15" s="48">
        <v>6</v>
      </c>
      <c r="B15" s="32" t="s">
        <v>25</v>
      </c>
      <c r="C15" s="63" t="s">
        <v>28</v>
      </c>
      <c r="D15" s="63" t="s">
        <v>36</v>
      </c>
      <c r="E15" s="156"/>
      <c r="F15" s="44" t="s">
        <v>11</v>
      </c>
      <c r="G15" s="29"/>
      <c r="H15" s="67"/>
      <c r="I15" s="90"/>
      <c r="J15" s="313" t="s">
        <v>1814</v>
      </c>
      <c r="K15" s="121"/>
    </row>
    <row r="16" spans="1:11" ht="16.5" customHeight="1">
      <c r="A16" s="48">
        <v>7</v>
      </c>
      <c r="B16" s="32" t="s">
        <v>25</v>
      </c>
      <c r="C16" s="63" t="s">
        <v>26</v>
      </c>
      <c r="D16" s="63" t="s">
        <v>1553</v>
      </c>
      <c r="E16" s="156"/>
      <c r="F16" s="99" t="s">
        <v>2208</v>
      </c>
      <c r="G16" s="29"/>
      <c r="H16" s="32" t="s">
        <v>216</v>
      </c>
      <c r="I16" s="92"/>
      <c r="J16" s="333" t="s">
        <v>1921</v>
      </c>
      <c r="K16" s="335" t="s">
        <v>1924</v>
      </c>
    </row>
    <row r="17" spans="1:11" ht="16.5" customHeight="1">
      <c r="A17" s="48">
        <v>8</v>
      </c>
      <c r="B17" s="170" t="s">
        <v>25</v>
      </c>
      <c r="C17" s="183" t="s">
        <v>26</v>
      </c>
      <c r="D17" s="183" t="s">
        <v>1518</v>
      </c>
      <c r="E17" s="171"/>
      <c r="F17" s="44" t="s">
        <v>11</v>
      </c>
      <c r="G17" s="29"/>
      <c r="H17" s="67"/>
      <c r="I17" s="90"/>
      <c r="J17" s="168" t="s">
        <v>1517</v>
      </c>
      <c r="K17" s="121"/>
    </row>
    <row r="18" spans="1:11" ht="16.5" customHeight="1">
      <c r="A18" s="48">
        <v>9</v>
      </c>
      <c r="B18" s="170" t="s">
        <v>25</v>
      </c>
      <c r="C18" s="183" t="s">
        <v>208</v>
      </c>
      <c r="D18" s="184" t="s">
        <v>1519</v>
      </c>
      <c r="E18" s="171"/>
      <c r="F18" s="44" t="s">
        <v>11</v>
      </c>
      <c r="G18" s="29"/>
      <c r="H18" s="67"/>
      <c r="I18" s="90"/>
      <c r="J18" s="216" t="s">
        <v>1551</v>
      </c>
      <c r="K18" s="121"/>
    </row>
    <row r="19" spans="1:11" ht="16.5" customHeight="1">
      <c r="A19" s="48">
        <v>10</v>
      </c>
      <c r="B19" s="170" t="s">
        <v>25</v>
      </c>
      <c r="C19" s="63" t="s">
        <v>26</v>
      </c>
      <c r="D19" s="63" t="s">
        <v>214</v>
      </c>
      <c r="E19" s="156"/>
      <c r="F19" s="44" t="s">
        <v>11</v>
      </c>
      <c r="G19" s="50" t="s">
        <v>215</v>
      </c>
      <c r="H19" s="67"/>
      <c r="I19" s="92"/>
      <c r="J19" s="168" t="s">
        <v>1549</v>
      </c>
      <c r="K19" s="121"/>
    </row>
    <row r="20" spans="1:11" ht="16.5" customHeight="1">
      <c r="A20" s="48">
        <v>11</v>
      </c>
      <c r="B20" s="32" t="s">
        <v>25</v>
      </c>
      <c r="C20" s="63" t="s">
        <v>26</v>
      </c>
      <c r="D20" s="63" t="s">
        <v>1552</v>
      </c>
      <c r="E20" s="156"/>
      <c r="F20" s="44" t="s">
        <v>11</v>
      </c>
      <c r="G20" s="29"/>
      <c r="H20" s="67"/>
      <c r="I20" s="92"/>
      <c r="J20" s="168" t="s">
        <v>1520</v>
      </c>
      <c r="K20" s="121"/>
    </row>
    <row r="21" spans="1:11" ht="16.5" customHeight="1">
      <c r="A21" s="48">
        <v>12</v>
      </c>
      <c r="B21" s="32" t="s">
        <v>25</v>
      </c>
      <c r="C21" s="63" t="s">
        <v>26</v>
      </c>
      <c r="D21" s="63" t="s">
        <v>1521</v>
      </c>
      <c r="E21" s="156"/>
      <c r="F21" s="44" t="s">
        <v>11</v>
      </c>
      <c r="G21" s="29"/>
      <c r="H21" s="67"/>
      <c r="I21" s="92"/>
      <c r="J21" s="90"/>
      <c r="K21" s="123" t="s">
        <v>1503</v>
      </c>
    </row>
    <row r="22" spans="1:11" ht="16.5" customHeight="1">
      <c r="A22" s="48">
        <v>13</v>
      </c>
      <c r="B22" s="32" t="s">
        <v>25</v>
      </c>
      <c r="C22" s="63" t="s">
        <v>26</v>
      </c>
      <c r="D22" s="63" t="s">
        <v>218</v>
      </c>
      <c r="E22" s="156"/>
      <c r="F22" s="44" t="s">
        <v>11</v>
      </c>
      <c r="G22" s="29"/>
      <c r="H22" s="67"/>
      <c r="I22" s="92"/>
      <c r="J22" s="168" t="s">
        <v>1488</v>
      </c>
      <c r="K22" s="162" t="s">
        <v>1496</v>
      </c>
    </row>
    <row r="23" spans="1:11" ht="16.5" customHeight="1">
      <c r="A23" s="48">
        <v>14</v>
      </c>
      <c r="B23" s="32" t="s">
        <v>25</v>
      </c>
      <c r="C23" s="63" t="s">
        <v>26</v>
      </c>
      <c r="D23" s="63" t="s">
        <v>219</v>
      </c>
      <c r="E23" s="156"/>
      <c r="F23" s="44" t="s">
        <v>11</v>
      </c>
      <c r="G23" s="29"/>
      <c r="H23" s="51" t="s">
        <v>220</v>
      </c>
      <c r="I23" s="92"/>
      <c r="J23" s="125" t="s">
        <v>1489</v>
      </c>
      <c r="K23" s="121" t="s">
        <v>1491</v>
      </c>
    </row>
    <row r="24" spans="1:11" ht="16.5" customHeight="1">
      <c r="A24" s="48">
        <v>15</v>
      </c>
      <c r="B24" s="32" t="s">
        <v>25</v>
      </c>
      <c r="C24" s="63" t="s">
        <v>26</v>
      </c>
      <c r="D24" s="63" t="s">
        <v>221</v>
      </c>
      <c r="E24" s="156"/>
      <c r="F24" s="44" t="s">
        <v>11</v>
      </c>
      <c r="G24" s="156"/>
      <c r="H24" s="51" t="s">
        <v>222</v>
      </c>
      <c r="I24" s="67"/>
      <c r="J24" s="125" t="s">
        <v>223</v>
      </c>
      <c r="K24" s="327" t="s">
        <v>1864</v>
      </c>
    </row>
    <row r="25" spans="1:11" ht="16.5" customHeight="1">
      <c r="A25" s="48">
        <v>16</v>
      </c>
      <c r="B25" s="32" t="s">
        <v>25</v>
      </c>
      <c r="C25" s="63" t="s">
        <v>208</v>
      </c>
      <c r="D25" s="63" t="s">
        <v>1863</v>
      </c>
      <c r="E25" s="156"/>
      <c r="F25" s="40" t="s">
        <v>9</v>
      </c>
      <c r="G25" s="29"/>
      <c r="H25" s="67"/>
      <c r="I25" s="92"/>
      <c r="J25" s="217" t="s">
        <v>1558</v>
      </c>
      <c r="K25" s="121"/>
    </row>
    <row r="26" spans="1:11" ht="16.5" customHeight="1">
      <c r="A26" s="48">
        <v>17</v>
      </c>
      <c r="B26" s="32" t="s">
        <v>25</v>
      </c>
      <c r="C26" s="63" t="s">
        <v>208</v>
      </c>
      <c r="D26" s="63" t="s">
        <v>224</v>
      </c>
      <c r="E26" s="156"/>
      <c r="F26" s="44" t="s">
        <v>11</v>
      </c>
      <c r="G26" s="29"/>
      <c r="H26" s="67"/>
      <c r="I26" s="92"/>
      <c r="J26" s="154" t="s">
        <v>1493</v>
      </c>
      <c r="K26" s="121"/>
    </row>
    <row r="27" spans="1:11" ht="16.5" customHeight="1">
      <c r="A27" s="48">
        <v>18</v>
      </c>
      <c r="B27" s="32" t="s">
        <v>25</v>
      </c>
      <c r="C27" s="63" t="s">
        <v>208</v>
      </c>
      <c r="D27" s="63" t="s">
        <v>225</v>
      </c>
      <c r="E27" s="156"/>
      <c r="F27" s="44" t="s">
        <v>11</v>
      </c>
      <c r="G27" s="53"/>
      <c r="H27" s="34"/>
      <c r="I27" s="90"/>
      <c r="J27" s="217" t="s">
        <v>1559</v>
      </c>
      <c r="K27" s="121"/>
    </row>
    <row r="28" spans="1:11" ht="16.5" customHeight="1">
      <c r="A28" s="48">
        <v>19</v>
      </c>
      <c r="B28" s="32" t="s">
        <v>25</v>
      </c>
      <c r="C28" s="63" t="s">
        <v>208</v>
      </c>
      <c r="D28" s="63" t="s">
        <v>226</v>
      </c>
      <c r="E28" s="156"/>
      <c r="F28" s="44" t="s">
        <v>11</v>
      </c>
      <c r="G28" s="53"/>
      <c r="H28" s="34"/>
      <c r="I28" s="90"/>
      <c r="J28" s="217" t="s">
        <v>1560</v>
      </c>
      <c r="K28" s="121"/>
    </row>
    <row r="29" spans="1:11" ht="16.5" customHeight="1">
      <c r="A29" s="48">
        <v>20</v>
      </c>
      <c r="B29" s="32" t="s">
        <v>25</v>
      </c>
      <c r="C29" s="63" t="s">
        <v>227</v>
      </c>
      <c r="D29" s="63" t="s">
        <v>228</v>
      </c>
      <c r="E29" s="155" t="s">
        <v>229</v>
      </c>
      <c r="F29" s="44" t="s">
        <v>11</v>
      </c>
      <c r="G29" s="29"/>
      <c r="H29" s="67"/>
      <c r="I29" s="92"/>
      <c r="J29" s="325" t="s">
        <v>1862</v>
      </c>
      <c r="K29" s="583"/>
    </row>
    <row r="30" spans="1:11" ht="16.5" customHeight="1">
      <c r="A30" s="48">
        <v>21</v>
      </c>
      <c r="B30" s="32" t="s">
        <v>25</v>
      </c>
      <c r="C30" s="63" t="s">
        <v>227</v>
      </c>
      <c r="D30" s="63" t="s">
        <v>232</v>
      </c>
      <c r="E30" s="155" t="s">
        <v>233</v>
      </c>
      <c r="F30" s="44" t="s">
        <v>11</v>
      </c>
      <c r="G30" s="29"/>
      <c r="H30" s="67"/>
      <c r="I30" s="92"/>
      <c r="J30" s="310" t="s">
        <v>1492</v>
      </c>
      <c r="K30" s="121"/>
    </row>
    <row r="31" spans="1:11" ht="16.5" customHeight="1">
      <c r="A31" s="48">
        <v>22</v>
      </c>
      <c r="B31" s="32" t="s">
        <v>25</v>
      </c>
      <c r="C31" s="63" t="s">
        <v>227</v>
      </c>
      <c r="D31" s="284" t="s">
        <v>1813</v>
      </c>
      <c r="E31" s="156"/>
      <c r="F31" s="44" t="s">
        <v>11</v>
      </c>
      <c r="G31" s="29"/>
      <c r="H31" s="67"/>
      <c r="I31" s="92"/>
      <c r="J31" s="326" t="s">
        <v>1811</v>
      </c>
      <c r="K31" s="167"/>
    </row>
    <row r="32" spans="1:11" ht="16.5" customHeight="1">
      <c r="A32" s="48">
        <v>23</v>
      </c>
      <c r="B32" s="32" t="s">
        <v>25</v>
      </c>
      <c r="C32" s="63" t="s">
        <v>227</v>
      </c>
      <c r="D32" s="63" t="s">
        <v>236</v>
      </c>
      <c r="E32" s="155" t="s">
        <v>237</v>
      </c>
      <c r="F32" s="44" t="s">
        <v>11</v>
      </c>
      <c r="G32" s="29"/>
      <c r="H32" s="67"/>
      <c r="I32" s="92"/>
      <c r="J32" s="651" t="s">
        <v>238</v>
      </c>
      <c r="K32" s="653"/>
    </row>
    <row r="33" spans="1:11" ht="16.5" customHeight="1">
      <c r="A33" s="48">
        <v>24</v>
      </c>
      <c r="B33" s="32" t="s">
        <v>25</v>
      </c>
      <c r="C33" s="63" t="s">
        <v>227</v>
      </c>
      <c r="D33" s="63" t="s">
        <v>239</v>
      </c>
      <c r="E33" s="155" t="s">
        <v>72</v>
      </c>
      <c r="F33" s="44" t="s">
        <v>11</v>
      </c>
      <c r="G33" s="29"/>
      <c r="H33" s="67"/>
      <c r="I33" s="92"/>
      <c r="J33" s="652"/>
      <c r="K33" s="653"/>
    </row>
    <row r="34" spans="1:11" ht="16.5" customHeight="1">
      <c r="A34" s="48">
        <v>25</v>
      </c>
      <c r="B34" s="32" t="s">
        <v>25</v>
      </c>
      <c r="C34" s="63" t="s">
        <v>227</v>
      </c>
      <c r="D34" s="63" t="s">
        <v>240</v>
      </c>
      <c r="E34" s="155" t="s">
        <v>72</v>
      </c>
      <c r="F34" s="44" t="s">
        <v>11</v>
      </c>
      <c r="G34" s="29"/>
      <c r="H34" s="67"/>
      <c r="I34" s="92"/>
      <c r="J34" s="652"/>
      <c r="K34" s="653"/>
    </row>
    <row r="35" spans="1:11" ht="16.5" customHeight="1">
      <c r="A35" s="48">
        <v>26</v>
      </c>
      <c r="B35" s="32" t="s">
        <v>25</v>
      </c>
      <c r="C35" s="63" t="s">
        <v>227</v>
      </c>
      <c r="D35" s="63" t="s">
        <v>241</v>
      </c>
      <c r="E35" s="155" t="s">
        <v>72</v>
      </c>
      <c r="F35" s="44" t="s">
        <v>11</v>
      </c>
      <c r="G35" s="29"/>
      <c r="H35" s="67"/>
      <c r="I35" s="92"/>
      <c r="J35" s="652"/>
      <c r="K35" s="653"/>
    </row>
    <row r="36" spans="1:11" ht="16.5" customHeight="1">
      <c r="A36" s="48">
        <v>27</v>
      </c>
      <c r="B36" s="32" t="s">
        <v>25</v>
      </c>
      <c r="C36" s="63" t="s">
        <v>227</v>
      </c>
      <c r="D36" s="63" t="s">
        <v>242</v>
      </c>
      <c r="E36" s="155" t="s">
        <v>72</v>
      </c>
      <c r="F36" s="44" t="s">
        <v>11</v>
      </c>
      <c r="G36" s="29"/>
      <c r="H36" s="67"/>
      <c r="I36" s="92"/>
      <c r="J36" s="652"/>
      <c r="K36" s="653"/>
    </row>
    <row r="37" spans="1:11" ht="16.5" customHeight="1">
      <c r="A37" s="48">
        <v>28</v>
      </c>
      <c r="B37" s="32" t="s">
        <v>25</v>
      </c>
      <c r="C37" s="63" t="s">
        <v>227</v>
      </c>
      <c r="D37" s="63" t="s">
        <v>243</v>
      </c>
      <c r="E37" s="155" t="s">
        <v>72</v>
      </c>
      <c r="F37" s="44" t="s">
        <v>11</v>
      </c>
      <c r="G37" s="29"/>
      <c r="H37" s="67"/>
      <c r="I37" s="92"/>
      <c r="J37" s="652"/>
      <c r="K37" s="653"/>
    </row>
    <row r="38" spans="1:11" ht="16.5" customHeight="1">
      <c r="A38" s="48">
        <v>29</v>
      </c>
      <c r="B38" s="32" t="s">
        <v>25</v>
      </c>
      <c r="C38" s="63" t="s">
        <v>26</v>
      </c>
      <c r="D38" s="63" t="s">
        <v>244</v>
      </c>
      <c r="E38" s="156"/>
      <c r="F38" s="44" t="s">
        <v>11</v>
      </c>
      <c r="G38" s="29"/>
      <c r="H38" s="155" t="s">
        <v>1494</v>
      </c>
      <c r="I38" s="92"/>
      <c r="J38" s="28"/>
      <c r="K38" s="121"/>
    </row>
    <row r="39" spans="1:11" ht="16.5" customHeight="1">
      <c r="A39" s="48">
        <v>30</v>
      </c>
      <c r="B39" s="32" t="s">
        <v>25</v>
      </c>
      <c r="C39" s="63" t="s">
        <v>26</v>
      </c>
      <c r="D39" s="63" t="s">
        <v>245</v>
      </c>
      <c r="E39" s="156"/>
      <c r="F39" s="44" t="s">
        <v>11</v>
      </c>
      <c r="G39" s="29"/>
      <c r="H39" s="155" t="s">
        <v>1495</v>
      </c>
      <c r="I39" s="92"/>
      <c r="J39" s="28"/>
      <c r="K39" s="121"/>
    </row>
    <row r="40" spans="1:11" ht="16.5" customHeight="1">
      <c r="A40" s="48">
        <v>31</v>
      </c>
      <c r="B40" s="155" t="s">
        <v>25</v>
      </c>
      <c r="C40" s="63" t="s">
        <v>26</v>
      </c>
      <c r="D40" s="63" t="s">
        <v>246</v>
      </c>
      <c r="E40" s="156"/>
      <c r="F40" s="44" t="s">
        <v>11</v>
      </c>
      <c r="G40" s="29" t="s">
        <v>247</v>
      </c>
      <c r="H40" s="155"/>
      <c r="I40" s="92"/>
      <c r="J40" s="582" t="s">
        <v>2350</v>
      </c>
      <c r="K40" s="241"/>
    </row>
    <row r="41" spans="1:11" ht="16.5" customHeight="1">
      <c r="A41" s="48">
        <v>32</v>
      </c>
      <c r="B41" s="32" t="s">
        <v>25</v>
      </c>
      <c r="C41" s="63" t="s">
        <v>26</v>
      </c>
      <c r="D41" s="63" t="s">
        <v>248</v>
      </c>
      <c r="E41" s="156"/>
      <c r="F41" s="49" t="s">
        <v>12</v>
      </c>
      <c r="G41" s="55"/>
      <c r="H41" s="34"/>
      <c r="I41" s="92"/>
      <c r="J41" s="311" t="s">
        <v>1807</v>
      </c>
      <c r="K41" s="655" t="s">
        <v>2349</v>
      </c>
    </row>
    <row r="42" spans="1:11" ht="16.5" customHeight="1">
      <c r="A42" s="48">
        <v>33</v>
      </c>
      <c r="B42" s="32" t="s">
        <v>25</v>
      </c>
      <c r="C42" s="63" t="s">
        <v>26</v>
      </c>
      <c r="D42" s="63" t="s">
        <v>249</v>
      </c>
      <c r="E42" s="156"/>
      <c r="F42" s="49" t="s">
        <v>12</v>
      </c>
      <c r="G42" s="50" t="s">
        <v>250</v>
      </c>
      <c r="H42" s="649" t="s">
        <v>251</v>
      </c>
      <c r="I42" s="92"/>
      <c r="J42" s="309" t="s">
        <v>1806</v>
      </c>
      <c r="K42" s="656"/>
    </row>
    <row r="43" spans="1:11" ht="16.5" customHeight="1">
      <c r="A43" s="48">
        <v>34</v>
      </c>
      <c r="B43" s="32" t="s">
        <v>25</v>
      </c>
      <c r="C43" s="63" t="s">
        <v>26</v>
      </c>
      <c r="D43" s="63" t="s">
        <v>252</v>
      </c>
      <c r="E43" s="156"/>
      <c r="F43" s="49" t="s">
        <v>12</v>
      </c>
      <c r="G43" s="56" t="s">
        <v>250</v>
      </c>
      <c r="H43" s="650"/>
      <c r="I43" s="92"/>
      <c r="J43" s="27" t="s">
        <v>253</v>
      </c>
      <c r="K43" s="656"/>
    </row>
    <row r="44" spans="1:11" ht="16.5" customHeight="1">
      <c r="A44" s="48">
        <v>35</v>
      </c>
      <c r="B44" s="32" t="s">
        <v>25</v>
      </c>
      <c r="C44" s="63" t="s">
        <v>26</v>
      </c>
      <c r="D44" s="63" t="s">
        <v>254</v>
      </c>
      <c r="E44" s="156"/>
      <c r="F44" s="44" t="s">
        <v>11</v>
      </c>
      <c r="G44" s="50" t="s">
        <v>255</v>
      </c>
      <c r="H44" s="649" t="s">
        <v>256</v>
      </c>
      <c r="I44" s="92"/>
      <c r="J44" s="27" t="s">
        <v>257</v>
      </c>
      <c r="K44" s="121"/>
    </row>
    <row r="45" spans="1:11" ht="16.5" customHeight="1">
      <c r="A45" s="48">
        <v>36</v>
      </c>
      <c r="B45" s="32" t="s">
        <v>25</v>
      </c>
      <c r="C45" s="63" t="s">
        <v>26</v>
      </c>
      <c r="D45" s="63" t="s">
        <v>258</v>
      </c>
      <c r="E45" s="156"/>
      <c r="F45" s="44" t="s">
        <v>11</v>
      </c>
      <c r="G45" s="57" t="s">
        <v>255</v>
      </c>
      <c r="H45" s="650"/>
      <c r="I45" s="92"/>
      <c r="J45" s="27" t="s">
        <v>259</v>
      </c>
      <c r="K45" s="121"/>
    </row>
    <row r="46" spans="1:11" ht="16.5" customHeight="1">
      <c r="A46" s="48">
        <v>37</v>
      </c>
      <c r="B46" s="32" t="s">
        <v>25</v>
      </c>
      <c r="C46" s="63" t="s">
        <v>26</v>
      </c>
      <c r="D46" s="63" t="s">
        <v>260</v>
      </c>
      <c r="E46" s="156"/>
      <c r="F46" s="44" t="s">
        <v>11</v>
      </c>
      <c r="G46" s="50" t="s">
        <v>261</v>
      </c>
      <c r="H46" s="649" t="s">
        <v>262</v>
      </c>
      <c r="I46" s="92"/>
      <c r="J46" s="27" t="s">
        <v>263</v>
      </c>
      <c r="K46" s="121"/>
    </row>
    <row r="47" spans="1:11" ht="16.5" customHeight="1">
      <c r="A47" s="48">
        <v>38</v>
      </c>
      <c r="B47" s="32" t="s">
        <v>25</v>
      </c>
      <c r="C47" s="63" t="s">
        <v>26</v>
      </c>
      <c r="D47" s="63" t="s">
        <v>264</v>
      </c>
      <c r="E47" s="156"/>
      <c r="F47" s="44" t="s">
        <v>11</v>
      </c>
      <c r="G47" s="57" t="s">
        <v>265</v>
      </c>
      <c r="H47" s="650"/>
      <c r="I47" s="92"/>
      <c r="J47" s="27" t="s">
        <v>266</v>
      </c>
      <c r="K47" s="121"/>
    </row>
    <row r="48" spans="1:11" ht="16.5" customHeight="1">
      <c r="A48" s="48">
        <v>39</v>
      </c>
      <c r="B48" s="32" t="s">
        <v>25</v>
      </c>
      <c r="C48" s="63" t="s">
        <v>26</v>
      </c>
      <c r="D48" s="63" t="s">
        <v>267</v>
      </c>
      <c r="E48" s="156"/>
      <c r="F48" s="44" t="s">
        <v>11</v>
      </c>
      <c r="G48" s="50" t="s">
        <v>268</v>
      </c>
      <c r="H48" s="649" t="s">
        <v>269</v>
      </c>
      <c r="I48" s="92"/>
      <c r="J48" s="312" t="s">
        <v>1810</v>
      </c>
      <c r="K48" s="121"/>
    </row>
    <row r="49" spans="1:11" ht="16.5" customHeight="1">
      <c r="A49" s="48">
        <v>40</v>
      </c>
      <c r="B49" s="32" t="s">
        <v>25</v>
      </c>
      <c r="C49" s="63" t="s">
        <v>26</v>
      </c>
      <c r="D49" s="63" t="s">
        <v>270</v>
      </c>
      <c r="E49" s="156"/>
      <c r="F49" s="44" t="s">
        <v>11</v>
      </c>
      <c r="G49" s="57" t="s">
        <v>271</v>
      </c>
      <c r="H49" s="650"/>
      <c r="I49" s="92"/>
      <c r="J49" s="27" t="s">
        <v>272</v>
      </c>
      <c r="K49" s="121"/>
    </row>
    <row r="50" spans="1:11" ht="16.5" customHeight="1">
      <c r="A50" s="48">
        <v>41</v>
      </c>
      <c r="B50" s="32" t="s">
        <v>25</v>
      </c>
      <c r="C50" s="63" t="s">
        <v>26</v>
      </c>
      <c r="D50" s="63" t="s">
        <v>273</v>
      </c>
      <c r="E50" s="156"/>
      <c r="F50" s="44" t="s">
        <v>11</v>
      </c>
      <c r="G50" s="50" t="s">
        <v>274</v>
      </c>
      <c r="H50" s="649" t="s">
        <v>275</v>
      </c>
      <c r="I50" s="92"/>
      <c r="J50" s="27" t="s">
        <v>276</v>
      </c>
      <c r="K50" s="121"/>
    </row>
    <row r="51" spans="1:11" ht="16.5" customHeight="1">
      <c r="A51" s="48">
        <v>42</v>
      </c>
      <c r="B51" s="32" t="s">
        <v>25</v>
      </c>
      <c r="C51" s="63" t="s">
        <v>26</v>
      </c>
      <c r="D51" s="63" t="s">
        <v>277</v>
      </c>
      <c r="E51" s="156"/>
      <c r="F51" s="44" t="s">
        <v>11</v>
      </c>
      <c r="G51" s="57" t="s">
        <v>275</v>
      </c>
      <c r="H51" s="650"/>
      <c r="I51" s="92"/>
      <c r="J51" s="27" t="s">
        <v>278</v>
      </c>
      <c r="K51" s="121"/>
    </row>
    <row r="52" spans="1:11" ht="16.5" customHeight="1">
      <c r="A52" s="48">
        <v>43</v>
      </c>
      <c r="B52" s="32" t="s">
        <v>25</v>
      </c>
      <c r="C52" s="63" t="s">
        <v>26</v>
      </c>
      <c r="D52" s="63" t="s">
        <v>279</v>
      </c>
      <c r="E52" s="156"/>
      <c r="F52" s="44" t="s">
        <v>11</v>
      </c>
      <c r="G52" s="50" t="s">
        <v>280</v>
      </c>
      <c r="H52" s="649" t="s">
        <v>280</v>
      </c>
      <c r="I52" s="92"/>
      <c r="J52" s="27" t="s">
        <v>281</v>
      </c>
      <c r="K52" s="121"/>
    </row>
    <row r="53" spans="1:11" ht="16.5" customHeight="1">
      <c r="A53" s="48">
        <v>44</v>
      </c>
      <c r="B53" s="32" t="s">
        <v>25</v>
      </c>
      <c r="C53" s="63" t="s">
        <v>26</v>
      </c>
      <c r="D53" s="63" t="s">
        <v>282</v>
      </c>
      <c r="E53" s="156"/>
      <c r="F53" s="44" t="s">
        <v>11</v>
      </c>
      <c r="G53" s="57" t="s">
        <v>280</v>
      </c>
      <c r="H53" s="650"/>
      <c r="I53" s="92"/>
      <c r="J53" s="27" t="s">
        <v>283</v>
      </c>
      <c r="K53" s="121"/>
    </row>
    <row r="54" spans="1:11" ht="16.5" customHeight="1">
      <c r="A54" s="48">
        <v>45</v>
      </c>
      <c r="B54" s="32" t="s">
        <v>25</v>
      </c>
      <c r="C54" s="63" t="s">
        <v>26</v>
      </c>
      <c r="D54" s="63" t="s">
        <v>284</v>
      </c>
      <c r="E54" s="156"/>
      <c r="F54" s="44" t="s">
        <v>11</v>
      </c>
      <c r="G54" s="57" t="s">
        <v>255</v>
      </c>
      <c r="H54" s="34"/>
      <c r="I54" s="92"/>
      <c r="J54" s="527" t="s">
        <v>2188</v>
      </c>
      <c r="K54" s="124" t="s">
        <v>285</v>
      </c>
    </row>
    <row r="55" spans="1:11" ht="16.5" customHeight="1">
      <c r="A55" s="48">
        <v>46</v>
      </c>
      <c r="B55" s="32" t="s">
        <v>25</v>
      </c>
      <c r="C55" s="63" t="s">
        <v>26</v>
      </c>
      <c r="D55" s="63" t="s">
        <v>286</v>
      </c>
      <c r="E55" s="156"/>
      <c r="F55" s="44" t="s">
        <v>11</v>
      </c>
      <c r="G55" s="29"/>
      <c r="H55" s="58" t="s">
        <v>287</v>
      </c>
      <c r="I55" s="92"/>
      <c r="J55" s="527" t="s">
        <v>2189</v>
      </c>
      <c r="K55" s="121"/>
    </row>
    <row r="56" spans="1:11" ht="16.5" customHeight="1">
      <c r="A56" s="48">
        <v>47</v>
      </c>
      <c r="B56" s="32" t="s">
        <v>25</v>
      </c>
      <c r="C56" s="63" t="s">
        <v>26</v>
      </c>
      <c r="D56" s="63" t="s">
        <v>288</v>
      </c>
      <c r="E56" s="156"/>
      <c r="F56" s="44" t="s">
        <v>11</v>
      </c>
      <c r="G56" s="50" t="s">
        <v>289</v>
      </c>
      <c r="H56" s="654" t="s">
        <v>290</v>
      </c>
      <c r="I56" s="92"/>
      <c r="J56" s="27" t="s">
        <v>291</v>
      </c>
      <c r="K56" s="121"/>
    </row>
    <row r="57" spans="1:11" ht="16.5" customHeight="1">
      <c r="A57" s="48">
        <v>48</v>
      </c>
      <c r="B57" s="32" t="s">
        <v>25</v>
      </c>
      <c r="C57" s="63" t="s">
        <v>26</v>
      </c>
      <c r="D57" s="63" t="s">
        <v>292</v>
      </c>
      <c r="E57" s="156"/>
      <c r="F57" s="44" t="s">
        <v>11</v>
      </c>
      <c r="G57" s="57" t="s">
        <v>293</v>
      </c>
      <c r="H57" s="650"/>
      <c r="I57" s="92"/>
      <c r="J57" s="27" t="s">
        <v>294</v>
      </c>
      <c r="K57" s="121"/>
    </row>
    <row r="58" spans="1:11" ht="16.5" customHeight="1">
      <c r="A58" s="48">
        <v>49</v>
      </c>
      <c r="B58" s="32" t="s">
        <v>25</v>
      </c>
      <c r="C58" s="63" t="s">
        <v>26</v>
      </c>
      <c r="D58" s="63" t="s">
        <v>295</v>
      </c>
      <c r="E58" s="156"/>
      <c r="F58" s="44" t="s">
        <v>11</v>
      </c>
      <c r="G58" s="57" t="s">
        <v>296</v>
      </c>
      <c r="H58" s="32" t="s">
        <v>297</v>
      </c>
      <c r="I58" s="89" t="s">
        <v>298</v>
      </c>
      <c r="J58" s="27" t="s">
        <v>299</v>
      </c>
      <c r="K58" s="121"/>
    </row>
    <row r="59" spans="1:11" ht="16.5" customHeight="1">
      <c r="A59" s="48">
        <v>50</v>
      </c>
      <c r="B59" s="32" t="s">
        <v>25</v>
      </c>
      <c r="C59" s="63" t="s">
        <v>26</v>
      </c>
      <c r="D59" s="63" t="s">
        <v>300</v>
      </c>
      <c r="E59" s="156"/>
      <c r="F59" s="49" t="s">
        <v>12</v>
      </c>
      <c r="G59" s="29"/>
      <c r="H59" s="32" t="s">
        <v>301</v>
      </c>
      <c r="I59" s="92"/>
      <c r="J59" s="28"/>
      <c r="K59" s="648"/>
    </row>
    <row r="60" spans="1:11" ht="16.5" customHeight="1">
      <c r="A60" s="48">
        <v>51</v>
      </c>
      <c r="B60" s="32" t="s">
        <v>25</v>
      </c>
      <c r="C60" s="63" t="s">
        <v>26</v>
      </c>
      <c r="D60" s="63" t="s">
        <v>302</v>
      </c>
      <c r="E60" s="156"/>
      <c r="F60" s="49" t="s">
        <v>12</v>
      </c>
      <c r="G60" s="29"/>
      <c r="H60" s="32" t="s">
        <v>303</v>
      </c>
      <c r="I60" s="92"/>
      <c r="J60" s="28"/>
      <c r="K60" s="648"/>
    </row>
    <row r="61" spans="1:11" ht="16.5" customHeight="1">
      <c r="A61" s="48">
        <v>52</v>
      </c>
      <c r="B61" s="32" t="s">
        <v>25</v>
      </c>
      <c r="C61" s="63" t="s">
        <v>26</v>
      </c>
      <c r="D61" s="63" t="s">
        <v>304</v>
      </c>
      <c r="E61" s="156"/>
      <c r="F61" s="44" t="s">
        <v>11</v>
      </c>
      <c r="G61" s="29"/>
      <c r="H61" s="32" t="s">
        <v>305</v>
      </c>
      <c r="I61" s="92"/>
      <c r="J61" s="89" t="s">
        <v>2287</v>
      </c>
      <c r="K61" s="52"/>
    </row>
    <row r="62" spans="1:11" ht="16.5" customHeight="1">
      <c r="A62" s="48">
        <v>53</v>
      </c>
      <c r="B62" s="32" t="s">
        <v>25</v>
      </c>
      <c r="C62" s="63" t="s">
        <v>26</v>
      </c>
      <c r="D62" s="63" t="s">
        <v>306</v>
      </c>
      <c r="E62" s="156"/>
      <c r="F62" s="49" t="s">
        <v>12</v>
      </c>
      <c r="G62" s="29"/>
      <c r="H62" s="34"/>
      <c r="I62" s="92"/>
      <c r="J62" s="28"/>
      <c r="K62" s="52"/>
    </row>
    <row r="63" spans="1:11" ht="16.5" customHeight="1">
      <c r="A63" s="48">
        <v>54</v>
      </c>
      <c r="B63" s="32" t="s">
        <v>25</v>
      </c>
      <c r="C63" s="63" t="s">
        <v>307</v>
      </c>
      <c r="D63" s="63" t="s">
        <v>1554</v>
      </c>
      <c r="E63" s="156"/>
      <c r="F63" s="49" t="s">
        <v>12</v>
      </c>
      <c r="G63" s="29"/>
      <c r="H63" s="34"/>
      <c r="I63" s="92"/>
      <c r="J63" s="577" t="s">
        <v>2291</v>
      </c>
      <c r="K63" s="220" t="s">
        <v>2353</v>
      </c>
    </row>
    <row r="64" spans="1:11" ht="16.5" customHeight="1">
      <c r="A64" s="48">
        <v>55</v>
      </c>
      <c r="B64" s="32" t="s">
        <v>25</v>
      </c>
      <c r="C64" s="63" t="s">
        <v>308</v>
      </c>
      <c r="D64" s="63" t="s">
        <v>309</v>
      </c>
      <c r="E64" s="156"/>
      <c r="F64" s="49" t="s">
        <v>12</v>
      </c>
      <c r="G64" s="29"/>
      <c r="H64" s="29"/>
      <c r="I64" s="92"/>
      <c r="J64" s="89" t="s">
        <v>2292</v>
      </c>
      <c r="K64" s="586" t="s">
        <v>2354</v>
      </c>
    </row>
    <row r="65" spans="1:11" ht="16.5" customHeight="1">
      <c r="A65" s="48">
        <v>56</v>
      </c>
      <c r="B65" s="32" t="s">
        <v>25</v>
      </c>
      <c r="C65" s="63" t="s">
        <v>308</v>
      </c>
      <c r="D65" s="63" t="s">
        <v>310</v>
      </c>
      <c r="E65" s="156"/>
      <c r="F65" s="99" t="s">
        <v>2023</v>
      </c>
      <c r="G65" s="29"/>
      <c r="H65" s="58" t="s">
        <v>311</v>
      </c>
      <c r="I65" s="92"/>
      <c r="J65" s="89" t="s">
        <v>2320</v>
      </c>
      <c r="K65" s="52"/>
    </row>
    <row r="66" spans="1:11" ht="16.5" customHeight="1">
      <c r="A66" s="48">
        <v>57</v>
      </c>
      <c r="B66" s="32" t="s">
        <v>25</v>
      </c>
      <c r="C66" s="63" t="s">
        <v>308</v>
      </c>
      <c r="D66" s="63" t="s">
        <v>312</v>
      </c>
      <c r="E66" s="156"/>
      <c r="F66" s="99" t="s">
        <v>2023</v>
      </c>
      <c r="G66" s="29"/>
      <c r="H66" s="58" t="s">
        <v>312</v>
      </c>
      <c r="I66" s="92"/>
      <c r="J66" s="89" t="s">
        <v>2293</v>
      </c>
      <c r="K66" s="54" t="s">
        <v>313</v>
      </c>
    </row>
    <row r="67" spans="1:11" ht="16.5" customHeight="1">
      <c r="A67" s="48">
        <v>58</v>
      </c>
      <c r="B67" s="32" t="s">
        <v>25</v>
      </c>
      <c r="C67" s="63" t="s">
        <v>308</v>
      </c>
      <c r="D67" s="63" t="s">
        <v>314</v>
      </c>
      <c r="E67" s="155" t="s">
        <v>315</v>
      </c>
      <c r="F67" s="49" t="s">
        <v>12</v>
      </c>
      <c r="G67" s="29"/>
      <c r="H67" s="32" t="s">
        <v>316</v>
      </c>
      <c r="I67" s="92"/>
      <c r="J67" s="89" t="s">
        <v>2294</v>
      </c>
      <c r="K67" s="60" t="s">
        <v>317</v>
      </c>
    </row>
    <row r="68" spans="1:11" ht="16.5" customHeight="1">
      <c r="A68" s="48">
        <v>59</v>
      </c>
      <c r="B68" s="32" t="s">
        <v>25</v>
      </c>
      <c r="C68" s="63" t="s">
        <v>308</v>
      </c>
      <c r="D68" s="63" t="s">
        <v>318</v>
      </c>
      <c r="E68" s="155" t="s">
        <v>101</v>
      </c>
      <c r="F68" s="49" t="s">
        <v>12</v>
      </c>
      <c r="G68" s="29"/>
      <c r="H68" s="32" t="s">
        <v>319</v>
      </c>
      <c r="I68" s="92"/>
      <c r="J68" s="90"/>
      <c r="K68" s="54" t="s">
        <v>320</v>
      </c>
    </row>
    <row r="69" spans="1:11" ht="16.5" customHeight="1">
      <c r="A69" s="48">
        <v>60</v>
      </c>
      <c r="B69" s="32" t="s">
        <v>25</v>
      </c>
      <c r="C69" s="63" t="s">
        <v>308</v>
      </c>
      <c r="D69" s="63" t="s">
        <v>321</v>
      </c>
      <c r="E69" s="155" t="s">
        <v>83</v>
      </c>
      <c r="F69" s="99" t="s">
        <v>2023</v>
      </c>
      <c r="G69" s="29"/>
      <c r="H69" s="58" t="s">
        <v>322</v>
      </c>
      <c r="I69" s="92"/>
      <c r="J69" s="89" t="s">
        <v>2319</v>
      </c>
      <c r="K69" s="54" t="s">
        <v>323</v>
      </c>
    </row>
    <row r="70" spans="1:11" ht="16.5" customHeight="1">
      <c r="A70" s="48">
        <v>61</v>
      </c>
      <c r="B70" s="32" t="s">
        <v>25</v>
      </c>
      <c r="C70" s="63" t="s">
        <v>308</v>
      </c>
      <c r="D70" s="63" t="s">
        <v>324</v>
      </c>
      <c r="E70" s="156"/>
      <c r="F70" s="49" t="s">
        <v>12</v>
      </c>
      <c r="G70" s="29"/>
      <c r="H70" s="29"/>
      <c r="I70" s="92"/>
      <c r="J70" s="90"/>
      <c r="K70" s="52"/>
    </row>
    <row r="71" spans="1:11" ht="16.5" customHeight="1">
      <c r="A71" s="48">
        <v>62</v>
      </c>
      <c r="B71" s="32" t="s">
        <v>25</v>
      </c>
      <c r="C71" s="63" t="s">
        <v>308</v>
      </c>
      <c r="D71" s="63" t="s">
        <v>325</v>
      </c>
      <c r="E71" s="156"/>
      <c r="F71" s="49" t="s">
        <v>12</v>
      </c>
      <c r="G71" s="29"/>
      <c r="H71" s="29"/>
      <c r="I71" s="92"/>
      <c r="J71" s="90"/>
      <c r="K71" s="52"/>
    </row>
    <row r="72" spans="1:11" ht="16.5" customHeight="1">
      <c r="A72" s="48">
        <v>63</v>
      </c>
      <c r="B72" s="32" t="s">
        <v>25</v>
      </c>
      <c r="C72" s="63" t="s">
        <v>308</v>
      </c>
      <c r="D72" s="63" t="s">
        <v>326</v>
      </c>
      <c r="E72" s="155" t="s">
        <v>327</v>
      </c>
      <c r="F72" s="49" t="s">
        <v>12</v>
      </c>
      <c r="G72" s="29"/>
      <c r="H72" s="29"/>
      <c r="I72" s="92"/>
      <c r="J72" s="89" t="s">
        <v>2286</v>
      </c>
      <c r="K72" s="54" t="s">
        <v>328</v>
      </c>
    </row>
    <row r="73" spans="1:11" ht="16.5" customHeight="1">
      <c r="A73" s="48">
        <v>64</v>
      </c>
      <c r="B73" s="32" t="s">
        <v>25</v>
      </c>
      <c r="C73" s="63" t="s">
        <v>308</v>
      </c>
      <c r="D73" s="63" t="s">
        <v>1286</v>
      </c>
      <c r="E73" s="155" t="s">
        <v>329</v>
      </c>
      <c r="F73" s="49" t="s">
        <v>12</v>
      </c>
      <c r="G73" s="29"/>
      <c r="H73" s="29"/>
      <c r="I73" s="92"/>
      <c r="J73" s="89" t="s">
        <v>2284</v>
      </c>
      <c r="K73" s="54" t="s">
        <v>328</v>
      </c>
    </row>
    <row r="74" spans="1:11" ht="16.5" customHeight="1">
      <c r="A74" s="48">
        <v>65</v>
      </c>
      <c r="B74" s="32" t="s">
        <v>25</v>
      </c>
      <c r="C74" s="63" t="s">
        <v>308</v>
      </c>
      <c r="D74" s="63" t="s">
        <v>1287</v>
      </c>
      <c r="E74" s="155" t="s">
        <v>331</v>
      </c>
      <c r="F74" s="49" t="s">
        <v>12</v>
      </c>
      <c r="G74" s="29"/>
      <c r="H74" s="29"/>
      <c r="I74" s="92"/>
      <c r="J74" s="89" t="s">
        <v>2285</v>
      </c>
      <c r="K74" s="54" t="s">
        <v>328</v>
      </c>
    </row>
    <row r="75" spans="1:11" ht="16.5" customHeight="1">
      <c r="A75" s="48">
        <v>66</v>
      </c>
      <c r="B75" s="32" t="s">
        <v>25</v>
      </c>
      <c r="C75" s="63" t="s">
        <v>308</v>
      </c>
      <c r="D75" s="63" t="s">
        <v>333</v>
      </c>
      <c r="E75" s="156"/>
      <c r="F75" s="99" t="s">
        <v>2023</v>
      </c>
      <c r="G75" s="29"/>
      <c r="H75" s="29"/>
      <c r="I75" s="92"/>
      <c r="J75" s="89" t="s">
        <v>2297</v>
      </c>
      <c r="K75" s="60" t="s">
        <v>334</v>
      </c>
    </row>
    <row r="76" spans="1:11" ht="16.5" customHeight="1">
      <c r="A76" s="48">
        <v>67</v>
      </c>
      <c r="B76" s="32" t="s">
        <v>25</v>
      </c>
      <c r="C76" s="63" t="s">
        <v>308</v>
      </c>
      <c r="D76" s="63" t="s">
        <v>335</v>
      </c>
      <c r="E76" s="156"/>
      <c r="F76" s="99" t="s">
        <v>2023</v>
      </c>
      <c r="G76" s="29"/>
      <c r="H76" s="29"/>
      <c r="I76" s="92"/>
      <c r="J76" s="89" t="s">
        <v>2296</v>
      </c>
      <c r="K76" s="60" t="s">
        <v>336</v>
      </c>
    </row>
    <row r="77" spans="1:11" ht="16.5" customHeight="1">
      <c r="A77" s="48">
        <v>68</v>
      </c>
      <c r="B77" s="32" t="s">
        <v>25</v>
      </c>
      <c r="C77" s="63" t="s">
        <v>308</v>
      </c>
      <c r="D77" s="63" t="s">
        <v>337</v>
      </c>
      <c r="E77" s="156"/>
      <c r="F77" s="99" t="s">
        <v>2023</v>
      </c>
      <c r="G77" s="29"/>
      <c r="H77" s="29"/>
      <c r="I77" s="92"/>
      <c r="J77" s="89" t="s">
        <v>2295</v>
      </c>
      <c r="K77" s="60" t="s">
        <v>336</v>
      </c>
    </row>
    <row r="78" spans="1:11" ht="16.5" customHeight="1">
      <c r="A78" s="48">
        <v>69</v>
      </c>
      <c r="B78" s="32" t="s">
        <v>25</v>
      </c>
      <c r="C78" s="63" t="s">
        <v>308</v>
      </c>
      <c r="D78" s="63" t="s">
        <v>338</v>
      </c>
      <c r="E78" s="155" t="s">
        <v>83</v>
      </c>
      <c r="F78" s="99" t="s">
        <v>2023</v>
      </c>
      <c r="G78" s="29"/>
      <c r="H78" s="87" t="s">
        <v>339</v>
      </c>
      <c r="I78" s="92"/>
      <c r="J78" s="89" t="s">
        <v>2288</v>
      </c>
      <c r="K78" s="54" t="s">
        <v>323</v>
      </c>
    </row>
    <row r="79" spans="1:11" ht="16.5" customHeight="1">
      <c r="A79" s="48">
        <v>70</v>
      </c>
      <c r="B79" s="32" t="s">
        <v>25</v>
      </c>
      <c r="C79" s="63" t="s">
        <v>308</v>
      </c>
      <c r="D79" s="63" t="s">
        <v>340</v>
      </c>
      <c r="E79" s="156"/>
      <c r="F79" s="49" t="s">
        <v>12</v>
      </c>
      <c r="G79" s="29"/>
      <c r="H79" s="120"/>
      <c r="I79" s="92"/>
      <c r="J79" s="90"/>
      <c r="K79" s="52"/>
    </row>
    <row r="80" spans="1:11" ht="16.5" customHeight="1">
      <c r="A80" s="48">
        <v>71</v>
      </c>
      <c r="B80" s="32" t="s">
        <v>25</v>
      </c>
      <c r="C80" s="63" t="s">
        <v>308</v>
      </c>
      <c r="D80" s="63" t="s">
        <v>341</v>
      </c>
      <c r="E80" s="156"/>
      <c r="F80" s="49" t="s">
        <v>12</v>
      </c>
      <c r="G80" s="29"/>
      <c r="H80" s="120"/>
      <c r="I80" s="92"/>
      <c r="J80" s="90"/>
      <c r="K80" s="52"/>
    </row>
    <row r="81" spans="1:11" ht="16.5" customHeight="1">
      <c r="A81" s="48">
        <v>72</v>
      </c>
      <c r="B81" s="32" t="s">
        <v>25</v>
      </c>
      <c r="C81" s="63" t="s">
        <v>308</v>
      </c>
      <c r="D81" s="63" t="s">
        <v>342</v>
      </c>
      <c r="E81" s="156"/>
      <c r="F81" s="49" t="s">
        <v>12</v>
      </c>
      <c r="G81" s="29"/>
      <c r="H81" s="120"/>
      <c r="I81" s="92"/>
      <c r="J81" s="90"/>
      <c r="K81" s="52"/>
    </row>
    <row r="82" spans="1:11" ht="16.5" customHeight="1">
      <c r="A82" s="48">
        <v>73</v>
      </c>
      <c r="B82" s="32" t="s">
        <v>25</v>
      </c>
      <c r="C82" s="63" t="s">
        <v>308</v>
      </c>
      <c r="D82" s="63" t="s">
        <v>1288</v>
      </c>
      <c r="E82" s="155" t="s">
        <v>83</v>
      </c>
      <c r="F82" s="99" t="s">
        <v>2023</v>
      </c>
      <c r="G82" s="29"/>
      <c r="H82" s="29"/>
      <c r="I82" s="92"/>
      <c r="J82" s="89" t="s">
        <v>2298</v>
      </c>
      <c r="K82" s="60" t="s">
        <v>343</v>
      </c>
    </row>
    <row r="83" spans="1:11" ht="16.5" customHeight="1">
      <c r="A83" s="48">
        <v>74</v>
      </c>
      <c r="B83" s="32" t="s">
        <v>25</v>
      </c>
      <c r="C83" s="63" t="s">
        <v>308</v>
      </c>
      <c r="D83" s="63" t="s">
        <v>1289</v>
      </c>
      <c r="E83" s="155" t="s">
        <v>108</v>
      </c>
      <c r="F83" s="99" t="s">
        <v>2023</v>
      </c>
      <c r="G83" s="29"/>
      <c r="H83" s="29"/>
      <c r="I83" s="92"/>
      <c r="J83" s="89" t="s">
        <v>2289</v>
      </c>
      <c r="K83" s="60" t="s">
        <v>344</v>
      </c>
    </row>
    <row r="84" spans="1:11" ht="16.5" customHeight="1">
      <c r="A84" s="48">
        <v>75</v>
      </c>
      <c r="B84" s="32" t="s">
        <v>25</v>
      </c>
      <c r="C84" s="63" t="s">
        <v>308</v>
      </c>
      <c r="D84" s="63" t="s">
        <v>1290</v>
      </c>
      <c r="E84" s="155" t="s">
        <v>101</v>
      </c>
      <c r="F84" s="99" t="s">
        <v>2023</v>
      </c>
      <c r="G84" s="29"/>
      <c r="H84" s="29"/>
      <c r="I84" s="92"/>
      <c r="J84" s="89" t="s">
        <v>2290</v>
      </c>
      <c r="K84" s="60" t="s">
        <v>345</v>
      </c>
    </row>
    <row r="85" spans="1:11" ht="16.5" customHeight="1">
      <c r="A85" s="48">
        <v>76</v>
      </c>
      <c r="B85" s="32" t="s">
        <v>25</v>
      </c>
      <c r="C85" s="63" t="s">
        <v>308</v>
      </c>
      <c r="D85" s="63" t="s">
        <v>346</v>
      </c>
      <c r="E85" s="156"/>
      <c r="F85" s="49" t="s">
        <v>12</v>
      </c>
      <c r="G85" s="29"/>
      <c r="H85" s="29"/>
      <c r="I85" s="92"/>
      <c r="J85" s="89" t="s">
        <v>1654</v>
      </c>
      <c r="K85" s="60" t="s">
        <v>347</v>
      </c>
    </row>
    <row r="86" spans="1:11" ht="16.5" customHeight="1">
      <c r="A86" s="48">
        <v>77</v>
      </c>
      <c r="B86" s="32" t="s">
        <v>25</v>
      </c>
      <c r="C86" s="63" t="s">
        <v>308</v>
      </c>
      <c r="D86" s="63" t="s">
        <v>348</v>
      </c>
      <c r="E86" s="156"/>
      <c r="F86" s="49" t="s">
        <v>12</v>
      </c>
      <c r="G86" s="29"/>
      <c r="H86" s="29"/>
      <c r="I86" s="92"/>
      <c r="J86" s="90"/>
      <c r="K86" s="60" t="s">
        <v>349</v>
      </c>
    </row>
    <row r="87" spans="1:11" ht="16.5" customHeight="1">
      <c r="A87" s="48">
        <v>78</v>
      </c>
      <c r="B87" s="32" t="s">
        <v>25</v>
      </c>
      <c r="C87" s="63" t="s">
        <v>308</v>
      </c>
      <c r="D87" s="63" t="s">
        <v>350</v>
      </c>
      <c r="E87" s="155" t="s">
        <v>101</v>
      </c>
      <c r="F87" s="49" t="s">
        <v>12</v>
      </c>
      <c r="G87" s="29"/>
      <c r="H87" s="29"/>
      <c r="I87" s="92"/>
      <c r="J87" s="89" t="s">
        <v>2280</v>
      </c>
      <c r="K87" s="60" t="s">
        <v>347</v>
      </c>
    </row>
    <row r="88" spans="1:11" ht="16.5" customHeight="1">
      <c r="A88" s="48">
        <v>79</v>
      </c>
      <c r="B88" s="32" t="s">
        <v>25</v>
      </c>
      <c r="C88" s="63" t="s">
        <v>308</v>
      </c>
      <c r="D88" s="63" t="s">
        <v>351</v>
      </c>
      <c r="E88" s="155" t="s">
        <v>83</v>
      </c>
      <c r="F88" s="49" t="s">
        <v>12</v>
      </c>
      <c r="G88" s="29"/>
      <c r="H88" s="29"/>
      <c r="I88" s="92"/>
      <c r="J88" s="90"/>
      <c r="K88" s="60" t="s">
        <v>349</v>
      </c>
    </row>
    <row r="89" spans="1:11" ht="16.5" customHeight="1">
      <c r="A89" s="48">
        <v>80</v>
      </c>
      <c r="B89" s="32" t="s">
        <v>25</v>
      </c>
      <c r="C89" s="63" t="s">
        <v>308</v>
      </c>
      <c r="D89" s="63" t="s">
        <v>352</v>
      </c>
      <c r="E89" s="155" t="s">
        <v>353</v>
      </c>
      <c r="F89" s="49" t="s">
        <v>12</v>
      </c>
      <c r="G89" s="29"/>
      <c r="H89" s="29"/>
      <c r="I89" s="92"/>
      <c r="J89" s="89" t="s">
        <v>1655</v>
      </c>
      <c r="K89" s="54" t="s">
        <v>328</v>
      </c>
    </row>
    <row r="90" spans="1:11" ht="16.5" customHeight="1">
      <c r="A90" s="48">
        <v>81</v>
      </c>
      <c r="B90" s="32" t="s">
        <v>25</v>
      </c>
      <c r="C90" s="63" t="s">
        <v>308</v>
      </c>
      <c r="D90" s="63" t="s">
        <v>354</v>
      </c>
      <c r="E90" s="155" t="s">
        <v>355</v>
      </c>
      <c r="F90" s="49" t="s">
        <v>12</v>
      </c>
      <c r="G90" s="29"/>
      <c r="H90" s="29"/>
      <c r="I90" s="92"/>
      <c r="J90" s="89" t="s">
        <v>330</v>
      </c>
      <c r="K90" s="54" t="s">
        <v>328</v>
      </c>
    </row>
    <row r="91" spans="1:11" ht="16.5" customHeight="1">
      <c r="A91" s="48">
        <v>82</v>
      </c>
      <c r="B91" s="32" t="s">
        <v>25</v>
      </c>
      <c r="C91" s="63" t="s">
        <v>308</v>
      </c>
      <c r="D91" s="63" t="s">
        <v>356</v>
      </c>
      <c r="E91" s="155" t="s">
        <v>357</v>
      </c>
      <c r="F91" s="49" t="s">
        <v>12</v>
      </c>
      <c r="G91" s="29"/>
      <c r="H91" s="29"/>
      <c r="I91" s="92"/>
      <c r="J91" s="89" t="s">
        <v>332</v>
      </c>
      <c r="K91" s="54" t="s">
        <v>328</v>
      </c>
    </row>
    <row r="92" spans="1:11" ht="16.5" customHeight="1">
      <c r="A92" s="48">
        <v>83</v>
      </c>
      <c r="B92" s="32" t="s">
        <v>25</v>
      </c>
      <c r="C92" s="63" t="s">
        <v>308</v>
      </c>
      <c r="D92" s="63" t="s">
        <v>358</v>
      </c>
      <c r="E92" s="155" t="s">
        <v>315</v>
      </c>
      <c r="F92" s="49" t="s">
        <v>12</v>
      </c>
      <c r="G92" s="29"/>
      <c r="H92" s="87" t="s">
        <v>359</v>
      </c>
      <c r="I92" s="92"/>
      <c r="J92" s="89" t="s">
        <v>1291</v>
      </c>
      <c r="K92" s="60" t="s">
        <v>317</v>
      </c>
    </row>
    <row r="93" spans="1:11" ht="16.5" customHeight="1">
      <c r="A93" s="48">
        <v>84</v>
      </c>
      <c r="B93" s="32" t="s">
        <v>25</v>
      </c>
      <c r="C93" s="63" t="s">
        <v>308</v>
      </c>
      <c r="D93" s="63" t="s">
        <v>360</v>
      </c>
      <c r="E93" s="155" t="s">
        <v>101</v>
      </c>
      <c r="F93" s="49" t="s">
        <v>12</v>
      </c>
      <c r="G93" s="29"/>
      <c r="H93" s="87" t="s">
        <v>361</v>
      </c>
      <c r="I93" s="67"/>
      <c r="J93" s="92"/>
      <c r="K93" s="54" t="s">
        <v>320</v>
      </c>
    </row>
    <row r="94" spans="1:11" ht="16.5" customHeight="1">
      <c r="A94" s="48">
        <v>85</v>
      </c>
      <c r="B94" s="32" t="s">
        <v>25</v>
      </c>
      <c r="C94" s="63" t="s">
        <v>308</v>
      </c>
      <c r="D94" s="63" t="s">
        <v>362</v>
      </c>
      <c r="E94" s="156"/>
      <c r="F94" s="49" t="s">
        <v>12</v>
      </c>
      <c r="G94" s="29"/>
      <c r="H94" s="120"/>
      <c r="I94" s="92"/>
      <c r="J94" s="89" t="s">
        <v>1657</v>
      </c>
      <c r="K94" s="54" t="s">
        <v>363</v>
      </c>
    </row>
    <row r="95" spans="1:11" ht="16.5" customHeight="1">
      <c r="A95" s="48">
        <v>86</v>
      </c>
      <c r="B95" s="32" t="s">
        <v>25</v>
      </c>
      <c r="C95" s="63" t="s">
        <v>308</v>
      </c>
      <c r="D95" s="63" t="s">
        <v>364</v>
      </c>
      <c r="E95" s="156"/>
      <c r="F95" s="49" t="s">
        <v>12</v>
      </c>
      <c r="G95" s="29"/>
      <c r="H95" s="87" t="s">
        <v>365</v>
      </c>
      <c r="I95" s="92"/>
      <c r="J95" s="90"/>
      <c r="K95" s="52"/>
    </row>
    <row r="96" spans="1:11" ht="16.5" customHeight="1">
      <c r="A96" s="48">
        <v>87</v>
      </c>
      <c r="B96" s="32" t="s">
        <v>25</v>
      </c>
      <c r="C96" s="63" t="s">
        <v>308</v>
      </c>
      <c r="D96" s="63" t="s">
        <v>366</v>
      </c>
      <c r="E96" s="156"/>
      <c r="F96" s="49" t="s">
        <v>12</v>
      </c>
      <c r="G96" s="29"/>
      <c r="H96" s="87" t="s">
        <v>367</v>
      </c>
      <c r="I96" s="92"/>
      <c r="J96" s="90"/>
      <c r="K96" s="52"/>
    </row>
    <row r="97" spans="1:256" ht="16.5" customHeight="1">
      <c r="A97" s="48">
        <v>88</v>
      </c>
      <c r="B97" s="32" t="s">
        <v>25</v>
      </c>
      <c r="C97" s="63" t="s">
        <v>308</v>
      </c>
      <c r="D97" s="63" t="s">
        <v>368</v>
      </c>
      <c r="E97" s="156"/>
      <c r="F97" s="49" t="s">
        <v>12</v>
      </c>
      <c r="G97" s="29"/>
      <c r="H97" s="87" t="s">
        <v>369</v>
      </c>
      <c r="I97" s="92"/>
      <c r="J97" s="90"/>
      <c r="K97" s="52"/>
    </row>
    <row r="98" spans="1:256" ht="16.5" customHeight="1">
      <c r="A98" s="48">
        <v>89</v>
      </c>
      <c r="B98" s="32" t="s">
        <v>25</v>
      </c>
      <c r="C98" s="63" t="s">
        <v>308</v>
      </c>
      <c r="D98" s="63" t="s">
        <v>370</v>
      </c>
      <c r="E98" s="155" t="s">
        <v>315</v>
      </c>
      <c r="F98" s="49" t="s">
        <v>12</v>
      </c>
      <c r="G98" s="29"/>
      <c r="H98" s="34"/>
      <c r="I98" s="92"/>
      <c r="J98" s="90"/>
      <c r="K98" s="52"/>
    </row>
    <row r="99" spans="1:256" ht="16.5" customHeight="1">
      <c r="A99" s="48">
        <v>90</v>
      </c>
      <c r="B99" s="32" t="s">
        <v>25</v>
      </c>
      <c r="C99" s="63" t="s">
        <v>308</v>
      </c>
      <c r="D99" s="63" t="s">
        <v>371</v>
      </c>
      <c r="E99" s="155" t="s">
        <v>372</v>
      </c>
      <c r="F99" s="49" t="s">
        <v>12</v>
      </c>
      <c r="G99" s="29"/>
      <c r="H99" s="34"/>
      <c r="I99" s="92"/>
      <c r="J99" s="90"/>
      <c r="K99" s="52"/>
    </row>
    <row r="100" spans="1:256" ht="16.5" customHeight="1">
      <c r="A100" s="48">
        <v>91</v>
      </c>
      <c r="B100" s="32" t="s">
        <v>25</v>
      </c>
      <c r="C100" s="63" t="s">
        <v>308</v>
      </c>
      <c r="D100" s="63" t="s">
        <v>373</v>
      </c>
      <c r="E100" s="156"/>
      <c r="F100" s="49" t="s">
        <v>12</v>
      </c>
      <c r="G100" s="29"/>
      <c r="H100" s="34"/>
      <c r="I100" s="92"/>
      <c r="J100" s="28"/>
      <c r="K100" s="52"/>
    </row>
    <row r="101" spans="1:256" ht="16.5" customHeight="1">
      <c r="A101" s="48">
        <v>92</v>
      </c>
      <c r="B101" s="32" t="s">
        <v>25</v>
      </c>
      <c r="C101" s="63" t="s">
        <v>26</v>
      </c>
      <c r="D101" s="284" t="s">
        <v>1693</v>
      </c>
      <c r="E101" s="156"/>
      <c r="F101" s="44" t="s">
        <v>11</v>
      </c>
      <c r="G101" s="53"/>
      <c r="H101" s="32" t="s">
        <v>374</v>
      </c>
      <c r="I101" s="90"/>
      <c r="J101" s="279" t="s">
        <v>1692</v>
      </c>
      <c r="K101" s="285" t="s">
        <v>1681</v>
      </c>
    </row>
    <row r="102" spans="1:256" ht="16.5" customHeight="1">
      <c r="A102" s="48">
        <v>93</v>
      </c>
      <c r="B102" s="32" t="s">
        <v>25</v>
      </c>
      <c r="C102" s="63" t="s">
        <v>26</v>
      </c>
      <c r="D102" s="63" t="s">
        <v>1682</v>
      </c>
      <c r="E102" s="156"/>
      <c r="F102" s="44" t="s">
        <v>11</v>
      </c>
      <c r="G102" s="53"/>
      <c r="H102" s="61" t="s">
        <v>375</v>
      </c>
      <c r="I102" s="90"/>
      <c r="J102" s="279" t="s">
        <v>1684</v>
      </c>
      <c r="K102" s="285" t="s">
        <v>1683</v>
      </c>
    </row>
    <row r="103" spans="1:256" ht="16.5" customHeight="1">
      <c r="A103" s="48">
        <v>94</v>
      </c>
      <c r="B103" s="32" t="s">
        <v>25</v>
      </c>
      <c r="C103" s="25" t="s">
        <v>1779</v>
      </c>
      <c r="D103" s="63" t="s">
        <v>376</v>
      </c>
      <c r="E103" s="156"/>
      <c r="F103" s="33" t="s">
        <v>6</v>
      </c>
      <c r="G103" s="53"/>
      <c r="H103" s="29"/>
      <c r="I103" s="90"/>
      <c r="J103" s="325" t="s">
        <v>1861</v>
      </c>
      <c r="K103" s="121"/>
    </row>
    <row r="104" spans="1:256" ht="16.5" customHeight="1">
      <c r="A104" s="48">
        <v>95</v>
      </c>
      <c r="B104" s="330" t="s">
        <v>25</v>
      </c>
      <c r="C104" s="63" t="s">
        <v>1780</v>
      </c>
      <c r="D104" s="25" t="s">
        <v>1202</v>
      </c>
      <c r="E104" s="331"/>
      <c r="F104" s="44" t="s">
        <v>11</v>
      </c>
      <c r="G104" s="67"/>
      <c r="H104" s="331"/>
      <c r="I104" s="317" t="s">
        <v>1817</v>
      </c>
      <c r="J104" s="329" t="s">
        <v>1888</v>
      </c>
      <c r="K104" s="121"/>
      <c r="IU104" s="113"/>
      <c r="IV104" s="113"/>
    </row>
    <row r="105" spans="1:256" ht="16.5" customHeight="1">
      <c r="A105" s="48">
        <v>96</v>
      </c>
      <c r="B105" s="330" t="s">
        <v>25</v>
      </c>
      <c r="C105" s="63" t="s">
        <v>1780</v>
      </c>
      <c r="D105" s="25" t="s">
        <v>1821</v>
      </c>
      <c r="E105" s="331"/>
      <c r="F105" s="44" t="s">
        <v>11</v>
      </c>
      <c r="G105" s="67"/>
      <c r="H105" s="331"/>
      <c r="I105" s="319" t="s">
        <v>2230</v>
      </c>
      <c r="J105" s="329" t="s">
        <v>1875</v>
      </c>
      <c r="K105" s="121"/>
      <c r="IU105" s="113"/>
      <c r="IV105" s="113"/>
    </row>
    <row r="106" spans="1:256" ht="16.5" customHeight="1">
      <c r="A106" s="48">
        <v>97</v>
      </c>
      <c r="B106" s="330" t="s">
        <v>25</v>
      </c>
      <c r="C106" s="63" t="s">
        <v>1780</v>
      </c>
      <c r="D106" s="25" t="s">
        <v>1203</v>
      </c>
      <c r="E106" s="331"/>
      <c r="F106" s="44" t="s">
        <v>11</v>
      </c>
      <c r="G106" s="67"/>
      <c r="H106" s="331"/>
      <c r="I106" s="317" t="s">
        <v>1768</v>
      </c>
      <c r="J106" s="329" t="s">
        <v>1885</v>
      </c>
      <c r="K106" s="121"/>
      <c r="IU106" s="113"/>
      <c r="IV106" s="113"/>
    </row>
    <row r="107" spans="1:256" ht="16.5" customHeight="1">
      <c r="A107" s="48">
        <v>98</v>
      </c>
      <c r="B107" s="330" t="s">
        <v>25</v>
      </c>
      <c r="C107" s="63" t="s">
        <v>1780</v>
      </c>
      <c r="D107" s="25" t="s">
        <v>1204</v>
      </c>
      <c r="E107" s="331"/>
      <c r="F107" s="44" t="s">
        <v>11</v>
      </c>
      <c r="G107" s="67"/>
      <c r="H107" s="331"/>
      <c r="I107" s="319" t="s">
        <v>2231</v>
      </c>
      <c r="J107" s="551" t="s">
        <v>2233</v>
      </c>
      <c r="K107" s="121"/>
      <c r="IU107" s="113"/>
      <c r="IV107" s="113"/>
    </row>
    <row r="108" spans="1:256" ht="16.5" customHeight="1">
      <c r="A108" s="48">
        <v>102</v>
      </c>
      <c r="B108" s="330" t="s">
        <v>25</v>
      </c>
      <c r="C108" s="63" t="s">
        <v>1780</v>
      </c>
      <c r="D108" s="25" t="s">
        <v>1770</v>
      </c>
      <c r="E108" s="331"/>
      <c r="F108" s="44" t="s">
        <v>11</v>
      </c>
      <c r="G108" s="67"/>
      <c r="H108" s="331"/>
      <c r="I108" s="317" t="s">
        <v>1769</v>
      </c>
      <c r="J108" s="551" t="s">
        <v>1886</v>
      </c>
      <c r="K108" s="121"/>
      <c r="IU108" s="113"/>
      <c r="IV108" s="113"/>
    </row>
    <row r="109" spans="1:256" ht="16.5" customHeight="1">
      <c r="A109" s="48">
        <v>103</v>
      </c>
      <c r="B109" s="330" t="s">
        <v>25</v>
      </c>
      <c r="C109" s="63" t="s">
        <v>1780</v>
      </c>
      <c r="D109" s="25" t="s">
        <v>1207</v>
      </c>
      <c r="E109" s="302"/>
      <c r="F109" s="44" t="s">
        <v>11</v>
      </c>
      <c r="G109" s="303"/>
      <c r="H109" s="302"/>
      <c r="I109" s="317" t="s">
        <v>1771</v>
      </c>
      <c r="J109" s="551" t="s">
        <v>2232</v>
      </c>
      <c r="K109" s="121"/>
      <c r="IU109" s="113"/>
      <c r="IV109" s="113"/>
    </row>
    <row r="110" spans="1:256" ht="16.5" customHeight="1">
      <c r="A110" s="48">
        <v>104</v>
      </c>
      <c r="B110" s="330" t="s">
        <v>25</v>
      </c>
      <c r="C110" s="63" t="s">
        <v>1780</v>
      </c>
      <c r="D110" s="25" t="s">
        <v>1208</v>
      </c>
      <c r="E110" s="331"/>
      <c r="F110" s="44" t="s">
        <v>11</v>
      </c>
      <c r="G110" s="67"/>
      <c r="H110" s="331"/>
      <c r="I110" s="317" t="s">
        <v>1818</v>
      </c>
      <c r="J110" s="551" t="s">
        <v>1887</v>
      </c>
      <c r="K110" s="121"/>
      <c r="IU110" s="113"/>
      <c r="IV110" s="113"/>
    </row>
    <row r="111" spans="1:256" ht="16.5" customHeight="1">
      <c r="A111" s="48">
        <v>105</v>
      </c>
      <c r="B111" s="32" t="s">
        <v>25</v>
      </c>
      <c r="C111" s="25" t="s">
        <v>125</v>
      </c>
      <c r="D111" s="284" t="s">
        <v>377</v>
      </c>
      <c r="E111" s="156"/>
      <c r="F111" s="44" t="s">
        <v>11</v>
      </c>
      <c r="G111" s="53"/>
      <c r="H111" s="34"/>
      <c r="I111" s="587" t="s">
        <v>2355</v>
      </c>
      <c r="J111" s="581" t="s">
        <v>1662</v>
      </c>
      <c r="K111" s="627"/>
    </row>
    <row r="112" spans="1:256" ht="16.5" customHeight="1">
      <c r="A112" s="48">
        <v>106</v>
      </c>
      <c r="B112" s="32" t="s">
        <v>25</v>
      </c>
      <c r="C112" s="25" t="s">
        <v>125</v>
      </c>
      <c r="D112" s="284" t="s">
        <v>380</v>
      </c>
      <c r="E112" s="156"/>
      <c r="F112" s="44" t="s">
        <v>11</v>
      </c>
      <c r="G112" s="53"/>
      <c r="H112" s="34"/>
      <c r="I112" s="587" t="s">
        <v>2356</v>
      </c>
      <c r="J112" s="27" t="s">
        <v>379</v>
      </c>
      <c r="K112" s="629"/>
    </row>
    <row r="113" spans="1:11" ht="16.5" customHeight="1">
      <c r="A113" s="48">
        <v>107</v>
      </c>
      <c r="B113" s="32" t="s">
        <v>25</v>
      </c>
      <c r="C113" s="63" t="s">
        <v>382</v>
      </c>
      <c r="D113" s="63" t="s">
        <v>383</v>
      </c>
      <c r="E113" s="155" t="s">
        <v>384</v>
      </c>
      <c r="F113" s="44" t="s">
        <v>11</v>
      </c>
      <c r="G113" s="29"/>
      <c r="H113" s="67"/>
      <c r="I113" s="89" t="s">
        <v>385</v>
      </c>
      <c r="J113" s="281" t="s">
        <v>1758</v>
      </c>
      <c r="K113" s="630" t="s">
        <v>1685</v>
      </c>
    </row>
    <row r="114" spans="1:11" ht="16.5" customHeight="1">
      <c r="A114" s="48">
        <v>108</v>
      </c>
      <c r="B114" s="32" t="s">
        <v>25</v>
      </c>
      <c r="C114" s="63" t="s">
        <v>382</v>
      </c>
      <c r="D114" s="63" t="s">
        <v>386</v>
      </c>
      <c r="E114" s="155" t="s">
        <v>384</v>
      </c>
      <c r="F114" s="44" t="s">
        <v>11</v>
      </c>
      <c r="G114" s="29"/>
      <c r="H114" s="67"/>
      <c r="I114" s="89" t="s">
        <v>387</v>
      </c>
      <c r="J114" s="325" t="s">
        <v>1858</v>
      </c>
      <c r="K114" s="631"/>
    </row>
    <row r="115" spans="1:11" ht="16.5" customHeight="1">
      <c r="A115" s="48">
        <v>109</v>
      </c>
      <c r="B115" s="32" t="s">
        <v>25</v>
      </c>
      <c r="C115" s="63" t="s">
        <v>382</v>
      </c>
      <c r="D115" s="63" t="s">
        <v>388</v>
      </c>
      <c r="E115" s="155" t="s">
        <v>384</v>
      </c>
      <c r="F115" s="44" t="s">
        <v>11</v>
      </c>
      <c r="G115" s="29"/>
      <c r="H115" s="67"/>
      <c r="I115" s="89" t="s">
        <v>389</v>
      </c>
      <c r="J115" s="240" t="s">
        <v>1664</v>
      </c>
      <c r="K115" s="631"/>
    </row>
    <row r="116" spans="1:11" ht="16.5" customHeight="1">
      <c r="A116" s="48">
        <v>110</v>
      </c>
      <c r="B116" s="32" t="s">
        <v>25</v>
      </c>
      <c r="C116" s="63" t="s">
        <v>382</v>
      </c>
      <c r="D116" s="63" t="s">
        <v>390</v>
      </c>
      <c r="E116" s="156"/>
      <c r="F116" s="44" t="s">
        <v>11</v>
      </c>
      <c r="G116" s="29"/>
      <c r="H116" s="67"/>
      <c r="I116" s="89" t="s">
        <v>1658</v>
      </c>
      <c r="J116" s="299"/>
      <c r="K116" s="631"/>
    </row>
    <row r="117" spans="1:11" ht="16.5" customHeight="1">
      <c r="A117" s="48">
        <v>111</v>
      </c>
      <c r="B117" s="32" t="s">
        <v>25</v>
      </c>
      <c r="C117" s="63" t="s">
        <v>382</v>
      </c>
      <c r="D117" s="63" t="s">
        <v>391</v>
      </c>
      <c r="E117" s="156"/>
      <c r="F117" s="44" t="s">
        <v>11</v>
      </c>
      <c r="G117" s="29"/>
      <c r="H117" s="67"/>
      <c r="I117" s="92"/>
      <c r="J117" s="325" t="s">
        <v>1869</v>
      </c>
      <c r="K117" s="631"/>
    </row>
    <row r="118" spans="1:11" ht="16.5" customHeight="1">
      <c r="A118" s="48">
        <v>112</v>
      </c>
      <c r="B118" s="32" t="s">
        <v>25</v>
      </c>
      <c r="C118" s="63" t="s">
        <v>382</v>
      </c>
      <c r="D118" s="63" t="s">
        <v>392</v>
      </c>
      <c r="E118" s="156"/>
      <c r="F118" s="44" t="s">
        <v>11</v>
      </c>
      <c r="G118" s="29"/>
      <c r="H118" s="67"/>
      <c r="I118" s="89" t="s">
        <v>393</v>
      </c>
      <c r="J118" s="325" t="s">
        <v>1868</v>
      </c>
      <c r="K118" s="631"/>
    </row>
    <row r="119" spans="1:11" ht="16.5" customHeight="1">
      <c r="A119" s="48">
        <v>113</v>
      </c>
      <c r="B119" s="32" t="s">
        <v>25</v>
      </c>
      <c r="C119" s="63" t="s">
        <v>382</v>
      </c>
      <c r="D119" s="63" t="s">
        <v>394</v>
      </c>
      <c r="E119" s="155" t="s">
        <v>395</v>
      </c>
      <c r="F119" s="44" t="s">
        <v>11</v>
      </c>
      <c r="G119" s="29"/>
      <c r="H119" s="67"/>
      <c r="I119" s="89" t="s">
        <v>396</v>
      </c>
      <c r="J119" s="28"/>
      <c r="K119" s="631"/>
    </row>
    <row r="120" spans="1:11" ht="16.5" customHeight="1">
      <c r="A120" s="48">
        <v>114</v>
      </c>
      <c r="B120" s="32" t="s">
        <v>25</v>
      </c>
      <c r="C120" s="63" t="s">
        <v>382</v>
      </c>
      <c r="D120" s="63" t="s">
        <v>397</v>
      </c>
      <c r="E120" s="155" t="s">
        <v>398</v>
      </c>
      <c r="F120" s="44" t="s">
        <v>11</v>
      </c>
      <c r="G120" s="29"/>
      <c r="H120" s="67"/>
      <c r="I120" s="89" t="s">
        <v>399</v>
      </c>
      <c r="J120" s="28"/>
      <c r="K120" s="631"/>
    </row>
    <row r="121" spans="1:11" ht="16.5" customHeight="1">
      <c r="A121" s="48">
        <v>115</v>
      </c>
      <c r="B121" s="32" t="s">
        <v>25</v>
      </c>
      <c r="C121" s="63" t="s">
        <v>382</v>
      </c>
      <c r="D121" s="63" t="s">
        <v>400</v>
      </c>
      <c r="E121" s="155" t="s">
        <v>401</v>
      </c>
      <c r="F121" s="44" t="s">
        <v>11</v>
      </c>
      <c r="G121" s="29"/>
      <c r="H121" s="67"/>
      <c r="I121" s="89" t="s">
        <v>396</v>
      </c>
      <c r="J121" s="28"/>
      <c r="K121" s="631"/>
    </row>
    <row r="122" spans="1:11" ht="16.5" customHeight="1">
      <c r="A122" s="48">
        <v>116</v>
      </c>
      <c r="B122" s="32" t="s">
        <v>25</v>
      </c>
      <c r="C122" s="63" t="s">
        <v>382</v>
      </c>
      <c r="D122" s="63" t="s">
        <v>402</v>
      </c>
      <c r="E122" s="155" t="s">
        <v>395</v>
      </c>
      <c r="F122" s="44" t="s">
        <v>11</v>
      </c>
      <c r="G122" s="29"/>
      <c r="H122" s="67"/>
      <c r="I122" s="89" t="s">
        <v>403</v>
      </c>
      <c r="J122" s="28"/>
      <c r="K122" s="631"/>
    </row>
    <row r="123" spans="1:11" ht="16.5" customHeight="1">
      <c r="A123" s="48">
        <v>117</v>
      </c>
      <c r="B123" s="32" t="s">
        <v>25</v>
      </c>
      <c r="C123" s="63" t="s">
        <v>382</v>
      </c>
      <c r="D123" s="63" t="s">
        <v>404</v>
      </c>
      <c r="E123" s="155" t="s">
        <v>405</v>
      </c>
      <c r="F123" s="44" t="s">
        <v>11</v>
      </c>
      <c r="G123" s="29"/>
      <c r="H123" s="67"/>
      <c r="I123" s="89" t="s">
        <v>406</v>
      </c>
      <c r="J123" s="28"/>
      <c r="K123" s="631"/>
    </row>
    <row r="124" spans="1:11" ht="16.5" customHeight="1">
      <c r="A124" s="48">
        <v>118</v>
      </c>
      <c r="B124" s="32" t="s">
        <v>25</v>
      </c>
      <c r="C124" s="63" t="s">
        <v>382</v>
      </c>
      <c r="D124" s="63" t="s">
        <v>407</v>
      </c>
      <c r="E124" s="155" t="s">
        <v>408</v>
      </c>
      <c r="F124" s="44" t="s">
        <v>11</v>
      </c>
      <c r="G124" s="29"/>
      <c r="H124" s="67"/>
      <c r="I124" s="89" t="s">
        <v>396</v>
      </c>
      <c r="J124" s="28"/>
      <c r="K124" s="631"/>
    </row>
    <row r="125" spans="1:11" ht="16.5" customHeight="1">
      <c r="A125" s="48">
        <v>119</v>
      </c>
      <c r="B125" s="32" t="s">
        <v>25</v>
      </c>
      <c r="C125" s="63" t="s">
        <v>382</v>
      </c>
      <c r="D125" s="63" t="s">
        <v>409</v>
      </c>
      <c r="E125" s="155" t="s">
        <v>410</v>
      </c>
      <c r="F125" s="44" t="s">
        <v>11</v>
      </c>
      <c r="G125" s="29"/>
      <c r="H125" s="67"/>
      <c r="I125" s="125" t="s">
        <v>1659</v>
      </c>
      <c r="J125" s="28"/>
      <c r="K125" s="631"/>
    </row>
    <row r="126" spans="1:11" ht="16.5" customHeight="1">
      <c r="A126" s="48">
        <v>120</v>
      </c>
      <c r="B126" s="32" t="s">
        <v>25</v>
      </c>
      <c r="C126" s="63" t="s">
        <v>382</v>
      </c>
      <c r="D126" s="63" t="s">
        <v>411</v>
      </c>
      <c r="E126" s="155" t="s">
        <v>412</v>
      </c>
      <c r="F126" s="44" t="s">
        <v>11</v>
      </c>
      <c r="G126" s="29"/>
      <c r="H126" s="67"/>
      <c r="I126" s="89" t="s">
        <v>413</v>
      </c>
      <c r="J126" s="28"/>
      <c r="K126" s="631"/>
    </row>
    <row r="127" spans="1:11" ht="16.5" customHeight="1">
      <c r="A127" s="48">
        <v>121</v>
      </c>
      <c r="B127" s="32" t="s">
        <v>25</v>
      </c>
      <c r="C127" s="63" t="s">
        <v>382</v>
      </c>
      <c r="D127" s="63" t="s">
        <v>414</v>
      </c>
      <c r="E127" s="156"/>
      <c r="F127" s="44" t="s">
        <v>11</v>
      </c>
      <c r="G127" s="29"/>
      <c r="H127" s="67"/>
      <c r="I127" s="92"/>
      <c r="J127" s="577" t="s">
        <v>2328</v>
      </c>
      <c r="K127" s="631"/>
    </row>
    <row r="128" spans="1:11" ht="16.5" customHeight="1">
      <c r="A128" s="48">
        <v>122</v>
      </c>
      <c r="B128" s="32" t="s">
        <v>25</v>
      </c>
      <c r="C128" s="63" t="s">
        <v>382</v>
      </c>
      <c r="D128" s="284" t="s">
        <v>415</v>
      </c>
      <c r="E128" s="156"/>
      <c r="F128" s="44" t="s">
        <v>11</v>
      </c>
      <c r="G128" s="29"/>
      <c r="H128" s="67"/>
      <c r="I128" s="90"/>
      <c r="J128" s="325" t="s">
        <v>1859</v>
      </c>
      <c r="K128" s="631"/>
    </row>
    <row r="129" spans="1:11" ht="16.5" customHeight="1">
      <c r="A129" s="48">
        <v>123</v>
      </c>
      <c r="B129" s="32" t="s">
        <v>25</v>
      </c>
      <c r="C129" s="63" t="s">
        <v>382</v>
      </c>
      <c r="D129" s="284" t="s">
        <v>1754</v>
      </c>
      <c r="E129" s="156"/>
      <c r="F129" s="44" t="s">
        <v>11</v>
      </c>
      <c r="G129" s="29"/>
      <c r="H129" s="67"/>
      <c r="I129" s="89" t="s">
        <v>416</v>
      </c>
      <c r="J129" s="577" t="s">
        <v>2100</v>
      </c>
      <c r="K129" s="631"/>
    </row>
    <row r="130" spans="1:11" ht="16.5" customHeight="1">
      <c r="A130" s="48">
        <v>124</v>
      </c>
      <c r="B130" s="32" t="s">
        <v>25</v>
      </c>
      <c r="C130" s="63" t="s">
        <v>382</v>
      </c>
      <c r="D130" s="284" t="s">
        <v>1755</v>
      </c>
      <c r="E130" s="156"/>
      <c r="F130" s="49" t="s">
        <v>12</v>
      </c>
      <c r="G130" s="29"/>
      <c r="H130" s="67"/>
      <c r="I130" s="89" t="s">
        <v>417</v>
      </c>
      <c r="J130" s="577" t="s">
        <v>2329</v>
      </c>
      <c r="K130" s="631"/>
    </row>
    <row r="131" spans="1:11" ht="16.5" customHeight="1">
      <c r="A131" s="48">
        <v>125</v>
      </c>
      <c r="B131" s="32" t="s">
        <v>25</v>
      </c>
      <c r="C131" s="63" t="s">
        <v>382</v>
      </c>
      <c r="D131" s="284" t="s">
        <v>1756</v>
      </c>
      <c r="E131" s="156"/>
      <c r="F131" s="44" t="s">
        <v>11</v>
      </c>
      <c r="G131" s="29"/>
      <c r="H131" s="67"/>
      <c r="I131" s="89" t="s">
        <v>418</v>
      </c>
      <c r="J131" s="281" t="s">
        <v>1757</v>
      </c>
      <c r="K131" s="631"/>
    </row>
    <row r="132" spans="1:11" ht="16.5" customHeight="1">
      <c r="A132" s="48">
        <v>126</v>
      </c>
      <c r="B132" s="32" t="s">
        <v>25</v>
      </c>
      <c r="C132" s="63" t="s">
        <v>382</v>
      </c>
      <c r="D132" s="284" t="s">
        <v>420</v>
      </c>
      <c r="E132" s="156"/>
      <c r="F132" s="44" t="s">
        <v>11</v>
      </c>
      <c r="G132" s="29"/>
      <c r="H132" s="67"/>
      <c r="I132" s="89" t="s">
        <v>421</v>
      </c>
      <c r="J132" s="28"/>
      <c r="K132" s="631"/>
    </row>
    <row r="133" spans="1:11" ht="16.5" customHeight="1">
      <c r="A133" s="48">
        <v>127</v>
      </c>
      <c r="B133" s="32" t="s">
        <v>25</v>
      </c>
      <c r="C133" s="63" t="s">
        <v>382</v>
      </c>
      <c r="D133" s="284" t="s">
        <v>422</v>
      </c>
      <c r="E133" s="156"/>
      <c r="F133" s="44" t="s">
        <v>11</v>
      </c>
      <c r="G133" s="29"/>
      <c r="H133" s="67"/>
      <c r="I133" s="90"/>
      <c r="J133" s="325" t="s">
        <v>1866</v>
      </c>
      <c r="K133" s="631"/>
    </row>
    <row r="134" spans="1:11" ht="16.5" customHeight="1">
      <c r="A134" s="48">
        <v>128</v>
      </c>
      <c r="B134" s="32" t="s">
        <v>25</v>
      </c>
      <c r="C134" s="63" t="s">
        <v>382</v>
      </c>
      <c r="D134" s="284" t="s">
        <v>423</v>
      </c>
      <c r="E134" s="155" t="s">
        <v>424</v>
      </c>
      <c r="F134" s="44" t="s">
        <v>11</v>
      </c>
      <c r="G134" s="29"/>
      <c r="H134" s="67"/>
      <c r="I134" s="89" t="s">
        <v>425</v>
      </c>
      <c r="J134" s="281" t="s">
        <v>1760</v>
      </c>
      <c r="K134" s="631"/>
    </row>
    <row r="135" spans="1:11" ht="16.5" customHeight="1">
      <c r="A135" s="48">
        <v>129</v>
      </c>
      <c r="B135" s="32" t="s">
        <v>25</v>
      </c>
      <c r="C135" s="63" t="s">
        <v>382</v>
      </c>
      <c r="D135" s="284" t="s">
        <v>426</v>
      </c>
      <c r="E135" s="156"/>
      <c r="F135" s="44" t="s">
        <v>11</v>
      </c>
      <c r="G135" s="29"/>
      <c r="H135" s="67"/>
      <c r="I135" s="92"/>
      <c r="J135" s="27" t="s">
        <v>419</v>
      </c>
      <c r="K135" s="631"/>
    </row>
    <row r="136" spans="1:11" ht="16.5" customHeight="1">
      <c r="A136" s="48">
        <v>130</v>
      </c>
      <c r="B136" s="32" t="s">
        <v>25</v>
      </c>
      <c r="C136" s="63" t="s">
        <v>382</v>
      </c>
      <c r="D136" s="284" t="s">
        <v>427</v>
      </c>
      <c r="E136" s="155" t="s">
        <v>428</v>
      </c>
      <c r="F136" s="44" t="s">
        <v>11</v>
      </c>
      <c r="G136" s="29"/>
      <c r="H136" s="67"/>
      <c r="I136" s="89" t="s">
        <v>429</v>
      </c>
      <c r="J136" s="154" t="s">
        <v>1501</v>
      </c>
      <c r="K136" s="631"/>
    </row>
    <row r="137" spans="1:11" ht="16.5" customHeight="1">
      <c r="A137" s="48">
        <v>131</v>
      </c>
      <c r="B137" s="32" t="s">
        <v>25</v>
      </c>
      <c r="C137" s="63" t="s">
        <v>382</v>
      </c>
      <c r="D137" s="284" t="s">
        <v>430</v>
      </c>
      <c r="E137" s="155" t="s">
        <v>431</v>
      </c>
      <c r="F137" s="44" t="s">
        <v>11</v>
      </c>
      <c r="G137" s="29"/>
      <c r="H137" s="67"/>
      <c r="I137" s="89" t="s">
        <v>432</v>
      </c>
      <c r="J137" s="238" t="s">
        <v>1660</v>
      </c>
      <c r="K137" s="631"/>
    </row>
    <row r="138" spans="1:11" ht="16.5" customHeight="1">
      <c r="A138" s="48">
        <v>132</v>
      </c>
      <c r="B138" s="32" t="s">
        <v>25</v>
      </c>
      <c r="C138" s="63" t="s">
        <v>382</v>
      </c>
      <c r="D138" s="284" t="s">
        <v>433</v>
      </c>
      <c r="E138" s="155" t="s">
        <v>428</v>
      </c>
      <c r="F138" s="44" t="s">
        <v>11</v>
      </c>
      <c r="G138" s="29"/>
      <c r="H138" s="67"/>
      <c r="I138" s="89" t="s">
        <v>429</v>
      </c>
      <c r="J138" s="154" t="s">
        <v>1502</v>
      </c>
      <c r="K138" s="631"/>
    </row>
    <row r="139" spans="1:11" ht="16.5" customHeight="1">
      <c r="A139" s="48">
        <v>133</v>
      </c>
      <c r="B139" s="32" t="s">
        <v>25</v>
      </c>
      <c r="C139" s="63" t="s">
        <v>382</v>
      </c>
      <c r="D139" s="284" t="s">
        <v>434</v>
      </c>
      <c r="E139" s="64"/>
      <c r="F139" s="44" t="s">
        <v>11</v>
      </c>
      <c r="G139" s="65"/>
      <c r="H139" s="67"/>
      <c r="I139" s="90"/>
      <c r="J139" s="66" t="s">
        <v>1661</v>
      </c>
      <c r="K139" s="631"/>
    </row>
    <row r="140" spans="1:11" ht="16.5" customHeight="1">
      <c r="A140" s="48">
        <v>134</v>
      </c>
      <c r="B140" s="32" t="s">
        <v>25</v>
      </c>
      <c r="C140" s="63" t="s">
        <v>382</v>
      </c>
      <c r="D140" s="284" t="s">
        <v>435</v>
      </c>
      <c r="E140" s="156"/>
      <c r="F140" s="44" t="s">
        <v>11</v>
      </c>
      <c r="G140" s="29"/>
      <c r="H140" s="67"/>
      <c r="I140" s="90"/>
      <c r="J140" s="281" t="s">
        <v>1759</v>
      </c>
      <c r="K140" s="631"/>
    </row>
    <row r="141" spans="1:11" ht="16.5" customHeight="1">
      <c r="A141" s="48">
        <v>135</v>
      </c>
      <c r="B141" s="32" t="s">
        <v>25</v>
      </c>
      <c r="C141" s="63" t="s">
        <v>382</v>
      </c>
      <c r="D141" s="284" t="s">
        <v>436</v>
      </c>
      <c r="E141" s="156"/>
      <c r="F141" s="44" t="s">
        <v>11</v>
      </c>
      <c r="G141" s="29"/>
      <c r="H141" s="67"/>
      <c r="I141" s="90"/>
      <c r="J141" s="281" t="s">
        <v>1761</v>
      </c>
      <c r="K141" s="631"/>
    </row>
    <row r="142" spans="1:11" ht="16.5" customHeight="1">
      <c r="A142" s="48">
        <v>136</v>
      </c>
      <c r="B142" s="32" t="s">
        <v>25</v>
      </c>
      <c r="C142" s="63" t="s">
        <v>382</v>
      </c>
      <c r="D142" s="284" t="s">
        <v>437</v>
      </c>
      <c r="E142" s="156"/>
      <c r="F142" s="44" t="s">
        <v>11</v>
      </c>
      <c r="G142" s="29"/>
      <c r="H142" s="67"/>
      <c r="I142" s="89" t="s">
        <v>416</v>
      </c>
      <c r="J142" s="315" t="s">
        <v>1762</v>
      </c>
      <c r="K142" s="631"/>
    </row>
    <row r="143" spans="1:11" ht="16.5" customHeight="1">
      <c r="A143" s="48">
        <v>137</v>
      </c>
      <c r="B143" s="32" t="s">
        <v>25</v>
      </c>
      <c r="C143" s="63" t="s">
        <v>382</v>
      </c>
      <c r="D143" s="284" t="s">
        <v>438</v>
      </c>
      <c r="E143" s="156"/>
      <c r="F143" s="49" t="s">
        <v>12</v>
      </c>
      <c r="G143" s="29"/>
      <c r="H143" s="67"/>
      <c r="I143" s="89" t="s">
        <v>417</v>
      </c>
      <c r="J143" s="315" t="s">
        <v>1816</v>
      </c>
      <c r="K143" s="631"/>
    </row>
    <row r="144" spans="1:11" ht="16.5" customHeight="1">
      <c r="A144" s="48">
        <v>138</v>
      </c>
      <c r="B144" s="32" t="s">
        <v>25</v>
      </c>
      <c r="C144" s="63" t="s">
        <v>382</v>
      </c>
      <c r="D144" s="63" t="s">
        <v>439</v>
      </c>
      <c r="E144" s="156"/>
      <c r="F144" s="44" t="s">
        <v>11</v>
      </c>
      <c r="G144" s="29"/>
      <c r="H144" s="67"/>
      <c r="I144" s="89" t="s">
        <v>440</v>
      </c>
      <c r="J144" s="281" t="s">
        <v>1764</v>
      </c>
      <c r="K144" s="631"/>
    </row>
    <row r="145" spans="1:12" ht="16.5" customHeight="1">
      <c r="A145" s="48">
        <v>139</v>
      </c>
      <c r="B145" s="32" t="s">
        <v>25</v>
      </c>
      <c r="C145" s="63" t="s">
        <v>382</v>
      </c>
      <c r="D145" s="63" t="s">
        <v>441</v>
      </c>
      <c r="E145" s="156"/>
      <c r="F145" s="44" t="s">
        <v>11</v>
      </c>
      <c r="G145" s="29"/>
      <c r="H145" s="67"/>
      <c r="I145" s="89" t="s">
        <v>442</v>
      </c>
      <c r="J145" s="28"/>
      <c r="K145" s="632"/>
    </row>
    <row r="146" spans="1:12" s="297" customFormat="1" ht="16.5" customHeight="1">
      <c r="A146" s="48">
        <v>140</v>
      </c>
      <c r="B146" s="280" t="s">
        <v>25</v>
      </c>
      <c r="C146" s="306" t="s">
        <v>443</v>
      </c>
      <c r="D146" s="292" t="s">
        <v>1695</v>
      </c>
      <c r="E146" s="293"/>
      <c r="F146" s="44" t="s">
        <v>11</v>
      </c>
      <c r="G146" s="29"/>
      <c r="H146" s="290" t="s">
        <v>1696</v>
      </c>
      <c r="I146" s="294"/>
      <c r="J146" s="305" t="s">
        <v>2338</v>
      </c>
      <c r="K146" s="295"/>
      <c r="L146" s="296"/>
    </row>
    <row r="147" spans="1:12" s="297" customFormat="1" ht="16.5" customHeight="1">
      <c r="A147" s="48">
        <v>141</v>
      </c>
      <c r="B147" s="280" t="s">
        <v>25</v>
      </c>
      <c r="C147" s="306" t="s">
        <v>443</v>
      </c>
      <c r="D147" s="291" t="s">
        <v>1697</v>
      </c>
      <c r="E147" s="293"/>
      <c r="F147" s="44" t="s">
        <v>11</v>
      </c>
      <c r="G147" s="29"/>
      <c r="H147" s="290" t="s">
        <v>1698</v>
      </c>
      <c r="I147" s="294"/>
      <c r="J147" s="633" t="s">
        <v>1795</v>
      </c>
      <c r="K147" s="298"/>
      <c r="L147" s="226"/>
    </row>
    <row r="148" spans="1:12" s="297" customFormat="1" ht="16.5" customHeight="1">
      <c r="A148" s="48">
        <v>142</v>
      </c>
      <c r="B148" s="280" t="s">
        <v>25</v>
      </c>
      <c r="C148" s="306" t="s">
        <v>443</v>
      </c>
      <c r="D148" s="291" t="s">
        <v>1699</v>
      </c>
      <c r="E148" s="293"/>
      <c r="F148" s="44" t="s">
        <v>11</v>
      </c>
      <c r="G148" s="29"/>
      <c r="H148" s="290" t="s">
        <v>1700</v>
      </c>
      <c r="I148" s="294"/>
      <c r="J148" s="634"/>
      <c r="K148" s="298"/>
      <c r="L148" s="226"/>
    </row>
    <row r="149" spans="1:12" s="297" customFormat="1" ht="16.5" customHeight="1">
      <c r="A149" s="48">
        <v>143</v>
      </c>
      <c r="B149" s="280" t="s">
        <v>25</v>
      </c>
      <c r="C149" s="306" t="s">
        <v>443</v>
      </c>
      <c r="D149" s="291" t="s">
        <v>1701</v>
      </c>
      <c r="E149" s="293"/>
      <c r="F149" s="44" t="s">
        <v>11</v>
      </c>
      <c r="G149" s="29"/>
      <c r="H149" s="290" t="s">
        <v>1702</v>
      </c>
      <c r="I149" s="294"/>
      <c r="J149" s="634"/>
      <c r="K149" s="298"/>
      <c r="L149" s="226"/>
    </row>
    <row r="150" spans="1:12" s="297" customFormat="1" ht="16.5" customHeight="1">
      <c r="A150" s="48">
        <v>144</v>
      </c>
      <c r="B150" s="280" t="s">
        <v>25</v>
      </c>
      <c r="C150" s="306" t="s">
        <v>443</v>
      </c>
      <c r="D150" s="291" t="s">
        <v>1703</v>
      </c>
      <c r="E150" s="293"/>
      <c r="F150" s="44" t="s">
        <v>11</v>
      </c>
      <c r="G150" s="29"/>
      <c r="H150" s="290" t="s">
        <v>1704</v>
      </c>
      <c r="I150" s="294"/>
      <c r="J150" s="634"/>
      <c r="K150" s="298"/>
      <c r="L150" s="226"/>
    </row>
    <row r="151" spans="1:12" s="297" customFormat="1" ht="16.5" customHeight="1">
      <c r="A151" s="48">
        <v>145</v>
      </c>
      <c r="B151" s="280" t="s">
        <v>25</v>
      </c>
      <c r="C151" s="306" t="s">
        <v>443</v>
      </c>
      <c r="D151" s="291" t="s">
        <v>1705</v>
      </c>
      <c r="E151" s="293"/>
      <c r="F151" s="44" t="s">
        <v>11</v>
      </c>
      <c r="G151" s="29"/>
      <c r="H151" s="290" t="s">
        <v>1706</v>
      </c>
      <c r="I151" s="294"/>
      <c r="J151" s="634"/>
      <c r="K151" s="298"/>
      <c r="L151" s="226"/>
    </row>
    <row r="152" spans="1:12" s="297" customFormat="1" ht="16.5" customHeight="1">
      <c r="A152" s="48">
        <v>146</v>
      </c>
      <c r="B152" s="280" t="s">
        <v>25</v>
      </c>
      <c r="C152" s="306" t="s">
        <v>443</v>
      </c>
      <c r="D152" s="291" t="s">
        <v>1707</v>
      </c>
      <c r="E152" s="293"/>
      <c r="F152" s="44" t="s">
        <v>11</v>
      </c>
      <c r="G152" s="29"/>
      <c r="H152" s="290" t="s">
        <v>1708</v>
      </c>
      <c r="I152" s="294"/>
      <c r="J152" s="634"/>
      <c r="K152" s="298"/>
      <c r="L152" s="226"/>
    </row>
    <row r="153" spans="1:12" s="297" customFormat="1" ht="16.5" customHeight="1">
      <c r="A153" s="48">
        <v>147</v>
      </c>
      <c r="B153" s="280" t="s">
        <v>25</v>
      </c>
      <c r="C153" s="306" t="s">
        <v>443</v>
      </c>
      <c r="D153" s="291" t="s">
        <v>1709</v>
      </c>
      <c r="E153" s="293"/>
      <c r="F153" s="44" t="s">
        <v>11</v>
      </c>
      <c r="G153" s="29"/>
      <c r="H153" s="290" t="s">
        <v>1710</v>
      </c>
      <c r="I153" s="294"/>
      <c r="J153" s="634"/>
      <c r="K153" s="298"/>
      <c r="L153" s="226"/>
    </row>
    <row r="154" spans="1:12" s="297" customFormat="1" ht="16.5" customHeight="1">
      <c r="A154" s="48">
        <v>148</v>
      </c>
      <c r="B154" s="280" t="s">
        <v>25</v>
      </c>
      <c r="C154" s="306" t="s">
        <v>443</v>
      </c>
      <c r="D154" s="291" t="s">
        <v>1711</v>
      </c>
      <c r="E154" s="293"/>
      <c r="F154" s="44" t="s">
        <v>11</v>
      </c>
      <c r="G154" s="29"/>
      <c r="H154" s="290" t="s">
        <v>1712</v>
      </c>
      <c r="I154" s="294"/>
      <c r="J154" s="634"/>
      <c r="K154" s="298" t="s">
        <v>2327</v>
      </c>
      <c r="L154" s="226"/>
    </row>
    <row r="155" spans="1:12" s="297" customFormat="1" ht="16.5" customHeight="1">
      <c r="A155" s="48">
        <v>149</v>
      </c>
      <c r="B155" s="280" t="s">
        <v>25</v>
      </c>
      <c r="C155" s="306" t="s">
        <v>443</v>
      </c>
      <c r="D155" s="291" t="s">
        <v>1713</v>
      </c>
      <c r="E155" s="293"/>
      <c r="F155" s="44" t="s">
        <v>11</v>
      </c>
      <c r="G155" s="29"/>
      <c r="H155" s="290" t="s">
        <v>1714</v>
      </c>
      <c r="I155" s="294"/>
      <c r="J155" s="634"/>
      <c r="K155" s="298"/>
      <c r="L155" s="226"/>
    </row>
    <row r="156" spans="1:12" s="297" customFormat="1" ht="16.5" customHeight="1">
      <c r="A156" s="48">
        <v>150</v>
      </c>
      <c r="B156" s="280" t="s">
        <v>25</v>
      </c>
      <c r="C156" s="306" t="s">
        <v>443</v>
      </c>
      <c r="D156" s="291" t="s">
        <v>1715</v>
      </c>
      <c r="E156" s="293"/>
      <c r="F156" s="44" t="s">
        <v>11</v>
      </c>
      <c r="G156" s="29"/>
      <c r="H156" s="290" t="s">
        <v>1716</v>
      </c>
      <c r="I156" s="294"/>
      <c r="J156" s="634"/>
      <c r="K156" s="298"/>
      <c r="L156" s="226"/>
    </row>
    <row r="157" spans="1:12" s="297" customFormat="1" ht="16.5" customHeight="1">
      <c r="A157" s="48">
        <v>151</v>
      </c>
      <c r="B157" s="280" t="s">
        <v>25</v>
      </c>
      <c r="C157" s="306" t="s">
        <v>443</v>
      </c>
      <c r="D157" s="291" t="s">
        <v>1717</v>
      </c>
      <c r="E157" s="293"/>
      <c r="F157" s="44" t="s">
        <v>2265</v>
      </c>
      <c r="G157" s="29"/>
      <c r="H157" s="290" t="s">
        <v>1718</v>
      </c>
      <c r="I157" s="294"/>
      <c r="J157" s="634"/>
      <c r="K157" s="298"/>
      <c r="L157" s="226"/>
    </row>
    <row r="158" spans="1:12" s="297" customFormat="1" ht="16.5" customHeight="1">
      <c r="A158" s="48">
        <v>152</v>
      </c>
      <c r="B158" s="280" t="s">
        <v>25</v>
      </c>
      <c r="C158" s="306" t="s">
        <v>443</v>
      </c>
      <c r="D158" s="291" t="s">
        <v>1719</v>
      </c>
      <c r="E158" s="293"/>
      <c r="F158" s="44" t="s">
        <v>11</v>
      </c>
      <c r="G158" s="29"/>
      <c r="H158" s="290" t="s">
        <v>1720</v>
      </c>
      <c r="I158" s="294"/>
      <c r="J158" s="635"/>
      <c r="K158" s="298"/>
      <c r="L158" s="226"/>
    </row>
    <row r="159" spans="1:12" s="297" customFormat="1" ht="16.5" customHeight="1">
      <c r="A159" s="48">
        <v>153</v>
      </c>
      <c r="B159" s="280" t="s">
        <v>25</v>
      </c>
      <c r="C159" s="306" t="s">
        <v>443</v>
      </c>
      <c r="D159" s="291" t="s">
        <v>1908</v>
      </c>
      <c r="E159" s="293" t="s">
        <v>1907</v>
      </c>
      <c r="F159" s="44" t="s">
        <v>2265</v>
      </c>
      <c r="G159" s="29"/>
      <c r="H159" s="290" t="s">
        <v>1721</v>
      </c>
      <c r="I159" s="294"/>
      <c r="J159" s="636" t="s">
        <v>2372</v>
      </c>
      <c r="K159" s="298"/>
      <c r="L159" s="226"/>
    </row>
    <row r="160" spans="1:12" s="297" customFormat="1" ht="16.5" customHeight="1">
      <c r="A160" s="48">
        <v>154</v>
      </c>
      <c r="B160" s="280" t="s">
        <v>25</v>
      </c>
      <c r="C160" s="306" t="s">
        <v>443</v>
      </c>
      <c r="D160" s="291" t="s">
        <v>1909</v>
      </c>
      <c r="E160" s="293" t="s">
        <v>1911</v>
      </c>
      <c r="F160" s="44" t="s">
        <v>11</v>
      </c>
      <c r="G160" s="29"/>
      <c r="H160" s="290" t="s">
        <v>1722</v>
      </c>
      <c r="I160" s="294"/>
      <c r="J160" s="637"/>
      <c r="K160" s="298"/>
      <c r="L160" s="226"/>
    </row>
    <row r="161" spans="1:12" s="297" customFormat="1" ht="16.5" customHeight="1">
      <c r="A161" s="48">
        <v>155</v>
      </c>
      <c r="B161" s="280" t="s">
        <v>25</v>
      </c>
      <c r="C161" s="306" t="s">
        <v>443</v>
      </c>
      <c r="D161" s="291" t="s">
        <v>1723</v>
      </c>
      <c r="E161" s="293"/>
      <c r="F161" s="44" t="s">
        <v>11</v>
      </c>
      <c r="G161" s="29"/>
      <c r="H161" s="290" t="s">
        <v>1724</v>
      </c>
      <c r="I161" s="294"/>
      <c r="J161" s="637"/>
      <c r="K161" s="298"/>
      <c r="L161" s="226"/>
    </row>
    <row r="162" spans="1:12" s="297" customFormat="1" ht="16.5" customHeight="1">
      <c r="A162" s="48">
        <v>156</v>
      </c>
      <c r="B162" s="280" t="s">
        <v>25</v>
      </c>
      <c r="C162" s="306" t="s">
        <v>443</v>
      </c>
      <c r="D162" s="291" t="s">
        <v>1725</v>
      </c>
      <c r="E162" s="293"/>
      <c r="F162" s="44" t="s">
        <v>11</v>
      </c>
      <c r="G162" s="29"/>
      <c r="H162" s="290" t="s">
        <v>1726</v>
      </c>
      <c r="I162" s="294"/>
      <c r="J162" s="637"/>
      <c r="K162" s="298"/>
      <c r="L162" s="226"/>
    </row>
    <row r="163" spans="1:12" s="297" customFormat="1" ht="16.5" customHeight="1">
      <c r="A163" s="48">
        <v>157</v>
      </c>
      <c r="B163" s="280" t="s">
        <v>25</v>
      </c>
      <c r="C163" s="306" t="s">
        <v>443</v>
      </c>
      <c r="D163" s="291" t="s">
        <v>1727</v>
      </c>
      <c r="E163" s="293"/>
      <c r="F163" s="44" t="s">
        <v>11</v>
      </c>
      <c r="G163" s="29"/>
      <c r="H163" s="290" t="s">
        <v>1728</v>
      </c>
      <c r="I163" s="294"/>
      <c r="J163" s="638"/>
      <c r="K163" s="298"/>
      <c r="L163" s="226"/>
    </row>
    <row r="164" spans="1:12" s="297" customFormat="1" ht="16.5" customHeight="1">
      <c r="A164" s="48">
        <v>158</v>
      </c>
      <c r="B164" s="280" t="s">
        <v>25</v>
      </c>
      <c r="C164" s="306" t="s">
        <v>443</v>
      </c>
      <c r="D164" s="291" t="s">
        <v>1729</v>
      </c>
      <c r="E164" s="290"/>
      <c r="F164" s="44" t="s">
        <v>11</v>
      </c>
      <c r="G164" s="29"/>
      <c r="H164" s="290" t="s">
        <v>1730</v>
      </c>
      <c r="I164" s="294"/>
      <c r="J164" s="636" t="s">
        <v>2373</v>
      </c>
      <c r="K164" s="298"/>
      <c r="L164" s="226"/>
    </row>
    <row r="165" spans="1:12" s="297" customFormat="1" ht="16.5" customHeight="1">
      <c r="A165" s="48">
        <v>159</v>
      </c>
      <c r="B165" s="280" t="s">
        <v>25</v>
      </c>
      <c r="C165" s="306" t="s">
        <v>443</v>
      </c>
      <c r="D165" s="291" t="s">
        <v>1731</v>
      </c>
      <c r="E165" s="290"/>
      <c r="F165" s="44" t="s">
        <v>11</v>
      </c>
      <c r="G165" s="29"/>
      <c r="H165" s="290" t="s">
        <v>1732</v>
      </c>
      <c r="I165" s="294"/>
      <c r="J165" s="637"/>
      <c r="K165" s="298"/>
      <c r="L165" s="226"/>
    </row>
    <row r="166" spans="1:12" s="297" customFormat="1" ht="16.5" customHeight="1">
      <c r="A166" s="48">
        <v>160</v>
      </c>
      <c r="B166" s="280" t="s">
        <v>25</v>
      </c>
      <c r="C166" s="306" t="s">
        <v>443</v>
      </c>
      <c r="D166" s="291" t="s">
        <v>1733</v>
      </c>
      <c r="E166" s="290"/>
      <c r="F166" s="44" t="s">
        <v>11</v>
      </c>
      <c r="G166" s="29"/>
      <c r="H166" s="290" t="s">
        <v>1734</v>
      </c>
      <c r="I166" s="294"/>
      <c r="J166" s="637"/>
      <c r="K166" s="298"/>
      <c r="L166" s="226"/>
    </row>
    <row r="167" spans="1:12" s="297" customFormat="1" ht="16.5" customHeight="1">
      <c r="A167" s="48">
        <v>161</v>
      </c>
      <c r="B167" s="280" t="s">
        <v>25</v>
      </c>
      <c r="C167" s="306" t="s">
        <v>443</v>
      </c>
      <c r="D167" s="291" t="s">
        <v>1735</v>
      </c>
      <c r="E167" s="290"/>
      <c r="F167" s="44" t="s">
        <v>11</v>
      </c>
      <c r="G167" s="29"/>
      <c r="H167" s="290" t="s">
        <v>1736</v>
      </c>
      <c r="I167" s="294"/>
      <c r="J167" s="637"/>
      <c r="K167" s="298"/>
      <c r="L167" s="226"/>
    </row>
    <row r="168" spans="1:12" s="297" customFormat="1" ht="16.5" customHeight="1">
      <c r="A168" s="48">
        <v>162</v>
      </c>
      <c r="B168" s="280" t="s">
        <v>25</v>
      </c>
      <c r="C168" s="306" t="s">
        <v>443</v>
      </c>
      <c r="D168" s="291" t="s">
        <v>1737</v>
      </c>
      <c r="E168" s="290"/>
      <c r="F168" s="44" t="s">
        <v>11</v>
      </c>
      <c r="G168" s="29"/>
      <c r="H168" s="290" t="s">
        <v>1738</v>
      </c>
      <c r="I168" s="294"/>
      <c r="J168" s="637"/>
      <c r="K168" s="298"/>
      <c r="L168" s="226"/>
    </row>
    <row r="169" spans="1:12" s="297" customFormat="1" ht="16.5" customHeight="1">
      <c r="A169" s="48">
        <v>163</v>
      </c>
      <c r="B169" s="280" t="s">
        <v>25</v>
      </c>
      <c r="C169" s="306" t="s">
        <v>443</v>
      </c>
      <c r="D169" s="291" t="s">
        <v>1739</v>
      </c>
      <c r="E169" s="290"/>
      <c r="F169" s="44" t="s">
        <v>11</v>
      </c>
      <c r="G169" s="29"/>
      <c r="H169" s="290" t="s">
        <v>1740</v>
      </c>
      <c r="I169" s="294"/>
      <c r="J169" s="637"/>
      <c r="K169" s="298"/>
      <c r="L169" s="226"/>
    </row>
    <row r="170" spans="1:12" s="297" customFormat="1" ht="16.5" customHeight="1">
      <c r="A170" s="48">
        <v>164</v>
      </c>
      <c r="B170" s="280" t="s">
        <v>25</v>
      </c>
      <c r="C170" s="306" t="s">
        <v>443</v>
      </c>
      <c r="D170" s="291" t="s">
        <v>1741</v>
      </c>
      <c r="E170" s="290"/>
      <c r="F170" s="44" t="s">
        <v>11</v>
      </c>
      <c r="G170" s="29"/>
      <c r="H170" s="290" t="s">
        <v>1742</v>
      </c>
      <c r="I170" s="294"/>
      <c r="J170" s="637"/>
      <c r="K170" s="298"/>
      <c r="L170" s="226"/>
    </row>
    <row r="171" spans="1:12" s="297" customFormat="1" ht="16.5" customHeight="1">
      <c r="A171" s="48">
        <v>165</v>
      </c>
      <c r="B171" s="280" t="s">
        <v>25</v>
      </c>
      <c r="C171" s="306" t="s">
        <v>443</v>
      </c>
      <c r="D171" s="291" t="s">
        <v>1743</v>
      </c>
      <c r="E171" s="290"/>
      <c r="F171" s="44" t="s">
        <v>11</v>
      </c>
      <c r="G171" s="29"/>
      <c r="H171" s="290" t="s">
        <v>1744</v>
      </c>
      <c r="I171" s="294"/>
      <c r="J171" s="637"/>
      <c r="K171" s="298"/>
      <c r="L171" s="226"/>
    </row>
    <row r="172" spans="1:12" s="297" customFormat="1" ht="16.5" customHeight="1">
      <c r="A172" s="48">
        <v>166</v>
      </c>
      <c r="B172" s="280" t="s">
        <v>25</v>
      </c>
      <c r="C172" s="306" t="s">
        <v>443</v>
      </c>
      <c r="D172" s="291" t="s">
        <v>1745</v>
      </c>
      <c r="E172" s="290"/>
      <c r="F172" s="44" t="s">
        <v>11</v>
      </c>
      <c r="G172" s="29"/>
      <c r="H172" s="290" t="s">
        <v>1746</v>
      </c>
      <c r="I172" s="294"/>
      <c r="J172" s="637"/>
      <c r="K172" s="298"/>
      <c r="L172" s="226"/>
    </row>
    <row r="173" spans="1:12" s="297" customFormat="1" ht="16.5" customHeight="1">
      <c r="A173" s="48">
        <v>167</v>
      </c>
      <c r="B173" s="280" t="s">
        <v>25</v>
      </c>
      <c r="C173" s="306" t="s">
        <v>443</v>
      </c>
      <c r="D173" s="291" t="s">
        <v>1747</v>
      </c>
      <c r="E173" s="290"/>
      <c r="F173" s="44" t="s">
        <v>11</v>
      </c>
      <c r="G173" s="29"/>
      <c r="H173" s="290" t="s">
        <v>1748</v>
      </c>
      <c r="I173" s="294"/>
      <c r="J173" s="637"/>
      <c r="K173" s="292"/>
      <c r="L173" s="226"/>
    </row>
    <row r="174" spans="1:12" s="297" customFormat="1" ht="16.5" customHeight="1">
      <c r="A174" s="48">
        <v>168</v>
      </c>
      <c r="B174" s="280" t="s">
        <v>25</v>
      </c>
      <c r="C174" s="306" t="s">
        <v>443</v>
      </c>
      <c r="D174" s="291" t="s">
        <v>1749</v>
      </c>
      <c r="E174" s="290"/>
      <c r="F174" s="44" t="s">
        <v>11</v>
      </c>
      <c r="G174" s="29"/>
      <c r="H174" s="290" t="s">
        <v>1750</v>
      </c>
      <c r="I174" s="294"/>
      <c r="J174" s="637"/>
      <c r="K174" s="292"/>
      <c r="L174" s="226"/>
    </row>
    <row r="175" spans="1:12" s="297" customFormat="1" ht="16.5" customHeight="1">
      <c r="A175" s="48">
        <v>169</v>
      </c>
      <c r="B175" s="280" t="s">
        <v>25</v>
      </c>
      <c r="C175" s="306" t="s">
        <v>443</v>
      </c>
      <c r="D175" s="291" t="s">
        <v>1751</v>
      </c>
      <c r="E175" s="290"/>
      <c r="F175" s="44" t="s">
        <v>11</v>
      </c>
      <c r="G175" s="29"/>
      <c r="H175" s="290" t="s">
        <v>1752</v>
      </c>
      <c r="I175" s="294"/>
      <c r="J175" s="638"/>
      <c r="K175" s="292"/>
      <c r="L175" s="226"/>
    </row>
    <row r="176" spans="1:12" ht="16.5" customHeight="1">
      <c r="A176" s="48">
        <v>170</v>
      </c>
      <c r="B176" s="32" t="s">
        <v>25</v>
      </c>
      <c r="C176" s="31" t="s">
        <v>445</v>
      </c>
      <c r="D176" s="63" t="s">
        <v>446</v>
      </c>
      <c r="E176" s="155" t="s">
        <v>447</v>
      </c>
      <c r="F176" s="44" t="s">
        <v>11</v>
      </c>
      <c r="G176" s="29"/>
      <c r="H176" s="67"/>
      <c r="I176" s="87" t="s">
        <v>448</v>
      </c>
      <c r="J176" s="585" t="s">
        <v>2326</v>
      </c>
      <c r="K176" s="627"/>
    </row>
    <row r="177" spans="1:11" ht="16.5" customHeight="1">
      <c r="A177" s="48">
        <v>171</v>
      </c>
      <c r="B177" s="32" t="s">
        <v>25</v>
      </c>
      <c r="C177" s="31" t="s">
        <v>445</v>
      </c>
      <c r="D177" s="63" t="s">
        <v>449</v>
      </c>
      <c r="E177" s="155" t="s">
        <v>450</v>
      </c>
      <c r="F177" s="44" t="s">
        <v>11</v>
      </c>
      <c r="G177" s="29"/>
      <c r="H177" s="67"/>
      <c r="I177" s="87" t="s">
        <v>451</v>
      </c>
      <c r="J177" s="28"/>
      <c r="K177" s="628"/>
    </row>
    <row r="178" spans="1:11" ht="16.5" customHeight="1">
      <c r="A178" s="48">
        <v>172</v>
      </c>
      <c r="B178" s="32" t="s">
        <v>25</v>
      </c>
      <c r="C178" s="31" t="s">
        <v>445</v>
      </c>
      <c r="D178" s="63" t="s">
        <v>452</v>
      </c>
      <c r="E178" s="155" t="s">
        <v>450</v>
      </c>
      <c r="F178" s="44" t="s">
        <v>11</v>
      </c>
      <c r="G178" s="29"/>
      <c r="H178" s="67"/>
      <c r="I178" s="87" t="s">
        <v>453</v>
      </c>
      <c r="J178" s="28"/>
      <c r="K178" s="628"/>
    </row>
    <row r="179" spans="1:11" ht="16.5" customHeight="1">
      <c r="A179" s="48">
        <v>173</v>
      </c>
      <c r="B179" s="32" t="s">
        <v>25</v>
      </c>
      <c r="C179" s="31" t="s">
        <v>445</v>
      </c>
      <c r="D179" s="63" t="s">
        <v>454</v>
      </c>
      <c r="E179" s="156"/>
      <c r="F179" s="44" t="s">
        <v>11</v>
      </c>
      <c r="G179" s="29"/>
      <c r="H179" s="67"/>
      <c r="I179" s="90"/>
      <c r="J179" s="28"/>
      <c r="K179" s="628"/>
    </row>
    <row r="180" spans="1:11" ht="16.5" customHeight="1">
      <c r="A180" s="48">
        <v>174</v>
      </c>
      <c r="B180" s="32" t="s">
        <v>25</v>
      </c>
      <c r="C180" s="31" t="s">
        <v>445</v>
      </c>
      <c r="D180" s="63" t="s">
        <v>455</v>
      </c>
      <c r="E180" s="156"/>
      <c r="F180" s="44" t="s">
        <v>11</v>
      </c>
      <c r="G180" s="29"/>
      <c r="H180" s="67"/>
      <c r="I180" s="90"/>
      <c r="J180" s="28"/>
      <c r="K180" s="628"/>
    </row>
    <row r="181" spans="1:11" ht="16.5" customHeight="1">
      <c r="A181" s="48">
        <v>175</v>
      </c>
      <c r="B181" s="32" t="s">
        <v>25</v>
      </c>
      <c r="C181" s="31" t="s">
        <v>445</v>
      </c>
      <c r="D181" s="63" t="s">
        <v>456</v>
      </c>
      <c r="E181" s="156"/>
      <c r="F181" s="44" t="s">
        <v>11</v>
      </c>
      <c r="G181" s="29"/>
      <c r="H181" s="67"/>
      <c r="I181" s="90"/>
      <c r="J181" s="28"/>
      <c r="K181" s="629"/>
    </row>
    <row r="182" spans="1:11" ht="16.5" customHeight="1">
      <c r="A182" s="48">
        <v>176</v>
      </c>
      <c r="B182" s="32" t="s">
        <v>25</v>
      </c>
      <c r="C182" s="31" t="s">
        <v>457</v>
      </c>
      <c r="D182" s="284" t="s">
        <v>1292</v>
      </c>
      <c r="E182" s="156"/>
      <c r="F182" s="44" t="s">
        <v>11</v>
      </c>
      <c r="G182" s="29"/>
      <c r="H182" s="67"/>
      <c r="I182" s="90"/>
      <c r="J182" s="621" t="s">
        <v>2351</v>
      </c>
      <c r="K182" s="627"/>
    </row>
    <row r="183" spans="1:11" ht="16.5" customHeight="1">
      <c r="A183" s="48">
        <v>177</v>
      </c>
      <c r="B183" s="32" t="s">
        <v>25</v>
      </c>
      <c r="C183" s="31" t="s">
        <v>457</v>
      </c>
      <c r="D183" s="284" t="s">
        <v>458</v>
      </c>
      <c r="E183" s="155" t="s">
        <v>459</v>
      </c>
      <c r="F183" s="44" t="s">
        <v>11</v>
      </c>
      <c r="G183" s="29"/>
      <c r="H183" s="67"/>
      <c r="I183" s="90"/>
      <c r="J183" s="622"/>
      <c r="K183" s="628"/>
    </row>
    <row r="184" spans="1:11" ht="16.5" customHeight="1">
      <c r="A184" s="48">
        <v>178</v>
      </c>
      <c r="B184" s="32" t="s">
        <v>25</v>
      </c>
      <c r="C184" s="31" t="s">
        <v>457</v>
      </c>
      <c r="D184" s="284" t="s">
        <v>1293</v>
      </c>
      <c r="E184" s="155" t="s">
        <v>460</v>
      </c>
      <c r="F184" s="44" t="s">
        <v>11</v>
      </c>
      <c r="G184" s="29"/>
      <c r="H184" s="67"/>
      <c r="I184" s="90"/>
      <c r="J184" s="622"/>
      <c r="K184" s="628"/>
    </row>
    <row r="185" spans="1:11" ht="16.5" customHeight="1">
      <c r="A185" s="48">
        <v>179</v>
      </c>
      <c r="B185" s="32" t="s">
        <v>25</v>
      </c>
      <c r="C185" s="31" t="s">
        <v>457</v>
      </c>
      <c r="D185" s="284" t="s">
        <v>1294</v>
      </c>
      <c r="E185" s="155" t="s">
        <v>461</v>
      </c>
      <c r="F185" s="44" t="s">
        <v>11</v>
      </c>
      <c r="G185" s="29"/>
      <c r="H185" s="67"/>
      <c r="I185" s="90"/>
      <c r="J185" s="622"/>
      <c r="K185" s="628"/>
    </row>
    <row r="186" spans="1:11" ht="16.5" customHeight="1">
      <c r="A186" s="48">
        <v>180</v>
      </c>
      <c r="B186" s="32" t="s">
        <v>25</v>
      </c>
      <c r="C186" s="31" t="s">
        <v>457</v>
      </c>
      <c r="D186" s="284" t="s">
        <v>462</v>
      </c>
      <c r="E186" s="155" t="s">
        <v>463</v>
      </c>
      <c r="F186" s="44" t="s">
        <v>11</v>
      </c>
      <c r="G186" s="29"/>
      <c r="H186" s="67"/>
      <c r="I186" s="90"/>
      <c r="J186" s="622"/>
      <c r="K186" s="628"/>
    </row>
    <row r="187" spans="1:11" ht="16.5" customHeight="1">
      <c r="A187" s="48">
        <v>181</v>
      </c>
      <c r="B187" s="32" t="s">
        <v>25</v>
      </c>
      <c r="C187" s="31" t="s">
        <v>457</v>
      </c>
      <c r="D187" s="284" t="s">
        <v>464</v>
      </c>
      <c r="E187" s="155" t="s">
        <v>465</v>
      </c>
      <c r="F187" s="44" t="s">
        <v>11</v>
      </c>
      <c r="G187" s="29"/>
      <c r="H187" s="67"/>
      <c r="I187" s="90"/>
      <c r="J187" s="622"/>
      <c r="K187" s="628"/>
    </row>
    <row r="188" spans="1:11" ht="16.5" customHeight="1">
      <c r="A188" s="48">
        <v>182</v>
      </c>
      <c r="B188" s="32" t="s">
        <v>25</v>
      </c>
      <c r="C188" s="31" t="s">
        <v>457</v>
      </c>
      <c r="D188" s="284" t="s">
        <v>1295</v>
      </c>
      <c r="E188" s="155" t="s">
        <v>460</v>
      </c>
      <c r="F188" s="44" t="s">
        <v>11</v>
      </c>
      <c r="G188" s="29"/>
      <c r="H188" s="67"/>
      <c r="I188" s="90"/>
      <c r="J188" s="622"/>
      <c r="K188" s="628"/>
    </row>
    <row r="189" spans="1:11" ht="16.5" customHeight="1">
      <c r="A189" s="48">
        <v>183</v>
      </c>
      <c r="B189" s="32" t="s">
        <v>25</v>
      </c>
      <c r="C189" s="31" t="s">
        <v>457</v>
      </c>
      <c r="D189" s="284" t="s">
        <v>1296</v>
      </c>
      <c r="E189" s="155" t="s">
        <v>466</v>
      </c>
      <c r="F189" s="44" t="s">
        <v>11</v>
      </c>
      <c r="G189" s="29"/>
      <c r="H189" s="67"/>
      <c r="I189" s="90"/>
      <c r="J189" s="622"/>
      <c r="K189" s="628"/>
    </row>
    <row r="190" spans="1:11" ht="16.5" customHeight="1">
      <c r="A190" s="48">
        <v>184</v>
      </c>
      <c r="B190" s="32" t="s">
        <v>25</v>
      </c>
      <c r="C190" s="31" t="s">
        <v>457</v>
      </c>
      <c r="D190" s="284" t="s">
        <v>1297</v>
      </c>
      <c r="E190" s="155" t="s">
        <v>467</v>
      </c>
      <c r="F190" s="44" t="s">
        <v>11</v>
      </c>
      <c r="G190" s="29"/>
      <c r="H190" s="67"/>
      <c r="I190" s="92"/>
      <c r="J190" s="622"/>
      <c r="K190" s="628"/>
    </row>
    <row r="191" spans="1:11" ht="16.5" customHeight="1">
      <c r="A191" s="48">
        <v>185</v>
      </c>
      <c r="B191" s="32" t="s">
        <v>25</v>
      </c>
      <c r="C191" s="31" t="s">
        <v>457</v>
      </c>
      <c r="D191" s="284" t="s">
        <v>1298</v>
      </c>
      <c r="E191" s="155" t="s">
        <v>459</v>
      </c>
      <c r="F191" s="44" t="s">
        <v>11</v>
      </c>
      <c r="G191" s="29"/>
      <c r="H191" s="67"/>
      <c r="I191" s="90"/>
      <c r="J191" s="622"/>
      <c r="K191" s="628"/>
    </row>
    <row r="192" spans="1:11" ht="16.5" customHeight="1">
      <c r="A192" s="48">
        <v>186</v>
      </c>
      <c r="B192" s="32" t="s">
        <v>25</v>
      </c>
      <c r="C192" s="31" t="s">
        <v>457</v>
      </c>
      <c r="D192" s="284" t="s">
        <v>1299</v>
      </c>
      <c r="E192" s="155" t="s">
        <v>460</v>
      </c>
      <c r="F192" s="44" t="s">
        <v>11</v>
      </c>
      <c r="G192" s="29"/>
      <c r="H192" s="67"/>
      <c r="I192" s="92"/>
      <c r="J192" s="622"/>
      <c r="K192" s="628"/>
    </row>
    <row r="193" spans="1:11" ht="16.5" customHeight="1">
      <c r="A193" s="48">
        <v>187</v>
      </c>
      <c r="B193" s="32" t="s">
        <v>25</v>
      </c>
      <c r="C193" s="31" t="s">
        <v>457</v>
      </c>
      <c r="D193" s="284" t="s">
        <v>1300</v>
      </c>
      <c r="E193" s="155" t="s">
        <v>461</v>
      </c>
      <c r="F193" s="44" t="s">
        <v>11</v>
      </c>
      <c r="G193" s="29"/>
      <c r="H193" s="67"/>
      <c r="I193" s="92"/>
      <c r="J193" s="622"/>
      <c r="K193" s="628"/>
    </row>
    <row r="194" spans="1:11" ht="16.5" customHeight="1">
      <c r="A194" s="48">
        <v>188</v>
      </c>
      <c r="B194" s="32" t="s">
        <v>25</v>
      </c>
      <c r="C194" s="31" t="s">
        <v>457</v>
      </c>
      <c r="D194" s="284" t="s">
        <v>468</v>
      </c>
      <c r="E194" s="155" t="s">
        <v>463</v>
      </c>
      <c r="F194" s="44" t="s">
        <v>11</v>
      </c>
      <c r="G194" s="29"/>
      <c r="H194" s="67"/>
      <c r="I194" s="92"/>
      <c r="J194" s="622"/>
      <c r="K194" s="628"/>
    </row>
    <row r="195" spans="1:11" ht="16.5" customHeight="1">
      <c r="A195" s="48">
        <v>189</v>
      </c>
      <c r="B195" s="32" t="s">
        <v>25</v>
      </c>
      <c r="C195" s="31" t="s">
        <v>457</v>
      </c>
      <c r="D195" s="284" t="s">
        <v>1301</v>
      </c>
      <c r="E195" s="155" t="s">
        <v>465</v>
      </c>
      <c r="F195" s="44" t="s">
        <v>11</v>
      </c>
      <c r="G195" s="29"/>
      <c r="H195" s="67"/>
      <c r="I195" s="92"/>
      <c r="J195" s="622"/>
      <c r="K195" s="628"/>
    </row>
    <row r="196" spans="1:11" ht="16.5" customHeight="1">
      <c r="A196" s="48">
        <v>190</v>
      </c>
      <c r="B196" s="32" t="s">
        <v>25</v>
      </c>
      <c r="C196" s="31" t="s">
        <v>457</v>
      </c>
      <c r="D196" s="284" t="s">
        <v>1302</v>
      </c>
      <c r="E196" s="155" t="s">
        <v>460</v>
      </c>
      <c r="F196" s="44" t="s">
        <v>11</v>
      </c>
      <c r="G196" s="29"/>
      <c r="H196" s="67"/>
      <c r="I196" s="92"/>
      <c r="J196" s="622"/>
      <c r="K196" s="628"/>
    </row>
    <row r="197" spans="1:11" ht="16.5" customHeight="1">
      <c r="A197" s="48">
        <v>191</v>
      </c>
      <c r="B197" s="32" t="s">
        <v>25</v>
      </c>
      <c r="C197" s="31" t="s">
        <v>457</v>
      </c>
      <c r="D197" s="284" t="s">
        <v>1303</v>
      </c>
      <c r="E197" s="155" t="s">
        <v>466</v>
      </c>
      <c r="F197" s="44" t="s">
        <v>11</v>
      </c>
      <c r="G197" s="29"/>
      <c r="H197" s="67"/>
      <c r="I197" s="92"/>
      <c r="J197" s="622"/>
      <c r="K197" s="628"/>
    </row>
    <row r="198" spans="1:11" ht="16.5" customHeight="1">
      <c r="A198" s="48">
        <v>192</v>
      </c>
      <c r="B198" s="32" t="s">
        <v>25</v>
      </c>
      <c r="C198" s="31" t="s">
        <v>457</v>
      </c>
      <c r="D198" s="284" t="s">
        <v>469</v>
      </c>
      <c r="E198" s="155" t="s">
        <v>467</v>
      </c>
      <c r="F198" s="44" t="s">
        <v>11</v>
      </c>
      <c r="G198" s="29"/>
      <c r="H198" s="67"/>
      <c r="I198" s="92"/>
      <c r="J198" s="622"/>
      <c r="K198" s="628"/>
    </row>
    <row r="199" spans="1:11" ht="16.5" customHeight="1">
      <c r="A199" s="48">
        <v>193</v>
      </c>
      <c r="B199" s="32" t="s">
        <v>25</v>
      </c>
      <c r="C199" s="31" t="s">
        <v>457</v>
      </c>
      <c r="D199" s="284" t="s">
        <v>1304</v>
      </c>
      <c r="E199" s="155" t="s">
        <v>459</v>
      </c>
      <c r="F199" s="44" t="s">
        <v>11</v>
      </c>
      <c r="G199" s="29"/>
      <c r="H199" s="67"/>
      <c r="I199" s="90"/>
      <c r="J199" s="622"/>
      <c r="K199" s="628"/>
    </row>
    <row r="200" spans="1:11" ht="16.5" customHeight="1">
      <c r="A200" s="48">
        <v>194</v>
      </c>
      <c r="B200" s="32" t="s">
        <v>25</v>
      </c>
      <c r="C200" s="31" t="s">
        <v>457</v>
      </c>
      <c r="D200" s="284" t="s">
        <v>1305</v>
      </c>
      <c r="E200" s="155" t="s">
        <v>460</v>
      </c>
      <c r="F200" s="44" t="s">
        <v>11</v>
      </c>
      <c r="G200" s="29"/>
      <c r="H200" s="67"/>
      <c r="I200" s="92"/>
      <c r="J200" s="622"/>
      <c r="K200" s="628"/>
    </row>
    <row r="201" spans="1:11" ht="16.5" customHeight="1">
      <c r="A201" s="48">
        <v>195</v>
      </c>
      <c r="B201" s="32" t="s">
        <v>25</v>
      </c>
      <c r="C201" s="31" t="s">
        <v>457</v>
      </c>
      <c r="D201" s="284" t="s">
        <v>1306</v>
      </c>
      <c r="E201" s="155" t="s">
        <v>461</v>
      </c>
      <c r="F201" s="44" t="s">
        <v>11</v>
      </c>
      <c r="G201" s="29"/>
      <c r="H201" s="67"/>
      <c r="I201" s="92"/>
      <c r="J201" s="622"/>
      <c r="K201" s="628"/>
    </row>
    <row r="202" spans="1:11" ht="16.5" customHeight="1">
      <c r="A202" s="48">
        <v>196</v>
      </c>
      <c r="B202" s="32" t="s">
        <v>25</v>
      </c>
      <c r="C202" s="31" t="s">
        <v>457</v>
      </c>
      <c r="D202" s="284" t="s">
        <v>1307</v>
      </c>
      <c r="E202" s="155" t="s">
        <v>463</v>
      </c>
      <c r="F202" s="44" t="s">
        <v>11</v>
      </c>
      <c r="G202" s="29"/>
      <c r="H202" s="67"/>
      <c r="I202" s="92"/>
      <c r="J202" s="622"/>
      <c r="K202" s="628"/>
    </row>
    <row r="203" spans="1:11" ht="16.5" customHeight="1">
      <c r="A203" s="48">
        <v>197</v>
      </c>
      <c r="B203" s="32" t="s">
        <v>25</v>
      </c>
      <c r="C203" s="31" t="s">
        <v>457</v>
      </c>
      <c r="D203" s="284" t="s">
        <v>1308</v>
      </c>
      <c r="E203" s="155" t="s">
        <v>465</v>
      </c>
      <c r="F203" s="44" t="s">
        <v>11</v>
      </c>
      <c r="G203" s="29"/>
      <c r="H203" s="67"/>
      <c r="I203" s="92"/>
      <c r="J203" s="622"/>
      <c r="K203" s="628"/>
    </row>
    <row r="204" spans="1:11" ht="16.5" customHeight="1">
      <c r="A204" s="48">
        <v>198</v>
      </c>
      <c r="B204" s="32" t="s">
        <v>25</v>
      </c>
      <c r="C204" s="31" t="s">
        <v>457</v>
      </c>
      <c r="D204" s="284" t="s">
        <v>1309</v>
      </c>
      <c r="E204" s="155" t="s">
        <v>460</v>
      </c>
      <c r="F204" s="44" t="s">
        <v>11</v>
      </c>
      <c r="G204" s="29"/>
      <c r="H204" s="67"/>
      <c r="I204" s="92"/>
      <c r="J204" s="622"/>
      <c r="K204" s="628"/>
    </row>
    <row r="205" spans="1:11" ht="16.5" customHeight="1">
      <c r="A205" s="48">
        <v>199</v>
      </c>
      <c r="B205" s="32" t="s">
        <v>25</v>
      </c>
      <c r="C205" s="31" t="s">
        <v>457</v>
      </c>
      <c r="D205" s="284" t="s">
        <v>1310</v>
      </c>
      <c r="E205" s="155" t="s">
        <v>466</v>
      </c>
      <c r="F205" s="44" t="s">
        <v>11</v>
      </c>
      <c r="G205" s="29"/>
      <c r="H205" s="67"/>
      <c r="I205" s="92"/>
      <c r="J205" s="622"/>
      <c r="K205" s="628"/>
    </row>
    <row r="206" spans="1:11" ht="16.5" customHeight="1">
      <c r="A206" s="48">
        <v>200</v>
      </c>
      <c r="B206" s="32" t="s">
        <v>25</v>
      </c>
      <c r="C206" s="31" t="s">
        <v>457</v>
      </c>
      <c r="D206" s="284" t="s">
        <v>1311</v>
      </c>
      <c r="E206" s="155" t="s">
        <v>467</v>
      </c>
      <c r="F206" s="44" t="s">
        <v>11</v>
      </c>
      <c r="G206" s="29"/>
      <c r="H206" s="67"/>
      <c r="I206" s="92"/>
      <c r="J206" s="622"/>
      <c r="K206" s="628"/>
    </row>
    <row r="207" spans="1:11" ht="16.5" customHeight="1">
      <c r="A207" s="48">
        <v>201</v>
      </c>
      <c r="B207" s="32" t="s">
        <v>25</v>
      </c>
      <c r="C207" s="31" t="s">
        <v>457</v>
      </c>
      <c r="D207" s="284" t="s">
        <v>1312</v>
      </c>
      <c r="E207" s="155" t="s">
        <v>459</v>
      </c>
      <c r="F207" s="44" t="s">
        <v>11</v>
      </c>
      <c r="G207" s="29"/>
      <c r="H207" s="67"/>
      <c r="I207" s="90"/>
      <c r="J207" s="622"/>
      <c r="K207" s="628"/>
    </row>
    <row r="208" spans="1:11" ht="16.5" customHeight="1">
      <c r="A208" s="48">
        <v>202</v>
      </c>
      <c r="B208" s="32" t="s">
        <v>25</v>
      </c>
      <c r="C208" s="31" t="s">
        <v>457</v>
      </c>
      <c r="D208" s="284" t="s">
        <v>1313</v>
      </c>
      <c r="E208" s="155" t="s">
        <v>460</v>
      </c>
      <c r="F208" s="44" t="s">
        <v>11</v>
      </c>
      <c r="G208" s="29"/>
      <c r="H208" s="67"/>
      <c r="I208" s="92"/>
      <c r="J208" s="622"/>
      <c r="K208" s="628"/>
    </row>
    <row r="209" spans="1:11" ht="16.5" customHeight="1">
      <c r="A209" s="48">
        <v>203</v>
      </c>
      <c r="B209" s="32" t="s">
        <v>25</v>
      </c>
      <c r="C209" s="31" t="s">
        <v>457</v>
      </c>
      <c r="D209" s="284" t="s">
        <v>1314</v>
      </c>
      <c r="E209" s="155" t="s">
        <v>461</v>
      </c>
      <c r="F209" s="44" t="s">
        <v>11</v>
      </c>
      <c r="G209" s="29"/>
      <c r="H209" s="67"/>
      <c r="I209" s="92"/>
      <c r="J209" s="622"/>
      <c r="K209" s="628"/>
    </row>
    <row r="210" spans="1:11" ht="16.5" customHeight="1">
      <c r="A210" s="48">
        <v>204</v>
      </c>
      <c r="B210" s="32" t="s">
        <v>25</v>
      </c>
      <c r="C210" s="31" t="s">
        <v>457</v>
      </c>
      <c r="D210" s="284" t="s">
        <v>1315</v>
      </c>
      <c r="E210" s="155" t="s">
        <v>463</v>
      </c>
      <c r="F210" s="44" t="s">
        <v>11</v>
      </c>
      <c r="G210" s="29"/>
      <c r="H210" s="67"/>
      <c r="I210" s="92"/>
      <c r="J210" s="622"/>
      <c r="K210" s="628"/>
    </row>
    <row r="211" spans="1:11" ht="16.5" customHeight="1">
      <c r="A211" s="48">
        <v>205</v>
      </c>
      <c r="B211" s="32" t="s">
        <v>25</v>
      </c>
      <c r="C211" s="31" t="s">
        <v>457</v>
      </c>
      <c r="D211" s="284" t="s">
        <v>1316</v>
      </c>
      <c r="E211" s="155" t="s">
        <v>465</v>
      </c>
      <c r="F211" s="44" t="s">
        <v>11</v>
      </c>
      <c r="G211" s="29"/>
      <c r="H211" s="67"/>
      <c r="I211" s="92"/>
      <c r="J211" s="622"/>
      <c r="K211" s="628"/>
    </row>
    <row r="212" spans="1:11" ht="16.5" customHeight="1">
      <c r="A212" s="48">
        <v>206</v>
      </c>
      <c r="B212" s="32" t="s">
        <v>25</v>
      </c>
      <c r="C212" s="31" t="s">
        <v>457</v>
      </c>
      <c r="D212" s="284" t="s">
        <v>1317</v>
      </c>
      <c r="E212" s="155" t="s">
        <v>460</v>
      </c>
      <c r="F212" s="44" t="s">
        <v>11</v>
      </c>
      <c r="G212" s="29"/>
      <c r="H212" s="67"/>
      <c r="I212" s="92"/>
      <c r="J212" s="622"/>
      <c r="K212" s="628"/>
    </row>
    <row r="213" spans="1:11" ht="16.5" customHeight="1">
      <c r="A213" s="48">
        <v>207</v>
      </c>
      <c r="B213" s="32" t="s">
        <v>25</v>
      </c>
      <c r="C213" s="31" t="s">
        <v>457</v>
      </c>
      <c r="D213" s="284" t="s">
        <v>1318</v>
      </c>
      <c r="E213" s="155" t="s">
        <v>466</v>
      </c>
      <c r="F213" s="44" t="s">
        <v>11</v>
      </c>
      <c r="G213" s="29"/>
      <c r="H213" s="67"/>
      <c r="I213" s="92"/>
      <c r="J213" s="622"/>
      <c r="K213" s="628"/>
    </row>
    <row r="214" spans="1:11" ht="16.5" customHeight="1">
      <c r="A214" s="48">
        <v>208</v>
      </c>
      <c r="B214" s="32" t="s">
        <v>25</v>
      </c>
      <c r="C214" s="31" t="s">
        <v>457</v>
      </c>
      <c r="D214" s="284" t="s">
        <v>1319</v>
      </c>
      <c r="E214" s="155" t="s">
        <v>467</v>
      </c>
      <c r="F214" s="44" t="s">
        <v>11</v>
      </c>
      <c r="G214" s="29"/>
      <c r="H214" s="67"/>
      <c r="I214" s="92"/>
      <c r="J214" s="622"/>
      <c r="K214" s="628"/>
    </row>
    <row r="215" spans="1:11" ht="16.5" customHeight="1">
      <c r="A215" s="48">
        <v>209</v>
      </c>
      <c r="B215" s="32" t="s">
        <v>25</v>
      </c>
      <c r="C215" s="31" t="s">
        <v>457</v>
      </c>
      <c r="D215" s="284" t="s">
        <v>1320</v>
      </c>
      <c r="E215" s="155" t="s">
        <v>459</v>
      </c>
      <c r="F215" s="44" t="s">
        <v>11</v>
      </c>
      <c r="G215" s="29"/>
      <c r="H215" s="67"/>
      <c r="I215" s="92"/>
      <c r="J215" s="622"/>
      <c r="K215" s="628"/>
    </row>
    <row r="216" spans="1:11" ht="16.5" customHeight="1">
      <c r="A216" s="48">
        <v>210</v>
      </c>
      <c r="B216" s="32" t="s">
        <v>25</v>
      </c>
      <c r="C216" s="31" t="s">
        <v>457</v>
      </c>
      <c r="D216" s="284" t="s">
        <v>1321</v>
      </c>
      <c r="E216" s="155" t="s">
        <v>460</v>
      </c>
      <c r="F216" s="44" t="s">
        <v>11</v>
      </c>
      <c r="G216" s="29"/>
      <c r="H216" s="67"/>
      <c r="I216" s="92"/>
      <c r="J216" s="622"/>
      <c r="K216" s="628"/>
    </row>
    <row r="217" spans="1:11" ht="16.5" customHeight="1">
      <c r="A217" s="48">
        <v>211</v>
      </c>
      <c r="B217" s="32" t="s">
        <v>25</v>
      </c>
      <c r="C217" s="31" t="s">
        <v>457</v>
      </c>
      <c r="D217" s="284" t="s">
        <v>1322</v>
      </c>
      <c r="E217" s="155" t="s">
        <v>461</v>
      </c>
      <c r="F217" s="44" t="s">
        <v>11</v>
      </c>
      <c r="G217" s="29"/>
      <c r="H217" s="67"/>
      <c r="I217" s="92"/>
      <c r="J217" s="622"/>
      <c r="K217" s="628"/>
    </row>
    <row r="218" spans="1:11" ht="16.5" customHeight="1">
      <c r="A218" s="48">
        <v>212</v>
      </c>
      <c r="B218" s="32" t="s">
        <v>25</v>
      </c>
      <c r="C218" s="31" t="s">
        <v>457</v>
      </c>
      <c r="D218" s="284" t="s">
        <v>1323</v>
      </c>
      <c r="E218" s="155" t="s">
        <v>463</v>
      </c>
      <c r="F218" s="44" t="s">
        <v>11</v>
      </c>
      <c r="G218" s="29"/>
      <c r="H218" s="67"/>
      <c r="I218" s="92"/>
      <c r="J218" s="622"/>
      <c r="K218" s="628"/>
    </row>
    <row r="219" spans="1:11" ht="16.5" customHeight="1">
      <c r="A219" s="48">
        <v>213</v>
      </c>
      <c r="B219" s="32" t="s">
        <v>25</v>
      </c>
      <c r="C219" s="31" t="s">
        <v>457</v>
      </c>
      <c r="D219" s="284" t="s">
        <v>1324</v>
      </c>
      <c r="E219" s="155" t="s">
        <v>465</v>
      </c>
      <c r="F219" s="44" t="s">
        <v>11</v>
      </c>
      <c r="G219" s="29"/>
      <c r="H219" s="67"/>
      <c r="I219" s="92"/>
      <c r="J219" s="622"/>
      <c r="K219" s="628"/>
    </row>
    <row r="220" spans="1:11" ht="16.5" customHeight="1">
      <c r="A220" s="48">
        <v>214</v>
      </c>
      <c r="B220" s="32" t="s">
        <v>25</v>
      </c>
      <c r="C220" s="31" t="s">
        <v>457</v>
      </c>
      <c r="D220" s="284" t="s">
        <v>1325</v>
      </c>
      <c r="E220" s="155" t="s">
        <v>460</v>
      </c>
      <c r="F220" s="44" t="s">
        <v>11</v>
      </c>
      <c r="G220" s="29"/>
      <c r="H220" s="67"/>
      <c r="I220" s="92"/>
      <c r="J220" s="622"/>
      <c r="K220" s="628"/>
    </row>
    <row r="221" spans="1:11" ht="16.5" customHeight="1">
      <c r="A221" s="48">
        <v>215</v>
      </c>
      <c r="B221" s="32" t="s">
        <v>25</v>
      </c>
      <c r="C221" s="31" t="s">
        <v>457</v>
      </c>
      <c r="D221" s="284" t="s">
        <v>1326</v>
      </c>
      <c r="E221" s="155" t="s">
        <v>466</v>
      </c>
      <c r="F221" s="44" t="s">
        <v>11</v>
      </c>
      <c r="G221" s="29"/>
      <c r="H221" s="67"/>
      <c r="I221" s="92"/>
      <c r="J221" s="622"/>
      <c r="K221" s="628"/>
    </row>
    <row r="222" spans="1:11" ht="16.5" customHeight="1">
      <c r="A222" s="48">
        <v>216</v>
      </c>
      <c r="B222" s="32" t="s">
        <v>25</v>
      </c>
      <c r="C222" s="31" t="s">
        <v>457</v>
      </c>
      <c r="D222" s="284" t="s">
        <v>1327</v>
      </c>
      <c r="E222" s="155" t="s">
        <v>467</v>
      </c>
      <c r="F222" s="44" t="s">
        <v>11</v>
      </c>
      <c r="G222" s="29"/>
      <c r="H222" s="67"/>
      <c r="I222" s="92"/>
      <c r="J222" s="622"/>
      <c r="K222" s="628"/>
    </row>
    <row r="223" spans="1:11" ht="16.5" customHeight="1">
      <c r="A223" s="48">
        <v>217</v>
      </c>
      <c r="B223" s="32" t="s">
        <v>25</v>
      </c>
      <c r="C223" s="31" t="s">
        <v>457</v>
      </c>
      <c r="D223" s="284" t="s">
        <v>1328</v>
      </c>
      <c r="E223" s="155" t="s">
        <v>459</v>
      </c>
      <c r="F223" s="44" t="s">
        <v>11</v>
      </c>
      <c r="G223" s="29"/>
      <c r="H223" s="67"/>
      <c r="I223" s="92"/>
      <c r="J223" s="622"/>
      <c r="K223" s="628"/>
    </row>
    <row r="224" spans="1:11" ht="16.5" customHeight="1">
      <c r="A224" s="48">
        <v>218</v>
      </c>
      <c r="B224" s="32" t="s">
        <v>25</v>
      </c>
      <c r="C224" s="31" t="s">
        <v>457</v>
      </c>
      <c r="D224" s="284" t="s">
        <v>1329</v>
      </c>
      <c r="E224" s="155" t="s">
        <v>460</v>
      </c>
      <c r="F224" s="44" t="s">
        <v>11</v>
      </c>
      <c r="G224" s="29"/>
      <c r="H224" s="67"/>
      <c r="I224" s="92"/>
      <c r="J224" s="622"/>
      <c r="K224" s="628"/>
    </row>
    <row r="225" spans="1:11" ht="16.5" customHeight="1">
      <c r="A225" s="48">
        <v>219</v>
      </c>
      <c r="B225" s="32" t="s">
        <v>25</v>
      </c>
      <c r="C225" s="31" t="s">
        <v>457</v>
      </c>
      <c r="D225" s="284" t="s">
        <v>1330</v>
      </c>
      <c r="E225" s="155" t="s">
        <v>461</v>
      </c>
      <c r="F225" s="44" t="s">
        <v>11</v>
      </c>
      <c r="G225" s="29"/>
      <c r="H225" s="67"/>
      <c r="I225" s="92"/>
      <c r="J225" s="622"/>
      <c r="K225" s="628"/>
    </row>
    <row r="226" spans="1:11" ht="16.5" customHeight="1">
      <c r="A226" s="48">
        <v>220</v>
      </c>
      <c r="B226" s="32" t="s">
        <v>25</v>
      </c>
      <c r="C226" s="31" t="s">
        <v>457</v>
      </c>
      <c r="D226" s="284" t="s">
        <v>1331</v>
      </c>
      <c r="E226" s="155" t="s">
        <v>463</v>
      </c>
      <c r="F226" s="44" t="s">
        <v>11</v>
      </c>
      <c r="G226" s="29"/>
      <c r="H226" s="67"/>
      <c r="I226" s="92"/>
      <c r="J226" s="622"/>
      <c r="K226" s="628"/>
    </row>
    <row r="227" spans="1:11" ht="16.5" customHeight="1">
      <c r="A227" s="48">
        <v>221</v>
      </c>
      <c r="B227" s="32" t="s">
        <v>25</v>
      </c>
      <c r="C227" s="31" t="s">
        <v>457</v>
      </c>
      <c r="D227" s="284" t="s">
        <v>1332</v>
      </c>
      <c r="E227" s="155" t="s">
        <v>465</v>
      </c>
      <c r="F227" s="44" t="s">
        <v>11</v>
      </c>
      <c r="G227" s="29"/>
      <c r="H227" s="67"/>
      <c r="I227" s="92"/>
      <c r="J227" s="622"/>
      <c r="K227" s="628"/>
    </row>
    <row r="228" spans="1:11" ht="16.5" customHeight="1">
      <c r="A228" s="48">
        <v>222</v>
      </c>
      <c r="B228" s="32" t="s">
        <v>25</v>
      </c>
      <c r="C228" s="31" t="s">
        <v>457</v>
      </c>
      <c r="D228" s="284" t="s">
        <v>1333</v>
      </c>
      <c r="E228" s="155" t="s">
        <v>460</v>
      </c>
      <c r="F228" s="44" t="s">
        <v>11</v>
      </c>
      <c r="G228" s="29"/>
      <c r="H228" s="67"/>
      <c r="I228" s="92"/>
      <c r="J228" s="622"/>
      <c r="K228" s="628"/>
    </row>
    <row r="229" spans="1:11" ht="16.5" customHeight="1">
      <c r="A229" s="48">
        <v>223</v>
      </c>
      <c r="B229" s="32" t="s">
        <v>25</v>
      </c>
      <c r="C229" s="31" t="s">
        <v>457</v>
      </c>
      <c r="D229" s="284" t="s">
        <v>1334</v>
      </c>
      <c r="E229" s="155" t="s">
        <v>466</v>
      </c>
      <c r="F229" s="44" t="s">
        <v>11</v>
      </c>
      <c r="G229" s="29"/>
      <c r="H229" s="67"/>
      <c r="I229" s="92"/>
      <c r="J229" s="622"/>
      <c r="K229" s="628"/>
    </row>
    <row r="230" spans="1:11" ht="16.5" customHeight="1">
      <c r="A230" s="48">
        <v>224</v>
      </c>
      <c r="B230" s="32" t="s">
        <v>25</v>
      </c>
      <c r="C230" s="31" t="s">
        <v>457</v>
      </c>
      <c r="D230" s="284" t="s">
        <v>1335</v>
      </c>
      <c r="E230" s="155" t="s">
        <v>467</v>
      </c>
      <c r="F230" s="44" t="s">
        <v>11</v>
      </c>
      <c r="G230" s="29"/>
      <c r="H230" s="67"/>
      <c r="I230" s="92"/>
      <c r="J230" s="622"/>
      <c r="K230" s="628"/>
    </row>
    <row r="231" spans="1:11" ht="16.5" customHeight="1">
      <c r="A231" s="48">
        <v>225</v>
      </c>
      <c r="B231" s="32" t="s">
        <v>25</v>
      </c>
      <c r="C231" s="31" t="s">
        <v>457</v>
      </c>
      <c r="D231" s="284" t="s">
        <v>1336</v>
      </c>
      <c r="E231" s="155" t="s">
        <v>459</v>
      </c>
      <c r="F231" s="44" t="s">
        <v>11</v>
      </c>
      <c r="G231" s="29"/>
      <c r="H231" s="67"/>
      <c r="I231" s="92"/>
      <c r="J231" s="622"/>
      <c r="K231" s="628"/>
    </row>
    <row r="232" spans="1:11" ht="16.5" customHeight="1">
      <c r="A232" s="48">
        <v>226</v>
      </c>
      <c r="B232" s="32" t="s">
        <v>25</v>
      </c>
      <c r="C232" s="31" t="s">
        <v>457</v>
      </c>
      <c r="D232" s="284" t="s">
        <v>1337</v>
      </c>
      <c r="E232" s="155" t="s">
        <v>460</v>
      </c>
      <c r="F232" s="44" t="s">
        <v>11</v>
      </c>
      <c r="G232" s="29"/>
      <c r="H232" s="67"/>
      <c r="I232" s="92"/>
      <c r="J232" s="622"/>
      <c r="K232" s="628"/>
    </row>
    <row r="233" spans="1:11" ht="16.5" customHeight="1">
      <c r="A233" s="48">
        <v>227</v>
      </c>
      <c r="B233" s="32" t="s">
        <v>25</v>
      </c>
      <c r="C233" s="31" t="s">
        <v>457</v>
      </c>
      <c r="D233" s="284" t="s">
        <v>1338</v>
      </c>
      <c r="E233" s="155" t="s">
        <v>461</v>
      </c>
      <c r="F233" s="44" t="s">
        <v>11</v>
      </c>
      <c r="G233" s="29"/>
      <c r="H233" s="67"/>
      <c r="I233" s="92"/>
      <c r="J233" s="622"/>
      <c r="K233" s="628"/>
    </row>
    <row r="234" spans="1:11" ht="16.5" customHeight="1">
      <c r="A234" s="48">
        <v>228</v>
      </c>
      <c r="B234" s="32" t="s">
        <v>25</v>
      </c>
      <c r="C234" s="31" t="s">
        <v>457</v>
      </c>
      <c r="D234" s="284" t="s">
        <v>1339</v>
      </c>
      <c r="E234" s="155" t="s">
        <v>463</v>
      </c>
      <c r="F234" s="44" t="s">
        <v>11</v>
      </c>
      <c r="G234" s="29"/>
      <c r="H234" s="67"/>
      <c r="I234" s="92"/>
      <c r="J234" s="622"/>
      <c r="K234" s="628"/>
    </row>
    <row r="235" spans="1:11" ht="16.5" customHeight="1">
      <c r="A235" s="48">
        <v>229</v>
      </c>
      <c r="B235" s="32" t="s">
        <v>25</v>
      </c>
      <c r="C235" s="31" t="s">
        <v>457</v>
      </c>
      <c r="D235" s="284" t="s">
        <v>1340</v>
      </c>
      <c r="E235" s="155" t="s">
        <v>465</v>
      </c>
      <c r="F235" s="44" t="s">
        <v>11</v>
      </c>
      <c r="G235" s="29"/>
      <c r="H235" s="67"/>
      <c r="I235" s="92"/>
      <c r="J235" s="622"/>
      <c r="K235" s="628"/>
    </row>
    <row r="236" spans="1:11" ht="16.5" customHeight="1">
      <c r="A236" s="48">
        <v>230</v>
      </c>
      <c r="B236" s="32" t="s">
        <v>25</v>
      </c>
      <c r="C236" s="31" t="s">
        <v>457</v>
      </c>
      <c r="D236" s="284" t="s">
        <v>1341</v>
      </c>
      <c r="E236" s="155" t="s">
        <v>460</v>
      </c>
      <c r="F236" s="44" t="s">
        <v>11</v>
      </c>
      <c r="G236" s="29"/>
      <c r="H236" s="67"/>
      <c r="I236" s="92"/>
      <c r="J236" s="622"/>
      <c r="K236" s="628"/>
    </row>
    <row r="237" spans="1:11" ht="16.5" customHeight="1">
      <c r="A237" s="48">
        <v>231</v>
      </c>
      <c r="B237" s="32" t="s">
        <v>25</v>
      </c>
      <c r="C237" s="31" t="s">
        <v>457</v>
      </c>
      <c r="D237" s="284" t="s">
        <v>1342</v>
      </c>
      <c r="E237" s="155" t="s">
        <v>466</v>
      </c>
      <c r="F237" s="44" t="s">
        <v>11</v>
      </c>
      <c r="G237" s="29"/>
      <c r="H237" s="67"/>
      <c r="I237" s="92"/>
      <c r="J237" s="622"/>
      <c r="K237" s="628"/>
    </row>
    <row r="238" spans="1:11" ht="16.5" customHeight="1">
      <c r="A238" s="48">
        <v>232</v>
      </c>
      <c r="B238" s="32" t="s">
        <v>25</v>
      </c>
      <c r="C238" s="31" t="s">
        <v>457</v>
      </c>
      <c r="D238" s="284" t="s">
        <v>1343</v>
      </c>
      <c r="E238" s="155" t="s">
        <v>467</v>
      </c>
      <c r="F238" s="44" t="s">
        <v>11</v>
      </c>
      <c r="G238" s="29"/>
      <c r="H238" s="67"/>
      <c r="I238" s="92"/>
      <c r="J238" s="622"/>
      <c r="K238" s="628"/>
    </row>
    <row r="239" spans="1:11" ht="16.5" customHeight="1">
      <c r="A239" s="48">
        <v>233</v>
      </c>
      <c r="B239" s="32" t="s">
        <v>25</v>
      </c>
      <c r="C239" s="31" t="s">
        <v>457</v>
      </c>
      <c r="D239" s="284" t="s">
        <v>1344</v>
      </c>
      <c r="E239" s="155" t="s">
        <v>459</v>
      </c>
      <c r="F239" s="44" t="s">
        <v>11</v>
      </c>
      <c r="G239" s="29"/>
      <c r="H239" s="67"/>
      <c r="I239" s="92"/>
      <c r="J239" s="622"/>
      <c r="K239" s="628"/>
    </row>
    <row r="240" spans="1:11" ht="16.5" customHeight="1">
      <c r="A240" s="48">
        <v>234</v>
      </c>
      <c r="B240" s="32" t="s">
        <v>25</v>
      </c>
      <c r="C240" s="31" t="s">
        <v>457</v>
      </c>
      <c r="D240" s="284" t="s">
        <v>1345</v>
      </c>
      <c r="E240" s="155" t="s">
        <v>460</v>
      </c>
      <c r="F240" s="44" t="s">
        <v>11</v>
      </c>
      <c r="G240" s="29"/>
      <c r="H240" s="67"/>
      <c r="I240" s="92"/>
      <c r="J240" s="622"/>
      <c r="K240" s="628"/>
    </row>
    <row r="241" spans="1:11" ht="16.5" customHeight="1">
      <c r="A241" s="48">
        <v>235</v>
      </c>
      <c r="B241" s="32" t="s">
        <v>25</v>
      </c>
      <c r="C241" s="31" t="s">
        <v>457</v>
      </c>
      <c r="D241" s="284" t="s">
        <v>1346</v>
      </c>
      <c r="E241" s="155" t="s">
        <v>461</v>
      </c>
      <c r="F241" s="44" t="s">
        <v>11</v>
      </c>
      <c r="G241" s="29"/>
      <c r="H241" s="67"/>
      <c r="I241" s="92"/>
      <c r="J241" s="622"/>
      <c r="K241" s="628"/>
    </row>
    <row r="242" spans="1:11" ht="16.5" customHeight="1">
      <c r="A242" s="48">
        <v>236</v>
      </c>
      <c r="B242" s="32" t="s">
        <v>25</v>
      </c>
      <c r="C242" s="31" t="s">
        <v>457</v>
      </c>
      <c r="D242" s="284" t="s">
        <v>1347</v>
      </c>
      <c r="E242" s="155" t="s">
        <v>463</v>
      </c>
      <c r="F242" s="44" t="s">
        <v>11</v>
      </c>
      <c r="G242" s="29"/>
      <c r="H242" s="67"/>
      <c r="I242" s="92"/>
      <c r="J242" s="622"/>
      <c r="K242" s="628"/>
    </row>
    <row r="243" spans="1:11" ht="16.5" customHeight="1">
      <c r="A243" s="48">
        <v>237</v>
      </c>
      <c r="B243" s="32" t="s">
        <v>25</v>
      </c>
      <c r="C243" s="31" t="s">
        <v>457</v>
      </c>
      <c r="D243" s="284" t="s">
        <v>1348</v>
      </c>
      <c r="E243" s="155" t="s">
        <v>465</v>
      </c>
      <c r="F243" s="44" t="s">
        <v>11</v>
      </c>
      <c r="G243" s="29"/>
      <c r="H243" s="67"/>
      <c r="I243" s="92"/>
      <c r="J243" s="622"/>
      <c r="K243" s="628"/>
    </row>
    <row r="244" spans="1:11" ht="16.5" customHeight="1">
      <c r="A244" s="48">
        <v>238</v>
      </c>
      <c r="B244" s="32" t="s">
        <v>25</v>
      </c>
      <c r="C244" s="31" t="s">
        <v>457</v>
      </c>
      <c r="D244" s="284" t="s">
        <v>1349</v>
      </c>
      <c r="E244" s="155" t="s">
        <v>460</v>
      </c>
      <c r="F244" s="44" t="s">
        <v>11</v>
      </c>
      <c r="G244" s="29"/>
      <c r="H244" s="67"/>
      <c r="I244" s="92"/>
      <c r="J244" s="622"/>
      <c r="K244" s="628"/>
    </row>
    <row r="245" spans="1:11" ht="16.5" customHeight="1">
      <c r="A245" s="48">
        <v>239</v>
      </c>
      <c r="B245" s="32" t="s">
        <v>25</v>
      </c>
      <c r="C245" s="31" t="s">
        <v>457</v>
      </c>
      <c r="D245" s="284" t="s">
        <v>1350</v>
      </c>
      <c r="E245" s="155" t="s">
        <v>466</v>
      </c>
      <c r="F245" s="44" t="s">
        <v>11</v>
      </c>
      <c r="G245" s="29"/>
      <c r="H245" s="67"/>
      <c r="I245" s="92"/>
      <c r="J245" s="622"/>
      <c r="K245" s="628"/>
    </row>
    <row r="246" spans="1:11" ht="16.5" customHeight="1">
      <c r="A246" s="48">
        <v>240</v>
      </c>
      <c r="B246" s="32" t="s">
        <v>25</v>
      </c>
      <c r="C246" s="31" t="s">
        <v>457</v>
      </c>
      <c r="D246" s="284" t="s">
        <v>1351</v>
      </c>
      <c r="E246" s="155" t="s">
        <v>467</v>
      </c>
      <c r="F246" s="44" t="s">
        <v>11</v>
      </c>
      <c r="G246" s="29"/>
      <c r="H246" s="67"/>
      <c r="I246" s="92"/>
      <c r="J246" s="623"/>
      <c r="K246" s="629"/>
    </row>
    <row r="247" spans="1:11" ht="16.5" customHeight="1">
      <c r="A247" s="48">
        <v>241</v>
      </c>
      <c r="B247" s="32" t="s">
        <v>25</v>
      </c>
      <c r="C247" s="31" t="s">
        <v>470</v>
      </c>
      <c r="D247" s="63" t="s">
        <v>1352</v>
      </c>
      <c r="E247" s="156"/>
      <c r="F247" s="44" t="s">
        <v>11</v>
      </c>
      <c r="G247" s="29"/>
      <c r="H247" s="67"/>
      <c r="I247" s="92"/>
      <c r="J247" s="624" t="s">
        <v>2352</v>
      </c>
      <c r="K247" s="123" t="s">
        <v>1652</v>
      </c>
    </row>
    <row r="248" spans="1:11" ht="16.5" customHeight="1">
      <c r="A248" s="48">
        <v>242</v>
      </c>
      <c r="B248" s="32" t="s">
        <v>25</v>
      </c>
      <c r="C248" s="31" t="s">
        <v>471</v>
      </c>
      <c r="D248" s="63" t="s">
        <v>472</v>
      </c>
      <c r="E248" s="155" t="s">
        <v>473</v>
      </c>
      <c r="F248" s="44" t="s">
        <v>11</v>
      </c>
      <c r="G248" s="29"/>
      <c r="H248" s="67"/>
      <c r="I248" s="92"/>
      <c r="J248" s="625"/>
      <c r="K248" s="648"/>
    </row>
    <row r="249" spans="1:11" ht="16.5" customHeight="1">
      <c r="A249" s="48">
        <v>243</v>
      </c>
      <c r="B249" s="32" t="s">
        <v>25</v>
      </c>
      <c r="C249" s="31" t="s">
        <v>471</v>
      </c>
      <c r="D249" s="63" t="s">
        <v>474</v>
      </c>
      <c r="E249" s="155" t="s">
        <v>473</v>
      </c>
      <c r="F249" s="44" t="s">
        <v>11</v>
      </c>
      <c r="G249" s="29"/>
      <c r="H249" s="67"/>
      <c r="I249" s="92"/>
      <c r="J249" s="625"/>
      <c r="K249" s="648"/>
    </row>
    <row r="250" spans="1:11" ht="16.5" customHeight="1">
      <c r="A250" s="48">
        <v>244</v>
      </c>
      <c r="B250" s="32" t="s">
        <v>25</v>
      </c>
      <c r="C250" s="31" t="s">
        <v>471</v>
      </c>
      <c r="D250" s="63" t="s">
        <v>475</v>
      </c>
      <c r="E250" s="155" t="s">
        <v>473</v>
      </c>
      <c r="F250" s="44" t="s">
        <v>11</v>
      </c>
      <c r="G250" s="29"/>
      <c r="H250" s="67"/>
      <c r="I250" s="92"/>
      <c r="J250" s="625"/>
      <c r="K250" s="648"/>
    </row>
    <row r="251" spans="1:11" ht="16.5" customHeight="1">
      <c r="A251" s="48">
        <v>245</v>
      </c>
      <c r="B251" s="32" t="s">
        <v>25</v>
      </c>
      <c r="C251" s="31" t="s">
        <v>471</v>
      </c>
      <c r="D251" s="63" t="s">
        <v>476</v>
      </c>
      <c r="E251" s="155" t="s">
        <v>473</v>
      </c>
      <c r="F251" s="44" t="s">
        <v>11</v>
      </c>
      <c r="G251" s="29"/>
      <c r="H251" s="67"/>
      <c r="I251" s="92"/>
      <c r="J251" s="625"/>
      <c r="K251" s="648"/>
    </row>
    <row r="252" spans="1:11" ht="16.5" customHeight="1">
      <c r="A252" s="48">
        <v>246</v>
      </c>
      <c r="B252" s="32" t="s">
        <v>25</v>
      </c>
      <c r="C252" s="31" t="s">
        <v>471</v>
      </c>
      <c r="D252" s="63" t="s">
        <v>477</v>
      </c>
      <c r="E252" s="156"/>
      <c r="F252" s="44" t="s">
        <v>11</v>
      </c>
      <c r="G252" s="29"/>
      <c r="H252" s="67"/>
      <c r="I252" s="92"/>
      <c r="J252" s="625"/>
      <c r="K252" s="121"/>
    </row>
    <row r="253" spans="1:11" ht="16.5" customHeight="1">
      <c r="A253" s="48">
        <v>247</v>
      </c>
      <c r="B253" s="32" t="s">
        <v>25</v>
      </c>
      <c r="C253" s="31" t="s">
        <v>471</v>
      </c>
      <c r="D253" s="63" t="s">
        <v>478</v>
      </c>
      <c r="E253" s="156"/>
      <c r="F253" s="44" t="s">
        <v>11</v>
      </c>
      <c r="G253" s="29"/>
      <c r="H253" s="67"/>
      <c r="I253" s="92"/>
      <c r="J253" s="625"/>
      <c r="K253" s="121"/>
    </row>
    <row r="254" spans="1:11" ht="16.5" customHeight="1">
      <c r="A254" s="48">
        <v>248</v>
      </c>
      <c r="B254" s="32" t="s">
        <v>25</v>
      </c>
      <c r="C254" s="31" t="s">
        <v>471</v>
      </c>
      <c r="D254" s="63" t="s">
        <v>479</v>
      </c>
      <c r="E254" s="156"/>
      <c r="F254" s="44" t="s">
        <v>11</v>
      </c>
      <c r="G254" s="29"/>
      <c r="H254" s="67"/>
      <c r="I254" s="92"/>
      <c r="J254" s="625"/>
      <c r="K254" s="121"/>
    </row>
    <row r="255" spans="1:11" ht="16.5" customHeight="1">
      <c r="A255" s="48">
        <v>249</v>
      </c>
      <c r="B255" s="32" t="s">
        <v>25</v>
      </c>
      <c r="C255" s="31" t="s">
        <v>471</v>
      </c>
      <c r="D255" s="63" t="s">
        <v>480</v>
      </c>
      <c r="E255" s="156"/>
      <c r="F255" s="44" t="s">
        <v>11</v>
      </c>
      <c r="G255" s="29"/>
      <c r="H255" s="29"/>
      <c r="I255" s="92"/>
      <c r="J255" s="626"/>
      <c r="K255" s="121"/>
    </row>
    <row r="256" spans="1:11" ht="16.5" customHeight="1">
      <c r="A256" s="48">
        <v>250</v>
      </c>
      <c r="B256" s="32" t="s">
        <v>25</v>
      </c>
      <c r="C256" s="31" t="s">
        <v>481</v>
      </c>
      <c r="D256" s="63" t="s">
        <v>1353</v>
      </c>
      <c r="E256" s="155" t="s">
        <v>482</v>
      </c>
      <c r="F256" s="49" t="s">
        <v>12</v>
      </c>
      <c r="G256" s="29"/>
      <c r="H256" s="67"/>
      <c r="I256" s="89" t="s">
        <v>483</v>
      </c>
      <c r="J256" s="571" t="s">
        <v>2266</v>
      </c>
      <c r="K256" s="122"/>
    </row>
    <row r="257" spans="1:11" ht="16.5" customHeight="1">
      <c r="A257" s="48">
        <v>251</v>
      </c>
      <c r="B257" s="32" t="s">
        <v>25</v>
      </c>
      <c r="C257" s="31" t="s">
        <v>481</v>
      </c>
      <c r="D257" s="63" t="s">
        <v>484</v>
      </c>
      <c r="E257" s="156"/>
      <c r="F257" s="49" t="s">
        <v>12</v>
      </c>
      <c r="G257" s="29"/>
      <c r="H257" s="67"/>
      <c r="I257" s="92"/>
      <c r="J257" s="28"/>
      <c r="K257" s="122"/>
    </row>
    <row r="258" spans="1:11" ht="16.5" customHeight="1">
      <c r="A258" s="48">
        <v>252</v>
      </c>
      <c r="B258" s="32" t="s">
        <v>25</v>
      </c>
      <c r="C258" s="31" t="s">
        <v>481</v>
      </c>
      <c r="D258" s="63" t="s">
        <v>485</v>
      </c>
      <c r="E258" s="156"/>
      <c r="F258" s="49" t="s">
        <v>12</v>
      </c>
      <c r="G258" s="29"/>
      <c r="H258" s="67"/>
      <c r="I258" s="92"/>
      <c r="J258" s="28"/>
      <c r="K258" s="122"/>
    </row>
    <row r="259" spans="1:11" ht="16.5" customHeight="1">
      <c r="A259" s="48">
        <v>253</v>
      </c>
      <c r="B259" s="32" t="s">
        <v>25</v>
      </c>
      <c r="C259" s="31" t="s">
        <v>481</v>
      </c>
      <c r="D259" s="63" t="s">
        <v>486</v>
      </c>
      <c r="E259" s="156"/>
      <c r="F259" s="49" t="s">
        <v>12</v>
      </c>
      <c r="G259" s="29"/>
      <c r="H259" s="67"/>
      <c r="I259" s="92"/>
      <c r="J259" s="28"/>
      <c r="K259" s="122"/>
    </row>
    <row r="260" spans="1:11" ht="16.5" customHeight="1">
      <c r="A260" s="48">
        <v>254</v>
      </c>
      <c r="B260" s="32" t="s">
        <v>25</v>
      </c>
      <c r="C260" s="31" t="s">
        <v>481</v>
      </c>
      <c r="D260" s="63" t="s">
        <v>487</v>
      </c>
      <c r="E260" s="156"/>
      <c r="F260" s="49" t="s">
        <v>12</v>
      </c>
      <c r="G260" s="29"/>
      <c r="H260" s="67"/>
      <c r="I260" s="92"/>
      <c r="J260" s="28"/>
      <c r="K260" s="122"/>
    </row>
    <row r="261" spans="1:11" ht="17.45" customHeight="1">
      <c r="A261" s="48">
        <v>255</v>
      </c>
      <c r="B261" s="32" t="s">
        <v>25</v>
      </c>
      <c r="C261" s="31" t="s">
        <v>481</v>
      </c>
      <c r="D261" s="63" t="s">
        <v>488</v>
      </c>
      <c r="E261" s="156"/>
      <c r="F261" s="49" t="s">
        <v>12</v>
      </c>
      <c r="G261" s="29"/>
      <c r="H261" s="67"/>
      <c r="I261" s="92"/>
      <c r="J261" s="28"/>
      <c r="K261" s="122"/>
    </row>
    <row r="262" spans="1:11" ht="17.45" customHeight="1">
      <c r="A262" s="48">
        <v>256</v>
      </c>
      <c r="B262" s="32" t="s">
        <v>25</v>
      </c>
      <c r="C262" s="31" t="s">
        <v>481</v>
      </c>
      <c r="D262" s="63" t="s">
        <v>489</v>
      </c>
      <c r="E262" s="156"/>
      <c r="F262" s="49" t="s">
        <v>12</v>
      </c>
      <c r="G262" s="29"/>
      <c r="H262" s="67"/>
      <c r="I262" s="92"/>
      <c r="J262" s="28"/>
      <c r="K262" s="122"/>
    </row>
    <row r="263" spans="1:11" ht="16.5" customHeight="1">
      <c r="A263" s="48">
        <v>257</v>
      </c>
      <c r="B263" s="32" t="s">
        <v>25</v>
      </c>
      <c r="C263" s="31" t="s">
        <v>481</v>
      </c>
      <c r="D263" s="63" t="s">
        <v>490</v>
      </c>
      <c r="E263" s="156"/>
      <c r="F263" s="49" t="s">
        <v>12</v>
      </c>
      <c r="G263" s="29"/>
      <c r="H263" s="67"/>
      <c r="I263" s="92"/>
      <c r="J263" s="28"/>
      <c r="K263" s="122"/>
    </row>
    <row r="264" spans="1:11" ht="16.5" customHeight="1">
      <c r="A264" s="48">
        <v>258</v>
      </c>
      <c r="B264" s="32" t="s">
        <v>25</v>
      </c>
      <c r="C264" s="31" t="s">
        <v>481</v>
      </c>
      <c r="D264" s="63" t="s">
        <v>491</v>
      </c>
      <c r="E264" s="156"/>
      <c r="F264" s="49" t="s">
        <v>12</v>
      </c>
      <c r="G264" s="29"/>
      <c r="H264" s="67"/>
      <c r="I264" s="92"/>
      <c r="J264" s="28"/>
      <c r="K264" s="122"/>
    </row>
    <row r="265" spans="1:11" ht="16.5" customHeight="1">
      <c r="A265" s="48">
        <v>259</v>
      </c>
      <c r="B265" s="32" t="s">
        <v>25</v>
      </c>
      <c r="C265" s="31" t="s">
        <v>481</v>
      </c>
      <c r="D265" s="63" t="s">
        <v>492</v>
      </c>
      <c r="E265" s="156"/>
      <c r="F265" s="49" t="s">
        <v>12</v>
      </c>
      <c r="G265" s="29"/>
      <c r="H265" s="67"/>
      <c r="I265" s="92"/>
      <c r="J265" s="28"/>
      <c r="K265" s="122"/>
    </row>
    <row r="266" spans="1:11" ht="16.5" customHeight="1">
      <c r="A266" s="48">
        <v>260</v>
      </c>
      <c r="B266" s="32" t="s">
        <v>25</v>
      </c>
      <c r="C266" s="31" t="s">
        <v>481</v>
      </c>
      <c r="D266" s="63" t="s">
        <v>493</v>
      </c>
      <c r="E266" s="156"/>
      <c r="F266" s="49" t="s">
        <v>12</v>
      </c>
      <c r="G266" s="29"/>
      <c r="H266" s="67"/>
      <c r="I266" s="92"/>
      <c r="J266" s="28"/>
      <c r="K266" s="122"/>
    </row>
    <row r="267" spans="1:11" ht="16.5" customHeight="1">
      <c r="A267" s="48">
        <v>261</v>
      </c>
      <c r="B267" s="32" t="s">
        <v>25</v>
      </c>
      <c r="C267" s="31" t="s">
        <v>481</v>
      </c>
      <c r="D267" s="63" t="s">
        <v>494</v>
      </c>
      <c r="E267" s="156"/>
      <c r="F267" s="49" t="s">
        <v>12</v>
      </c>
      <c r="G267" s="29"/>
      <c r="H267" s="67"/>
      <c r="I267" s="92"/>
      <c r="J267" s="28"/>
      <c r="K267" s="122"/>
    </row>
    <row r="268" spans="1:11" ht="16.5" customHeight="1">
      <c r="A268" s="48">
        <v>262</v>
      </c>
      <c r="B268" s="32" t="s">
        <v>25</v>
      </c>
      <c r="C268" s="31" t="s">
        <v>481</v>
      </c>
      <c r="D268" s="63" t="s">
        <v>495</v>
      </c>
      <c r="E268" s="156"/>
      <c r="F268" s="49" t="s">
        <v>12</v>
      </c>
      <c r="G268" s="29"/>
      <c r="H268" s="67"/>
      <c r="I268" s="92"/>
      <c r="J268" s="28"/>
      <c r="K268" s="122"/>
    </row>
    <row r="269" spans="1:11" ht="16.5" customHeight="1">
      <c r="A269" s="48">
        <v>263</v>
      </c>
      <c r="B269" s="32" t="s">
        <v>25</v>
      </c>
      <c r="C269" s="31" t="s">
        <v>481</v>
      </c>
      <c r="D269" s="63" t="s">
        <v>496</v>
      </c>
      <c r="E269" s="156"/>
      <c r="F269" s="49" t="s">
        <v>12</v>
      </c>
      <c r="G269" s="29"/>
      <c r="H269" s="67"/>
      <c r="I269" s="92"/>
      <c r="J269" s="28"/>
      <c r="K269" s="122"/>
    </row>
    <row r="270" spans="1:11" ht="16.5" customHeight="1">
      <c r="A270" s="48">
        <v>264</v>
      </c>
      <c r="B270" s="32" t="s">
        <v>25</v>
      </c>
      <c r="C270" s="31" t="s">
        <v>481</v>
      </c>
      <c r="D270" s="63" t="s">
        <v>497</v>
      </c>
      <c r="E270" s="156"/>
      <c r="F270" s="49" t="s">
        <v>12</v>
      </c>
      <c r="G270" s="29"/>
      <c r="H270" s="67"/>
      <c r="I270" s="92"/>
      <c r="J270" s="28"/>
      <c r="K270" s="122"/>
    </row>
    <row r="271" spans="1:11" ht="16.5" customHeight="1">
      <c r="A271" s="48">
        <v>265</v>
      </c>
      <c r="B271" s="32" t="s">
        <v>25</v>
      </c>
      <c r="C271" s="31" t="s">
        <v>481</v>
      </c>
      <c r="D271" s="63" t="s">
        <v>498</v>
      </c>
      <c r="E271" s="156"/>
      <c r="F271" s="49" t="s">
        <v>12</v>
      </c>
      <c r="G271" s="29"/>
      <c r="H271" s="67"/>
      <c r="I271" s="92"/>
      <c r="J271" s="28"/>
      <c r="K271" s="122"/>
    </row>
    <row r="272" spans="1:11" ht="16.5" customHeight="1">
      <c r="A272" s="48">
        <v>266</v>
      </c>
      <c r="B272" s="32" t="s">
        <v>25</v>
      </c>
      <c r="C272" s="31" t="s">
        <v>481</v>
      </c>
      <c r="D272" s="63" t="s">
        <v>499</v>
      </c>
      <c r="E272" s="156"/>
      <c r="F272" s="49" t="s">
        <v>12</v>
      </c>
      <c r="G272" s="29"/>
      <c r="H272" s="67"/>
      <c r="I272" s="92"/>
      <c r="J272" s="28"/>
      <c r="K272" s="122"/>
    </row>
    <row r="273" spans="1:11" ht="16.5" customHeight="1">
      <c r="A273" s="48">
        <v>267</v>
      </c>
      <c r="B273" s="32" t="s">
        <v>25</v>
      </c>
      <c r="C273" s="31" t="s">
        <v>481</v>
      </c>
      <c r="D273" s="63" t="s">
        <v>500</v>
      </c>
      <c r="E273" s="156"/>
      <c r="F273" s="49" t="s">
        <v>12</v>
      </c>
      <c r="G273" s="29"/>
      <c r="H273" s="67"/>
      <c r="I273" s="92"/>
      <c r="J273" s="28"/>
      <c r="K273" s="122"/>
    </row>
    <row r="274" spans="1:11" ht="16.5" customHeight="1">
      <c r="A274" s="48">
        <v>268</v>
      </c>
      <c r="B274" s="32" t="s">
        <v>25</v>
      </c>
      <c r="C274" s="31" t="s">
        <v>481</v>
      </c>
      <c r="D274" s="63" t="s">
        <v>501</v>
      </c>
      <c r="E274" s="156"/>
      <c r="F274" s="49" t="s">
        <v>12</v>
      </c>
      <c r="G274" s="29"/>
      <c r="H274" s="67"/>
      <c r="I274" s="92"/>
      <c r="J274" s="28"/>
      <c r="K274" s="122"/>
    </row>
    <row r="275" spans="1:11" ht="16.5" customHeight="1">
      <c r="A275" s="48">
        <v>269</v>
      </c>
      <c r="B275" s="32" t="s">
        <v>25</v>
      </c>
      <c r="C275" s="31" t="s">
        <v>481</v>
      </c>
      <c r="D275" s="63" t="s">
        <v>502</v>
      </c>
      <c r="E275" s="156"/>
      <c r="F275" s="49" t="s">
        <v>12</v>
      </c>
      <c r="G275" s="29"/>
      <c r="H275" s="67"/>
      <c r="I275" s="92"/>
      <c r="J275" s="28"/>
      <c r="K275" s="122"/>
    </row>
    <row r="276" spans="1:11" ht="16.5" customHeight="1">
      <c r="A276" s="48">
        <v>270</v>
      </c>
      <c r="B276" s="32" t="s">
        <v>25</v>
      </c>
      <c r="C276" s="31" t="s">
        <v>481</v>
      </c>
      <c r="D276" s="63" t="s">
        <v>503</v>
      </c>
      <c r="E276" s="156"/>
      <c r="F276" s="49" t="s">
        <v>12</v>
      </c>
      <c r="G276" s="29"/>
      <c r="H276" s="67"/>
      <c r="I276" s="92"/>
      <c r="J276" s="28"/>
      <c r="K276" s="122"/>
    </row>
    <row r="277" spans="1:11" ht="16.5" customHeight="1">
      <c r="A277" s="48">
        <v>271</v>
      </c>
      <c r="B277" s="32" t="s">
        <v>25</v>
      </c>
      <c r="C277" s="31" t="s">
        <v>481</v>
      </c>
      <c r="D277" s="63" t="s">
        <v>504</v>
      </c>
      <c r="E277" s="156"/>
      <c r="F277" s="49" t="s">
        <v>12</v>
      </c>
      <c r="G277" s="29"/>
      <c r="H277" s="67"/>
      <c r="I277" s="92"/>
      <c r="J277" s="28"/>
      <c r="K277" s="122"/>
    </row>
    <row r="278" spans="1:11" ht="16.5" customHeight="1">
      <c r="A278" s="48">
        <v>272</v>
      </c>
      <c r="B278" s="32" t="s">
        <v>25</v>
      </c>
      <c r="C278" s="31" t="s">
        <v>481</v>
      </c>
      <c r="D278" s="63" t="s">
        <v>505</v>
      </c>
      <c r="E278" s="155" t="s">
        <v>482</v>
      </c>
      <c r="F278" s="49" t="s">
        <v>12</v>
      </c>
      <c r="G278" s="29"/>
      <c r="H278" s="67"/>
      <c r="I278" s="90"/>
      <c r="J278" s="28"/>
      <c r="K278" s="122"/>
    </row>
    <row r="279" spans="1:11" ht="16.5" customHeight="1">
      <c r="A279" s="48">
        <v>273</v>
      </c>
      <c r="B279" s="32" t="s">
        <v>25</v>
      </c>
      <c r="C279" s="31" t="s">
        <v>481</v>
      </c>
      <c r="D279" s="63" t="s">
        <v>506</v>
      </c>
      <c r="E279" s="156"/>
      <c r="F279" s="49" t="s">
        <v>12</v>
      </c>
      <c r="G279" s="29"/>
      <c r="H279" s="67"/>
      <c r="I279" s="92"/>
      <c r="J279" s="28"/>
      <c r="K279" s="122"/>
    </row>
    <row r="280" spans="1:11" ht="16.5" customHeight="1">
      <c r="A280" s="48">
        <v>274</v>
      </c>
      <c r="B280" s="32" t="s">
        <v>25</v>
      </c>
      <c r="C280" s="31" t="s">
        <v>481</v>
      </c>
      <c r="D280" s="63" t="s">
        <v>507</v>
      </c>
      <c r="E280" s="156"/>
      <c r="F280" s="49" t="s">
        <v>12</v>
      </c>
      <c r="G280" s="29"/>
      <c r="H280" s="67"/>
      <c r="I280" s="92"/>
      <c r="J280" s="28"/>
      <c r="K280" s="122"/>
    </row>
    <row r="281" spans="1:11" ht="16.5" customHeight="1">
      <c r="A281" s="48">
        <v>275</v>
      </c>
      <c r="B281" s="32" t="s">
        <v>25</v>
      </c>
      <c r="C281" s="31" t="s">
        <v>481</v>
      </c>
      <c r="D281" s="63" t="s">
        <v>508</v>
      </c>
      <c r="E281" s="156"/>
      <c r="F281" s="49" t="s">
        <v>12</v>
      </c>
      <c r="G281" s="29"/>
      <c r="H281" s="67"/>
      <c r="I281" s="92"/>
      <c r="J281" s="28"/>
      <c r="K281" s="122"/>
    </row>
    <row r="282" spans="1:11" ht="16.5" customHeight="1">
      <c r="A282" s="48">
        <v>276</v>
      </c>
      <c r="B282" s="32" t="s">
        <v>25</v>
      </c>
      <c r="C282" s="31" t="s">
        <v>481</v>
      </c>
      <c r="D282" s="63" t="s">
        <v>509</v>
      </c>
      <c r="E282" s="156"/>
      <c r="F282" s="49" t="s">
        <v>12</v>
      </c>
      <c r="G282" s="29"/>
      <c r="H282" s="67"/>
      <c r="I282" s="92"/>
      <c r="J282" s="28"/>
      <c r="K282" s="122"/>
    </row>
    <row r="283" spans="1:11" ht="16.5" customHeight="1">
      <c r="A283" s="48">
        <v>277</v>
      </c>
      <c r="B283" s="32" t="s">
        <v>25</v>
      </c>
      <c r="C283" s="31" t="s">
        <v>481</v>
      </c>
      <c r="D283" s="63" t="s">
        <v>510</v>
      </c>
      <c r="E283" s="156"/>
      <c r="F283" s="49" t="s">
        <v>12</v>
      </c>
      <c r="G283" s="29"/>
      <c r="H283" s="67"/>
      <c r="I283" s="92"/>
      <c r="J283" s="28"/>
      <c r="K283" s="122"/>
    </row>
    <row r="284" spans="1:11" ht="16.5" customHeight="1">
      <c r="A284" s="48">
        <v>278</v>
      </c>
      <c r="B284" s="32" t="s">
        <v>25</v>
      </c>
      <c r="C284" s="31" t="s">
        <v>481</v>
      </c>
      <c r="D284" s="63" t="s">
        <v>511</v>
      </c>
      <c r="E284" s="156"/>
      <c r="F284" s="49" t="s">
        <v>12</v>
      </c>
      <c r="G284" s="29"/>
      <c r="H284" s="67"/>
      <c r="I284" s="92"/>
      <c r="J284" s="28"/>
      <c r="K284" s="122"/>
    </row>
    <row r="285" spans="1:11" ht="16.5" customHeight="1">
      <c r="A285" s="48">
        <v>279</v>
      </c>
      <c r="B285" s="32" t="s">
        <v>25</v>
      </c>
      <c r="C285" s="31" t="s">
        <v>481</v>
      </c>
      <c r="D285" s="63" t="s">
        <v>512</v>
      </c>
      <c r="E285" s="156"/>
      <c r="F285" s="49" t="s">
        <v>12</v>
      </c>
      <c r="G285" s="29"/>
      <c r="H285" s="67"/>
      <c r="I285" s="92"/>
      <c r="J285" s="28"/>
      <c r="K285" s="122"/>
    </row>
    <row r="286" spans="1:11" ht="16.5" customHeight="1">
      <c r="A286" s="48">
        <v>280</v>
      </c>
      <c r="B286" s="32" t="s">
        <v>25</v>
      </c>
      <c r="C286" s="31" t="s">
        <v>481</v>
      </c>
      <c r="D286" s="63" t="s">
        <v>513</v>
      </c>
      <c r="E286" s="156"/>
      <c r="F286" s="49" t="s">
        <v>12</v>
      </c>
      <c r="G286" s="29"/>
      <c r="H286" s="67"/>
      <c r="I286" s="92"/>
      <c r="J286" s="28"/>
      <c r="K286" s="122"/>
    </row>
    <row r="287" spans="1:11" ht="16.5" customHeight="1">
      <c r="A287" s="48">
        <v>281</v>
      </c>
      <c r="B287" s="32" t="s">
        <v>25</v>
      </c>
      <c r="C287" s="31" t="s">
        <v>481</v>
      </c>
      <c r="D287" s="63" t="s">
        <v>514</v>
      </c>
      <c r="E287" s="156"/>
      <c r="F287" s="49" t="s">
        <v>12</v>
      </c>
      <c r="G287" s="29"/>
      <c r="H287" s="67"/>
      <c r="I287" s="92"/>
      <c r="J287" s="28"/>
      <c r="K287" s="122"/>
    </row>
    <row r="288" spans="1:11" ht="16.5" customHeight="1">
      <c r="A288" s="48">
        <v>282</v>
      </c>
      <c r="B288" s="32" t="s">
        <v>25</v>
      </c>
      <c r="C288" s="31" t="s">
        <v>481</v>
      </c>
      <c r="D288" s="63" t="s">
        <v>515</v>
      </c>
      <c r="E288" s="156"/>
      <c r="F288" s="49" t="s">
        <v>12</v>
      </c>
      <c r="G288" s="29"/>
      <c r="H288" s="67"/>
      <c r="I288" s="92"/>
      <c r="J288" s="28"/>
      <c r="K288" s="122"/>
    </row>
    <row r="289" spans="1:11" ht="16.5" customHeight="1">
      <c r="A289" s="48">
        <v>283</v>
      </c>
      <c r="B289" s="32" t="s">
        <v>25</v>
      </c>
      <c r="C289" s="31" t="s">
        <v>481</v>
      </c>
      <c r="D289" s="63" t="s">
        <v>516</v>
      </c>
      <c r="E289" s="156"/>
      <c r="F289" s="49" t="s">
        <v>12</v>
      </c>
      <c r="G289" s="29"/>
      <c r="H289" s="67"/>
      <c r="I289" s="92"/>
      <c r="J289" s="28"/>
      <c r="K289" s="122"/>
    </row>
    <row r="290" spans="1:11" ht="16.5" customHeight="1">
      <c r="A290" s="48">
        <v>284</v>
      </c>
      <c r="B290" s="32" t="s">
        <v>25</v>
      </c>
      <c r="C290" s="31" t="s">
        <v>481</v>
      </c>
      <c r="D290" s="63" t="s">
        <v>517</v>
      </c>
      <c r="E290" s="156"/>
      <c r="F290" s="49" t="s">
        <v>12</v>
      </c>
      <c r="G290" s="29"/>
      <c r="H290" s="67"/>
      <c r="I290" s="92"/>
      <c r="J290" s="28"/>
      <c r="K290" s="122"/>
    </row>
    <row r="291" spans="1:11" ht="16.5" customHeight="1">
      <c r="A291" s="48">
        <v>285</v>
      </c>
      <c r="B291" s="32" t="s">
        <v>25</v>
      </c>
      <c r="C291" s="31" t="s">
        <v>481</v>
      </c>
      <c r="D291" s="63" t="s">
        <v>518</v>
      </c>
      <c r="E291" s="156"/>
      <c r="F291" s="49" t="s">
        <v>12</v>
      </c>
      <c r="G291" s="29"/>
      <c r="H291" s="67"/>
      <c r="I291" s="92"/>
      <c r="J291" s="28"/>
      <c r="K291" s="122"/>
    </row>
    <row r="292" spans="1:11" ht="16.5" customHeight="1">
      <c r="A292" s="48">
        <v>286</v>
      </c>
      <c r="B292" s="32" t="s">
        <v>25</v>
      </c>
      <c r="C292" s="31" t="s">
        <v>481</v>
      </c>
      <c r="D292" s="63" t="s">
        <v>519</v>
      </c>
      <c r="E292" s="156"/>
      <c r="F292" s="49" t="s">
        <v>12</v>
      </c>
      <c r="G292" s="29"/>
      <c r="H292" s="67"/>
      <c r="I292" s="92"/>
      <c r="J292" s="28"/>
      <c r="K292" s="122"/>
    </row>
    <row r="293" spans="1:11" ht="16.5" customHeight="1">
      <c r="A293" s="48">
        <v>287</v>
      </c>
      <c r="B293" s="32" t="s">
        <v>25</v>
      </c>
      <c r="C293" s="31" t="s">
        <v>481</v>
      </c>
      <c r="D293" s="63" t="s">
        <v>520</v>
      </c>
      <c r="E293" s="156"/>
      <c r="F293" s="49" t="s">
        <v>12</v>
      </c>
      <c r="G293" s="29"/>
      <c r="H293" s="67"/>
      <c r="I293" s="92"/>
      <c r="J293" s="28"/>
      <c r="K293" s="122"/>
    </row>
    <row r="294" spans="1:11" ht="16.5" customHeight="1">
      <c r="A294" s="48">
        <v>288</v>
      </c>
      <c r="B294" s="32" t="s">
        <v>25</v>
      </c>
      <c r="C294" s="31" t="s">
        <v>481</v>
      </c>
      <c r="D294" s="63" t="s">
        <v>521</v>
      </c>
      <c r="E294" s="156"/>
      <c r="F294" s="49" t="s">
        <v>12</v>
      </c>
      <c r="G294" s="29"/>
      <c r="H294" s="67"/>
      <c r="I294" s="92"/>
      <c r="J294" s="28"/>
      <c r="K294" s="122"/>
    </row>
    <row r="295" spans="1:11" ht="16.5" customHeight="1">
      <c r="A295" s="48">
        <v>289</v>
      </c>
      <c r="B295" s="32" t="s">
        <v>25</v>
      </c>
      <c r="C295" s="31" t="s">
        <v>481</v>
      </c>
      <c r="D295" s="63" t="s">
        <v>522</v>
      </c>
      <c r="E295" s="156"/>
      <c r="F295" s="49" t="s">
        <v>12</v>
      </c>
      <c r="G295" s="29"/>
      <c r="H295" s="67"/>
      <c r="I295" s="92"/>
      <c r="J295" s="28"/>
      <c r="K295" s="122"/>
    </row>
    <row r="296" spans="1:11" ht="16.5" customHeight="1">
      <c r="A296" s="48">
        <v>290</v>
      </c>
      <c r="B296" s="32" t="s">
        <v>25</v>
      </c>
      <c r="C296" s="31" t="s">
        <v>481</v>
      </c>
      <c r="D296" s="63" t="s">
        <v>523</v>
      </c>
      <c r="E296" s="156"/>
      <c r="F296" s="49" t="s">
        <v>12</v>
      </c>
      <c r="G296" s="29"/>
      <c r="H296" s="67"/>
      <c r="I296" s="92"/>
      <c r="J296" s="28"/>
      <c r="K296" s="122"/>
    </row>
    <row r="297" spans="1:11" ht="16.5" customHeight="1">
      <c r="A297" s="48">
        <v>291</v>
      </c>
      <c r="B297" s="32" t="s">
        <v>25</v>
      </c>
      <c r="C297" s="31" t="s">
        <v>481</v>
      </c>
      <c r="D297" s="63" t="s">
        <v>524</v>
      </c>
      <c r="E297" s="156"/>
      <c r="F297" s="49" t="s">
        <v>12</v>
      </c>
      <c r="G297" s="29"/>
      <c r="H297" s="67"/>
      <c r="I297" s="92"/>
      <c r="J297" s="28"/>
      <c r="K297" s="122"/>
    </row>
    <row r="298" spans="1:11" ht="16.5" customHeight="1">
      <c r="A298" s="48">
        <v>292</v>
      </c>
      <c r="B298" s="32" t="s">
        <v>25</v>
      </c>
      <c r="C298" s="31" t="s">
        <v>481</v>
      </c>
      <c r="D298" s="63" t="s">
        <v>525</v>
      </c>
      <c r="E298" s="156"/>
      <c r="F298" s="49" t="s">
        <v>12</v>
      </c>
      <c r="G298" s="29"/>
      <c r="H298" s="67"/>
      <c r="I298" s="92"/>
      <c r="J298" s="28"/>
      <c r="K298" s="122"/>
    </row>
    <row r="299" spans="1:11" ht="16.5" customHeight="1">
      <c r="A299" s="48">
        <v>293</v>
      </c>
      <c r="B299" s="32" t="s">
        <v>25</v>
      </c>
      <c r="C299" s="31" t="s">
        <v>481</v>
      </c>
      <c r="D299" s="63" t="s">
        <v>526</v>
      </c>
      <c r="E299" s="156"/>
      <c r="F299" s="49" t="s">
        <v>12</v>
      </c>
      <c r="G299" s="29"/>
      <c r="H299" s="67"/>
      <c r="I299" s="92"/>
      <c r="J299" s="28"/>
      <c r="K299" s="122"/>
    </row>
    <row r="300" spans="1:11" ht="16.5" customHeight="1">
      <c r="A300" s="48">
        <v>294</v>
      </c>
      <c r="B300" s="32" t="s">
        <v>25</v>
      </c>
      <c r="C300" s="31" t="s">
        <v>481</v>
      </c>
      <c r="D300" s="63" t="s">
        <v>1354</v>
      </c>
      <c r="E300" s="155" t="s">
        <v>482</v>
      </c>
      <c r="F300" s="49" t="s">
        <v>12</v>
      </c>
      <c r="G300" s="29"/>
      <c r="H300" s="67"/>
      <c r="I300" s="89" t="s">
        <v>527</v>
      </c>
      <c r="J300" s="557" t="s">
        <v>528</v>
      </c>
      <c r="K300" s="122"/>
    </row>
    <row r="301" spans="1:11" ht="16.5" customHeight="1">
      <c r="A301" s="48">
        <v>295</v>
      </c>
      <c r="B301" s="32" t="s">
        <v>25</v>
      </c>
      <c r="C301" s="31" t="s">
        <v>481</v>
      </c>
      <c r="D301" s="63" t="s">
        <v>1355</v>
      </c>
      <c r="E301" s="156"/>
      <c r="F301" s="49" t="s">
        <v>12</v>
      </c>
      <c r="G301" s="29"/>
      <c r="H301" s="67"/>
      <c r="I301" s="92"/>
      <c r="J301" s="28"/>
      <c r="K301" s="122"/>
    </row>
    <row r="302" spans="1:11" ht="16.5" customHeight="1">
      <c r="A302" s="48">
        <v>296</v>
      </c>
      <c r="B302" s="32" t="s">
        <v>25</v>
      </c>
      <c r="C302" s="31" t="s">
        <v>481</v>
      </c>
      <c r="D302" s="63" t="s">
        <v>1356</v>
      </c>
      <c r="E302" s="156"/>
      <c r="F302" s="49" t="s">
        <v>12</v>
      </c>
      <c r="G302" s="29"/>
      <c r="H302" s="67"/>
      <c r="I302" s="92"/>
      <c r="J302" s="28"/>
      <c r="K302" s="122"/>
    </row>
    <row r="303" spans="1:11" ht="16.5" customHeight="1">
      <c r="A303" s="48">
        <v>297</v>
      </c>
      <c r="B303" s="32" t="s">
        <v>25</v>
      </c>
      <c r="C303" s="31" t="s">
        <v>481</v>
      </c>
      <c r="D303" s="63" t="s">
        <v>1357</v>
      </c>
      <c r="E303" s="156"/>
      <c r="F303" s="49" t="s">
        <v>12</v>
      </c>
      <c r="G303" s="29"/>
      <c r="H303" s="67"/>
      <c r="I303" s="92"/>
      <c r="J303" s="28"/>
      <c r="K303" s="122"/>
    </row>
    <row r="304" spans="1:11" ht="16.5" customHeight="1">
      <c r="A304" s="48">
        <v>298</v>
      </c>
      <c r="B304" s="32" t="s">
        <v>25</v>
      </c>
      <c r="C304" s="31" t="s">
        <v>481</v>
      </c>
      <c r="D304" s="63" t="s">
        <v>1358</v>
      </c>
      <c r="E304" s="156"/>
      <c r="F304" s="49" t="s">
        <v>12</v>
      </c>
      <c r="G304" s="29"/>
      <c r="H304" s="67"/>
      <c r="I304" s="92"/>
      <c r="J304" s="28"/>
      <c r="K304" s="122"/>
    </row>
    <row r="305" spans="1:11" ht="16.5" customHeight="1">
      <c r="A305" s="48">
        <v>299</v>
      </c>
      <c r="B305" s="32" t="s">
        <v>25</v>
      </c>
      <c r="C305" s="31" t="s">
        <v>481</v>
      </c>
      <c r="D305" s="63" t="s">
        <v>1359</v>
      </c>
      <c r="E305" s="156"/>
      <c r="F305" s="49" t="s">
        <v>12</v>
      </c>
      <c r="G305" s="29"/>
      <c r="H305" s="67"/>
      <c r="I305" s="92"/>
      <c r="J305" s="28"/>
      <c r="K305" s="122"/>
    </row>
    <row r="306" spans="1:11" ht="16.5" customHeight="1">
      <c r="A306" s="48">
        <v>300</v>
      </c>
      <c r="B306" s="32" t="s">
        <v>25</v>
      </c>
      <c r="C306" s="31" t="s">
        <v>481</v>
      </c>
      <c r="D306" s="63" t="s">
        <v>1360</v>
      </c>
      <c r="E306" s="156"/>
      <c r="F306" s="49" t="s">
        <v>12</v>
      </c>
      <c r="G306" s="29"/>
      <c r="H306" s="67"/>
      <c r="I306" s="92"/>
      <c r="J306" s="28"/>
      <c r="K306" s="122"/>
    </row>
    <row r="307" spans="1:11" ht="16.5" customHeight="1">
      <c r="A307" s="48">
        <v>301</v>
      </c>
      <c r="B307" s="32" t="s">
        <v>25</v>
      </c>
      <c r="C307" s="31" t="s">
        <v>481</v>
      </c>
      <c r="D307" s="63" t="s">
        <v>1361</v>
      </c>
      <c r="E307" s="156"/>
      <c r="F307" s="49" t="s">
        <v>12</v>
      </c>
      <c r="G307" s="29"/>
      <c r="H307" s="67"/>
      <c r="I307" s="92"/>
      <c r="J307" s="28"/>
      <c r="K307" s="122"/>
    </row>
    <row r="308" spans="1:11" ht="16.5" customHeight="1">
      <c r="A308" s="48">
        <v>302</v>
      </c>
      <c r="B308" s="32" t="s">
        <v>25</v>
      </c>
      <c r="C308" s="31" t="s">
        <v>481</v>
      </c>
      <c r="D308" s="63" t="s">
        <v>1362</v>
      </c>
      <c r="E308" s="156"/>
      <c r="F308" s="49" t="s">
        <v>12</v>
      </c>
      <c r="G308" s="29"/>
      <c r="H308" s="67"/>
      <c r="I308" s="92"/>
      <c r="J308" s="28"/>
      <c r="K308" s="122"/>
    </row>
    <row r="309" spans="1:11" ht="16.5" customHeight="1">
      <c r="A309" s="48">
        <v>303</v>
      </c>
      <c r="B309" s="32" t="s">
        <v>25</v>
      </c>
      <c r="C309" s="31" t="s">
        <v>481</v>
      </c>
      <c r="D309" s="63" t="s">
        <v>1363</v>
      </c>
      <c r="E309" s="156"/>
      <c r="F309" s="49" t="s">
        <v>12</v>
      </c>
      <c r="G309" s="29"/>
      <c r="H309" s="67"/>
      <c r="I309" s="92"/>
      <c r="J309" s="28"/>
      <c r="K309" s="122"/>
    </row>
    <row r="310" spans="1:11" ht="16.5" customHeight="1">
      <c r="A310" s="48">
        <v>304</v>
      </c>
      <c r="B310" s="32" t="s">
        <v>25</v>
      </c>
      <c r="C310" s="31" t="s">
        <v>481</v>
      </c>
      <c r="D310" s="63" t="s">
        <v>1364</v>
      </c>
      <c r="E310" s="156"/>
      <c r="F310" s="49" t="s">
        <v>12</v>
      </c>
      <c r="G310" s="29"/>
      <c r="H310" s="67"/>
      <c r="I310" s="92"/>
      <c r="J310" s="28"/>
      <c r="K310" s="122"/>
    </row>
    <row r="311" spans="1:11" ht="16.5" customHeight="1">
      <c r="A311" s="48">
        <v>305</v>
      </c>
      <c r="B311" s="32" t="s">
        <v>25</v>
      </c>
      <c r="C311" s="31" t="s">
        <v>481</v>
      </c>
      <c r="D311" s="63" t="s">
        <v>1365</v>
      </c>
      <c r="E311" s="156"/>
      <c r="F311" s="49" t="s">
        <v>12</v>
      </c>
      <c r="G311" s="29"/>
      <c r="H311" s="67"/>
      <c r="I311" s="92"/>
      <c r="J311" s="28"/>
      <c r="K311" s="122"/>
    </row>
    <row r="312" spans="1:11" ht="16.5" customHeight="1">
      <c r="A312" s="48">
        <v>306</v>
      </c>
      <c r="B312" s="32" t="s">
        <v>25</v>
      </c>
      <c r="C312" s="31" t="s">
        <v>481</v>
      </c>
      <c r="D312" s="63" t="s">
        <v>1366</v>
      </c>
      <c r="E312" s="156"/>
      <c r="F312" s="49" t="s">
        <v>12</v>
      </c>
      <c r="G312" s="29"/>
      <c r="H312" s="67"/>
      <c r="I312" s="92"/>
      <c r="J312" s="28"/>
      <c r="K312" s="122"/>
    </row>
    <row r="313" spans="1:11" ht="16.5" customHeight="1">
      <c r="A313" s="48">
        <v>307</v>
      </c>
      <c r="B313" s="32" t="s">
        <v>25</v>
      </c>
      <c r="C313" s="31" t="s">
        <v>481</v>
      </c>
      <c r="D313" s="63" t="s">
        <v>1367</v>
      </c>
      <c r="E313" s="156"/>
      <c r="F313" s="49" t="s">
        <v>12</v>
      </c>
      <c r="G313" s="29"/>
      <c r="H313" s="67"/>
      <c r="I313" s="92"/>
      <c r="J313" s="28"/>
      <c r="K313" s="122"/>
    </row>
    <row r="314" spans="1:11" ht="16.5" customHeight="1">
      <c r="A314" s="48">
        <v>308</v>
      </c>
      <c r="B314" s="32" t="s">
        <v>25</v>
      </c>
      <c r="C314" s="31" t="s">
        <v>481</v>
      </c>
      <c r="D314" s="63" t="s">
        <v>529</v>
      </c>
      <c r="E314" s="156"/>
      <c r="F314" s="49" t="s">
        <v>12</v>
      </c>
      <c r="G314" s="29"/>
      <c r="H314" s="67"/>
      <c r="I314" s="92"/>
      <c r="J314" s="28"/>
      <c r="K314" s="122"/>
    </row>
    <row r="315" spans="1:11" ht="16.5" customHeight="1">
      <c r="A315" s="48">
        <v>309</v>
      </c>
      <c r="B315" s="32" t="s">
        <v>25</v>
      </c>
      <c r="C315" s="31" t="s">
        <v>481</v>
      </c>
      <c r="D315" s="63" t="s">
        <v>530</v>
      </c>
      <c r="E315" s="156"/>
      <c r="F315" s="49" t="s">
        <v>12</v>
      </c>
      <c r="G315" s="29"/>
      <c r="H315" s="67"/>
      <c r="I315" s="92"/>
      <c r="J315" s="28"/>
      <c r="K315" s="122"/>
    </row>
    <row r="316" spans="1:11" ht="16.5" customHeight="1">
      <c r="A316" s="48">
        <v>310</v>
      </c>
      <c r="B316" s="32" t="s">
        <v>25</v>
      </c>
      <c r="C316" s="31" t="s">
        <v>481</v>
      </c>
      <c r="D316" s="63" t="s">
        <v>531</v>
      </c>
      <c r="E316" s="156"/>
      <c r="F316" s="49" t="s">
        <v>12</v>
      </c>
      <c r="G316" s="29"/>
      <c r="H316" s="67"/>
      <c r="I316" s="92"/>
      <c r="J316" s="28"/>
      <c r="K316" s="122"/>
    </row>
    <row r="317" spans="1:11" ht="16.5" customHeight="1">
      <c r="A317" s="48">
        <v>311</v>
      </c>
      <c r="B317" s="32" t="s">
        <v>25</v>
      </c>
      <c r="C317" s="31" t="s">
        <v>481</v>
      </c>
      <c r="D317" s="63" t="s">
        <v>532</v>
      </c>
      <c r="E317" s="156"/>
      <c r="F317" s="49" t="s">
        <v>12</v>
      </c>
      <c r="G317" s="29"/>
      <c r="H317" s="67"/>
      <c r="I317" s="92"/>
      <c r="J317" s="28"/>
      <c r="K317" s="122"/>
    </row>
    <row r="318" spans="1:11" ht="16.5" customHeight="1">
      <c r="A318" s="48">
        <v>312</v>
      </c>
      <c r="B318" s="32" t="s">
        <v>25</v>
      </c>
      <c r="C318" s="31" t="s">
        <v>481</v>
      </c>
      <c r="D318" s="63" t="s">
        <v>533</v>
      </c>
      <c r="E318" s="156"/>
      <c r="F318" s="49" t="s">
        <v>12</v>
      </c>
      <c r="G318" s="29"/>
      <c r="H318" s="67"/>
      <c r="I318" s="92"/>
      <c r="J318" s="28"/>
      <c r="K318" s="122"/>
    </row>
    <row r="319" spans="1:11" ht="16.5" customHeight="1">
      <c r="A319" s="48">
        <v>313</v>
      </c>
      <c r="B319" s="32" t="s">
        <v>25</v>
      </c>
      <c r="C319" s="31" t="s">
        <v>481</v>
      </c>
      <c r="D319" s="63" t="s">
        <v>534</v>
      </c>
      <c r="E319" s="156"/>
      <c r="F319" s="49" t="s">
        <v>12</v>
      </c>
      <c r="G319" s="29"/>
      <c r="H319" s="67"/>
      <c r="I319" s="92"/>
      <c r="J319" s="28"/>
      <c r="K319" s="122"/>
    </row>
    <row r="320" spans="1:11" ht="16.5" customHeight="1">
      <c r="A320" s="48">
        <v>314</v>
      </c>
      <c r="B320" s="32" t="s">
        <v>25</v>
      </c>
      <c r="C320" s="31" t="s">
        <v>481</v>
      </c>
      <c r="D320" s="63" t="s">
        <v>535</v>
      </c>
      <c r="E320" s="156"/>
      <c r="F320" s="49" t="s">
        <v>12</v>
      </c>
      <c r="G320" s="29"/>
      <c r="H320" s="67"/>
      <c r="I320" s="92"/>
      <c r="J320" s="28"/>
      <c r="K320" s="122"/>
    </row>
    <row r="321" spans="1:15" ht="16.5" customHeight="1">
      <c r="A321" s="48">
        <v>315</v>
      </c>
      <c r="B321" s="32" t="s">
        <v>25</v>
      </c>
      <c r="C321" s="31" t="s">
        <v>481</v>
      </c>
      <c r="D321" s="63" t="s">
        <v>536</v>
      </c>
      <c r="E321" s="156"/>
      <c r="F321" s="49" t="s">
        <v>12</v>
      </c>
      <c r="G321" s="29"/>
      <c r="H321" s="67"/>
      <c r="I321" s="92"/>
      <c r="J321" s="28"/>
      <c r="K321" s="122"/>
    </row>
    <row r="322" spans="1:15" ht="16.5" customHeight="1">
      <c r="A322" s="48">
        <v>316</v>
      </c>
      <c r="B322" s="32" t="s">
        <v>25</v>
      </c>
      <c r="C322" s="31" t="s">
        <v>481</v>
      </c>
      <c r="D322" s="63" t="s">
        <v>1368</v>
      </c>
      <c r="E322" s="155" t="s">
        <v>537</v>
      </c>
      <c r="F322" s="49" t="s">
        <v>12</v>
      </c>
      <c r="G322" s="29"/>
      <c r="H322" s="67"/>
      <c r="I322" s="89" t="s">
        <v>538</v>
      </c>
      <c r="J322" s="557" t="s">
        <v>1499</v>
      </c>
      <c r="K322" s="122"/>
    </row>
    <row r="323" spans="1:15" ht="16.5" customHeight="1">
      <c r="A323" s="48">
        <v>317</v>
      </c>
      <c r="B323" s="32" t="s">
        <v>25</v>
      </c>
      <c r="C323" s="31" t="s">
        <v>481</v>
      </c>
      <c r="D323" s="63" t="s">
        <v>1369</v>
      </c>
      <c r="E323" s="156"/>
      <c r="F323" s="49" t="s">
        <v>12</v>
      </c>
      <c r="G323" s="29"/>
      <c r="H323" s="67"/>
      <c r="I323" s="90"/>
      <c r="J323" s="557"/>
      <c r="K323" s="122"/>
    </row>
    <row r="324" spans="1:15" ht="16.5" customHeight="1">
      <c r="A324" s="48">
        <v>318</v>
      </c>
      <c r="B324" s="32" t="s">
        <v>25</v>
      </c>
      <c r="C324" s="31" t="s">
        <v>481</v>
      </c>
      <c r="D324" s="63" t="s">
        <v>1370</v>
      </c>
      <c r="E324" s="156"/>
      <c r="F324" s="49" t="s">
        <v>12</v>
      </c>
      <c r="G324" s="29"/>
      <c r="H324" s="67"/>
      <c r="I324" s="92"/>
      <c r="J324" s="557"/>
      <c r="K324" s="122"/>
    </row>
    <row r="325" spans="1:15" ht="16.5" customHeight="1">
      <c r="A325" s="48">
        <v>319</v>
      </c>
      <c r="B325" s="32" t="s">
        <v>25</v>
      </c>
      <c r="C325" s="31" t="s">
        <v>481</v>
      </c>
      <c r="D325" s="63" t="s">
        <v>540</v>
      </c>
      <c r="E325" s="156"/>
      <c r="F325" s="49" t="s">
        <v>12</v>
      </c>
      <c r="G325" s="29"/>
      <c r="H325" s="67"/>
      <c r="I325" s="92"/>
      <c r="J325" s="557"/>
      <c r="K325" s="123" t="s">
        <v>541</v>
      </c>
    </row>
    <row r="326" spans="1:15" ht="16.5" customHeight="1">
      <c r="A326" s="48">
        <v>320</v>
      </c>
      <c r="B326" s="32" t="s">
        <v>25</v>
      </c>
      <c r="C326" s="31" t="s">
        <v>481</v>
      </c>
      <c r="D326" s="63" t="s">
        <v>1371</v>
      </c>
      <c r="E326" s="155" t="s">
        <v>537</v>
      </c>
      <c r="F326" s="49" t="s">
        <v>12</v>
      </c>
      <c r="G326" s="29"/>
      <c r="H326" s="67"/>
      <c r="I326" s="89" t="s">
        <v>542</v>
      </c>
      <c r="J326" s="557" t="s">
        <v>539</v>
      </c>
      <c r="K326" s="122"/>
      <c r="O326" s="578"/>
    </row>
    <row r="327" spans="1:15" ht="16.5" customHeight="1">
      <c r="A327" s="48">
        <v>321</v>
      </c>
      <c r="B327" s="32" t="s">
        <v>25</v>
      </c>
      <c r="C327" s="31" t="s">
        <v>481</v>
      </c>
      <c r="D327" s="63" t="s">
        <v>1372</v>
      </c>
      <c r="E327" s="156"/>
      <c r="F327" s="49" t="s">
        <v>12</v>
      </c>
      <c r="G327" s="29"/>
      <c r="H327" s="67"/>
      <c r="I327" s="90"/>
      <c r="J327" s="557"/>
      <c r="K327" s="122"/>
    </row>
    <row r="328" spans="1:15" ht="16.5" customHeight="1">
      <c r="A328" s="48">
        <v>322</v>
      </c>
      <c r="B328" s="32" t="s">
        <v>25</v>
      </c>
      <c r="C328" s="31" t="s">
        <v>481</v>
      </c>
      <c r="D328" s="63" t="s">
        <v>1373</v>
      </c>
      <c r="E328" s="156"/>
      <c r="F328" s="49" t="s">
        <v>12</v>
      </c>
      <c r="G328" s="29"/>
      <c r="H328" s="67"/>
      <c r="I328" s="92"/>
      <c r="J328" s="557"/>
      <c r="K328" s="122"/>
    </row>
    <row r="329" spans="1:15" ht="16.5" customHeight="1">
      <c r="A329" s="48">
        <v>323</v>
      </c>
      <c r="B329" s="32" t="s">
        <v>25</v>
      </c>
      <c r="C329" s="31" t="s">
        <v>481</v>
      </c>
      <c r="D329" s="63" t="s">
        <v>1374</v>
      </c>
      <c r="E329" s="156"/>
      <c r="F329" s="49" t="s">
        <v>12</v>
      </c>
      <c r="G329" s="29"/>
      <c r="H329" s="67"/>
      <c r="I329" s="92"/>
      <c r="J329" s="557"/>
      <c r="K329" s="123" t="s">
        <v>541</v>
      </c>
    </row>
    <row r="330" spans="1:15" ht="16.5" customHeight="1">
      <c r="A330" s="48">
        <v>324</v>
      </c>
      <c r="B330" s="32" t="s">
        <v>25</v>
      </c>
      <c r="C330" s="31" t="s">
        <v>543</v>
      </c>
      <c r="D330" s="63" t="s">
        <v>2269</v>
      </c>
      <c r="E330" s="155" t="s">
        <v>544</v>
      </c>
      <c r="F330" s="43" t="s">
        <v>10</v>
      </c>
      <c r="G330" s="29"/>
      <c r="H330" s="67"/>
      <c r="I330" s="89" t="s">
        <v>545</v>
      </c>
      <c r="J330" s="571" t="s">
        <v>2267</v>
      </c>
      <c r="K330" s="639" t="s">
        <v>2325</v>
      </c>
    </row>
    <row r="331" spans="1:15" ht="16.5" customHeight="1">
      <c r="A331" s="48">
        <v>325</v>
      </c>
      <c r="B331" s="32" t="s">
        <v>25</v>
      </c>
      <c r="C331" s="31" t="s">
        <v>543</v>
      </c>
      <c r="D331" s="63" t="s">
        <v>2270</v>
      </c>
      <c r="E331" s="155" t="s">
        <v>544</v>
      </c>
      <c r="F331" s="44" t="s">
        <v>11</v>
      </c>
      <c r="G331" s="29"/>
      <c r="H331" s="67"/>
      <c r="I331" s="89" t="s">
        <v>545</v>
      </c>
      <c r="J331" s="571" t="s">
        <v>2268</v>
      </c>
      <c r="K331" s="640"/>
    </row>
    <row r="332" spans="1:15" ht="16.5" customHeight="1">
      <c r="A332" s="48">
        <v>326</v>
      </c>
      <c r="B332" s="32" t="s">
        <v>25</v>
      </c>
      <c r="C332" s="31" t="s">
        <v>543</v>
      </c>
      <c r="D332" s="63" t="s">
        <v>2271</v>
      </c>
      <c r="E332" s="155" t="s">
        <v>544</v>
      </c>
      <c r="F332" s="44" t="s">
        <v>11</v>
      </c>
      <c r="G332" s="29"/>
      <c r="H332" s="67"/>
      <c r="I332" s="89" t="s">
        <v>545</v>
      </c>
      <c r="J332" s="584" t="s">
        <v>2357</v>
      </c>
      <c r="K332" s="640"/>
    </row>
    <row r="333" spans="1:15" ht="16.5" customHeight="1">
      <c r="A333" s="48">
        <v>327</v>
      </c>
      <c r="B333" s="32" t="s">
        <v>25</v>
      </c>
      <c r="C333" s="31" t="s">
        <v>543</v>
      </c>
      <c r="D333" s="63" t="s">
        <v>2272</v>
      </c>
      <c r="E333" s="155" t="s">
        <v>544</v>
      </c>
      <c r="F333" s="44" t="s">
        <v>11</v>
      </c>
      <c r="G333" s="29"/>
      <c r="H333" s="67"/>
      <c r="I333" s="89" t="s">
        <v>545</v>
      </c>
      <c r="J333" s="571" t="s">
        <v>2276</v>
      </c>
      <c r="K333" s="640"/>
    </row>
    <row r="334" spans="1:15" ht="16.5" customHeight="1">
      <c r="A334" s="48">
        <v>328</v>
      </c>
      <c r="B334" s="32" t="s">
        <v>25</v>
      </c>
      <c r="C334" s="31" t="s">
        <v>543</v>
      </c>
      <c r="D334" s="63" t="s">
        <v>2273</v>
      </c>
      <c r="E334" s="155" t="s">
        <v>544</v>
      </c>
      <c r="F334" s="44" t="s">
        <v>11</v>
      </c>
      <c r="G334" s="29"/>
      <c r="H334" s="67"/>
      <c r="I334" s="89" t="s">
        <v>545</v>
      </c>
      <c r="J334" s="571" t="s">
        <v>2277</v>
      </c>
      <c r="K334" s="640"/>
    </row>
    <row r="335" spans="1:15" ht="16.5" customHeight="1">
      <c r="A335" s="48">
        <v>329</v>
      </c>
      <c r="B335" s="32" t="s">
        <v>25</v>
      </c>
      <c r="C335" s="31" t="s">
        <v>543</v>
      </c>
      <c r="D335" s="63" t="s">
        <v>2274</v>
      </c>
      <c r="E335" s="155" t="s">
        <v>544</v>
      </c>
      <c r="F335" s="44" t="s">
        <v>11</v>
      </c>
      <c r="G335" s="29"/>
      <c r="H335" s="67"/>
      <c r="I335" s="89" t="s">
        <v>545</v>
      </c>
      <c r="J335" s="571" t="s">
        <v>2278</v>
      </c>
      <c r="K335" s="640"/>
    </row>
    <row r="336" spans="1:15" ht="16.5" customHeight="1">
      <c r="A336" s="48">
        <v>330</v>
      </c>
      <c r="B336" s="32" t="s">
        <v>25</v>
      </c>
      <c r="C336" s="31" t="s">
        <v>543</v>
      </c>
      <c r="D336" s="63" t="s">
        <v>2275</v>
      </c>
      <c r="E336" s="155" t="s">
        <v>544</v>
      </c>
      <c r="F336" s="44" t="s">
        <v>11</v>
      </c>
      <c r="G336" s="29"/>
      <c r="H336" s="67"/>
      <c r="I336" s="89" t="s">
        <v>545</v>
      </c>
      <c r="J336" s="571" t="s">
        <v>2279</v>
      </c>
      <c r="K336" s="641"/>
    </row>
    <row r="337" spans="1:11" ht="16.5" customHeight="1">
      <c r="A337" s="48">
        <v>331</v>
      </c>
      <c r="B337" s="32" t="s">
        <v>25</v>
      </c>
      <c r="C337" s="31" t="s">
        <v>227</v>
      </c>
      <c r="D337" s="245" t="s">
        <v>1680</v>
      </c>
      <c r="E337" s="155" t="s">
        <v>546</v>
      </c>
      <c r="F337" s="44" t="s">
        <v>11</v>
      </c>
      <c r="G337" s="29"/>
      <c r="H337" s="67"/>
      <c r="I337" s="92"/>
      <c r="J337" s="557" t="s">
        <v>230</v>
      </c>
      <c r="K337" s="121"/>
    </row>
    <row r="338" spans="1:11" ht="16.5" customHeight="1">
      <c r="A338" s="48">
        <v>332</v>
      </c>
      <c r="B338" s="32" t="s">
        <v>25</v>
      </c>
      <c r="C338" s="31" t="s">
        <v>227</v>
      </c>
      <c r="D338" s="245" t="s">
        <v>1000</v>
      </c>
      <c r="E338" s="155" t="s">
        <v>547</v>
      </c>
      <c r="F338" s="44" t="s">
        <v>11</v>
      </c>
      <c r="G338" s="29"/>
      <c r="H338" s="67"/>
      <c r="I338" s="92"/>
      <c r="J338" s="557" t="s">
        <v>234</v>
      </c>
      <c r="K338" s="121"/>
    </row>
    <row r="339" spans="1:11" ht="16.5" customHeight="1">
      <c r="A339" s="48">
        <v>333</v>
      </c>
      <c r="B339" s="32" t="s">
        <v>25</v>
      </c>
      <c r="C339" s="31" t="s">
        <v>208</v>
      </c>
      <c r="D339" s="63" t="s">
        <v>548</v>
      </c>
      <c r="E339" s="156"/>
      <c r="F339" s="44" t="s">
        <v>11</v>
      </c>
      <c r="G339" s="29"/>
      <c r="H339" s="67"/>
      <c r="I339" s="92"/>
      <c r="J339" s="557" t="s">
        <v>1857</v>
      </c>
      <c r="K339" s="121"/>
    </row>
    <row r="340" spans="1:11" ht="16.5" customHeight="1">
      <c r="A340" s="48">
        <v>334</v>
      </c>
      <c r="B340" s="32" t="s">
        <v>25</v>
      </c>
      <c r="C340" s="31" t="s">
        <v>208</v>
      </c>
      <c r="D340" s="63" t="s">
        <v>209</v>
      </c>
      <c r="E340" s="156"/>
      <c r="F340" s="49" t="s">
        <v>12</v>
      </c>
      <c r="G340" s="29"/>
      <c r="H340" s="67"/>
      <c r="I340" s="92"/>
      <c r="J340" s="557" t="s">
        <v>1550</v>
      </c>
      <c r="K340" s="121"/>
    </row>
    <row r="341" spans="1:11" ht="16.5" customHeight="1" thickBot="1">
      <c r="A341" s="48">
        <v>335</v>
      </c>
      <c r="B341" s="108" t="s">
        <v>25</v>
      </c>
      <c r="C341" s="68" t="s">
        <v>33</v>
      </c>
      <c r="D341" s="127" t="s">
        <v>206</v>
      </c>
      <c r="E341" s="110"/>
      <c r="F341" s="44" t="s">
        <v>11</v>
      </c>
      <c r="G341" s="165"/>
      <c r="H341" s="128"/>
      <c r="I341" s="129" t="s">
        <v>549</v>
      </c>
      <c r="J341" s="69"/>
      <c r="K341" s="130"/>
    </row>
  </sheetData>
  <mergeCells count="23">
    <mergeCell ref="K330:K336"/>
    <mergeCell ref="K111:K112"/>
    <mergeCell ref="C1:E8"/>
    <mergeCell ref="K248:K251"/>
    <mergeCell ref="H44:H45"/>
    <mergeCell ref="J32:J37"/>
    <mergeCell ref="K59:K60"/>
    <mergeCell ref="H48:H49"/>
    <mergeCell ref="K32:K37"/>
    <mergeCell ref="H50:H51"/>
    <mergeCell ref="H46:H47"/>
    <mergeCell ref="H56:H57"/>
    <mergeCell ref="H42:H43"/>
    <mergeCell ref="K182:K246"/>
    <mergeCell ref="K41:K43"/>
    <mergeCell ref="H52:H53"/>
    <mergeCell ref="J182:J246"/>
    <mergeCell ref="J247:J255"/>
    <mergeCell ref="K176:K181"/>
    <mergeCell ref="K113:K145"/>
    <mergeCell ref="J147:J158"/>
    <mergeCell ref="J159:J163"/>
    <mergeCell ref="J164:J175"/>
  </mergeCells>
  <phoneticPr fontId="22" type="noConversion"/>
  <hyperlinks>
    <hyperlink ref="D73" r:id="rId1"/>
    <hyperlink ref="D74" r:id="rId2"/>
    <hyperlink ref="D82" r:id="rId3"/>
    <hyperlink ref="D83" r:id="rId4"/>
    <hyperlink ref="D84" r:id="rId5"/>
    <hyperlink ref="D182" r:id="rId6"/>
    <hyperlink ref="D184" r:id="rId7"/>
    <hyperlink ref="D185" r:id="rId8"/>
    <hyperlink ref="D188" r:id="rId9"/>
    <hyperlink ref="D189" r:id="rId10"/>
    <hyperlink ref="D190" r:id="rId11"/>
    <hyperlink ref="D191" r:id="rId12"/>
    <hyperlink ref="D192" r:id="rId13"/>
    <hyperlink ref="D193" r:id="rId14"/>
    <hyperlink ref="D195" r:id="rId15"/>
    <hyperlink ref="D196" r:id="rId16"/>
    <hyperlink ref="D197" r:id="rId17"/>
    <hyperlink ref="D199" r:id="rId18"/>
    <hyperlink ref="D200" r:id="rId19"/>
    <hyperlink ref="D201" r:id="rId20"/>
    <hyperlink ref="D202" r:id="rId21"/>
    <hyperlink ref="D203" r:id="rId22"/>
    <hyperlink ref="D204" r:id="rId23"/>
    <hyperlink ref="D205" r:id="rId24"/>
    <hyperlink ref="D206" r:id="rId25"/>
    <hyperlink ref="D207" r:id="rId26"/>
    <hyperlink ref="D208" r:id="rId27"/>
    <hyperlink ref="D209" r:id="rId28"/>
    <hyperlink ref="D210" r:id="rId29"/>
    <hyperlink ref="D211" r:id="rId30"/>
    <hyperlink ref="D212" r:id="rId31"/>
    <hyperlink ref="D213" r:id="rId32"/>
    <hyperlink ref="D214" r:id="rId33"/>
    <hyperlink ref="D215" r:id="rId34"/>
    <hyperlink ref="D216" r:id="rId35"/>
    <hyperlink ref="D217" r:id="rId36"/>
    <hyperlink ref="D218" r:id="rId37"/>
    <hyperlink ref="D219" r:id="rId38"/>
    <hyperlink ref="D220" r:id="rId39"/>
    <hyperlink ref="D221" r:id="rId40"/>
    <hyperlink ref="D222" r:id="rId41"/>
    <hyperlink ref="D223" r:id="rId42"/>
    <hyperlink ref="D224" r:id="rId43"/>
    <hyperlink ref="D225" r:id="rId44"/>
    <hyperlink ref="D226" r:id="rId45"/>
    <hyperlink ref="D227" r:id="rId46"/>
    <hyperlink ref="D228" r:id="rId47"/>
    <hyperlink ref="D229" r:id="rId48"/>
    <hyperlink ref="D230" r:id="rId49"/>
    <hyperlink ref="D231" r:id="rId50"/>
    <hyperlink ref="D232" r:id="rId51"/>
    <hyperlink ref="D233" r:id="rId52"/>
    <hyperlink ref="D234" r:id="rId53"/>
    <hyperlink ref="D235" r:id="rId54"/>
    <hyperlink ref="D236" r:id="rId55"/>
    <hyperlink ref="D237" r:id="rId56"/>
    <hyperlink ref="D238" r:id="rId57"/>
    <hyperlink ref="D239" r:id="rId58"/>
    <hyperlink ref="D240" r:id="rId59"/>
    <hyperlink ref="D241" r:id="rId60"/>
    <hyperlink ref="D242" r:id="rId61"/>
    <hyperlink ref="D243" r:id="rId62"/>
    <hyperlink ref="D244" r:id="rId63"/>
    <hyperlink ref="D245" r:id="rId64"/>
    <hyperlink ref="D246" r:id="rId65"/>
    <hyperlink ref="D247" r:id="rId66"/>
    <hyperlink ref="D256" r:id="rId67"/>
    <hyperlink ref="D300" r:id="rId68"/>
    <hyperlink ref="D301" r:id="rId69"/>
    <hyperlink ref="D302" r:id="rId70"/>
    <hyperlink ref="D303" r:id="rId71"/>
    <hyperlink ref="D304" r:id="rId72"/>
    <hyperlink ref="D305" r:id="rId73"/>
    <hyperlink ref="D306" r:id="rId74"/>
    <hyperlink ref="D307" r:id="rId75"/>
    <hyperlink ref="D308" r:id="rId76"/>
    <hyperlink ref="D309" r:id="rId77"/>
    <hyperlink ref="D310" r:id="rId78"/>
    <hyperlink ref="D311" r:id="rId79"/>
    <hyperlink ref="D312" r:id="rId80"/>
    <hyperlink ref="D313" r:id="rId81"/>
    <hyperlink ref="D322" r:id="rId82"/>
    <hyperlink ref="D323" r:id="rId83"/>
    <hyperlink ref="D324" r:id="rId84"/>
    <hyperlink ref="D326" r:id="rId85"/>
    <hyperlink ref="D327" r:id="rId86"/>
    <hyperlink ref="D328" r:id="rId87"/>
    <hyperlink ref="D329" r:id="rId88"/>
    <hyperlink ref="D334" r:id="rId89"/>
    <hyperlink ref="D335" r:id="rId90"/>
    <hyperlink ref="D330" r:id="rId91"/>
    <hyperlink ref="D331" r:id="rId92"/>
    <hyperlink ref="D332" r:id="rId93"/>
    <hyperlink ref="D333" r:id="rId94"/>
    <hyperlink ref="D336"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dimension ref="A1:IV155"/>
  <sheetViews>
    <sheetView topLeftCell="A40" zoomScaleNormal="100" workbookViewId="0">
      <selection activeCell="C19" sqref="C19"/>
    </sheetView>
  </sheetViews>
  <sheetFormatPr defaultColWidth="9" defaultRowHeight="16.5"/>
  <cols>
    <col min="1" max="1" width="5.375" style="345" customWidth="1"/>
    <col min="2" max="2" width="9.5" style="345" customWidth="1"/>
    <col min="3" max="3" width="59.375" style="345" customWidth="1"/>
    <col min="4" max="4" width="25.125" style="345" customWidth="1"/>
    <col min="5" max="5" width="13.625" style="345" customWidth="1"/>
    <col min="6" max="6" width="16" style="345" customWidth="1"/>
    <col min="7" max="7" width="23" style="345" customWidth="1"/>
    <col min="8" max="8" width="19.125" style="345" customWidth="1"/>
    <col min="9" max="9" width="33.5" style="344" customWidth="1"/>
    <col min="10" max="10" width="9" style="344" customWidth="1"/>
    <col min="11" max="256" width="9" style="345" customWidth="1"/>
    <col min="257" max="16384" width="9" style="394"/>
  </cols>
  <sheetData>
    <row r="1" spans="1:10" ht="21.75" customHeight="1">
      <c r="A1" s="337"/>
      <c r="B1" s="338"/>
      <c r="C1" s="658" t="s">
        <v>1925</v>
      </c>
      <c r="D1" s="659"/>
      <c r="E1" s="339"/>
      <c r="F1" s="340" t="s">
        <v>5</v>
      </c>
      <c r="G1" s="341"/>
      <c r="H1" s="342"/>
      <c r="I1" s="343"/>
    </row>
    <row r="2" spans="1:10" ht="20.25" customHeight="1">
      <c r="A2" s="337"/>
      <c r="B2" s="338"/>
      <c r="C2" s="660"/>
      <c r="D2" s="661"/>
      <c r="E2" s="346" t="s">
        <v>6</v>
      </c>
      <c r="F2" s="347">
        <f>COUNTIF(E10:E155,"Not POR")</f>
        <v>0</v>
      </c>
      <c r="G2" s="348"/>
      <c r="H2" s="349"/>
      <c r="I2" s="350"/>
    </row>
    <row r="3" spans="1:10" ht="19.5" customHeight="1">
      <c r="A3" s="337"/>
      <c r="B3" s="338"/>
      <c r="C3" s="660"/>
      <c r="D3" s="661"/>
      <c r="E3" s="351" t="s">
        <v>8</v>
      </c>
      <c r="F3" s="347">
        <f>COUNTIF(E10:E155,"CHN validation")</f>
        <v>0</v>
      </c>
      <c r="G3" s="348"/>
      <c r="H3" s="349"/>
      <c r="I3" s="350"/>
    </row>
    <row r="4" spans="1:10" ht="18.75" customHeight="1">
      <c r="A4" s="337"/>
      <c r="B4" s="338"/>
      <c r="C4" s="660"/>
      <c r="D4" s="661"/>
      <c r="E4" s="352" t="s">
        <v>9</v>
      </c>
      <c r="F4" s="347">
        <f>COUNTIF(E10:E155,"New Item")</f>
        <v>0</v>
      </c>
      <c r="G4" s="348"/>
      <c r="H4" s="349"/>
      <c r="I4" s="350"/>
    </row>
    <row r="5" spans="1:10" ht="19.5" customHeight="1">
      <c r="A5" s="353"/>
      <c r="B5" s="338"/>
      <c r="C5" s="660"/>
      <c r="D5" s="661"/>
      <c r="E5" s="354" t="s">
        <v>7</v>
      </c>
      <c r="F5" s="347">
        <f>COUNTIF(E10:E155,"Pending update")</f>
        <v>0</v>
      </c>
      <c r="G5" s="355"/>
      <c r="H5" s="356"/>
      <c r="I5" s="357"/>
    </row>
    <row r="6" spans="1:10" ht="18.75" customHeight="1">
      <c r="A6" s="337"/>
      <c r="B6" s="338"/>
      <c r="C6" s="660"/>
      <c r="D6" s="661"/>
      <c r="E6" s="358" t="s">
        <v>10</v>
      </c>
      <c r="F6" s="347">
        <f>COUNTIF(E10:E155,"Modified")</f>
        <v>0</v>
      </c>
      <c r="G6" s="348"/>
      <c r="H6" s="349"/>
      <c r="I6" s="350"/>
    </row>
    <row r="7" spans="1:10" ht="17.25" customHeight="1">
      <c r="A7" s="337"/>
      <c r="B7" s="338"/>
      <c r="C7" s="660"/>
      <c r="D7" s="661"/>
      <c r="E7" s="359" t="s">
        <v>11</v>
      </c>
      <c r="F7" s="347">
        <f>COUNTIF(E10:E155,"Ready")</f>
        <v>136</v>
      </c>
      <c r="G7" s="348"/>
      <c r="H7" s="349"/>
      <c r="I7" s="350"/>
    </row>
    <row r="8" spans="1:10" ht="18.75" customHeight="1" thickBot="1">
      <c r="A8" s="360"/>
      <c r="B8" s="361"/>
      <c r="C8" s="660"/>
      <c r="D8" s="662"/>
      <c r="E8" s="362" t="s">
        <v>12</v>
      </c>
      <c r="F8" s="347">
        <f>COUNTIF(E10:E155,"Not ready")</f>
        <v>10</v>
      </c>
      <c r="G8" s="363"/>
      <c r="H8" s="364"/>
      <c r="I8" s="365"/>
    </row>
    <row r="9" spans="1:10" ht="31.5">
      <c r="A9" s="366" t="s">
        <v>13</v>
      </c>
      <c r="B9" s="367" t="s">
        <v>14</v>
      </c>
      <c r="C9" s="368" t="s">
        <v>551</v>
      </c>
      <c r="D9" s="369" t="s">
        <v>210</v>
      </c>
      <c r="E9" s="370" t="s">
        <v>19</v>
      </c>
      <c r="F9" s="370" t="s">
        <v>20</v>
      </c>
      <c r="G9" s="371" t="s">
        <v>552</v>
      </c>
      <c r="H9" s="371" t="s">
        <v>553</v>
      </c>
      <c r="I9" s="367" t="s">
        <v>1926</v>
      </c>
      <c r="J9" s="371" t="s">
        <v>1927</v>
      </c>
    </row>
    <row r="10" spans="1:10" ht="18" customHeight="1">
      <c r="A10" s="663">
        <v>1</v>
      </c>
      <c r="B10" s="372" t="s">
        <v>25</v>
      </c>
      <c r="C10" s="373" t="s">
        <v>1928</v>
      </c>
      <c r="D10" s="374"/>
      <c r="E10" s="375" t="s">
        <v>11</v>
      </c>
      <c r="F10" s="376"/>
      <c r="G10" s="377"/>
      <c r="H10" s="377"/>
      <c r="I10" s="378"/>
      <c r="J10" s="379"/>
    </row>
    <row r="11" spans="1:10" ht="18" customHeight="1">
      <c r="A11" s="664"/>
      <c r="B11" s="372" t="s">
        <v>25</v>
      </c>
      <c r="C11" s="380" t="s">
        <v>1929</v>
      </c>
      <c r="D11" s="374"/>
      <c r="E11" s="375" t="s">
        <v>11</v>
      </c>
      <c r="F11" s="376"/>
      <c r="G11" s="377"/>
      <c r="H11" s="377"/>
      <c r="I11" s="378"/>
      <c r="J11" s="379"/>
    </row>
    <row r="12" spans="1:10" ht="18" customHeight="1">
      <c r="A12" s="663">
        <v>2</v>
      </c>
      <c r="B12" s="372" t="s">
        <v>25</v>
      </c>
      <c r="C12" s="373" t="s">
        <v>1930</v>
      </c>
      <c r="D12" s="374"/>
      <c r="E12" s="375" t="s">
        <v>11</v>
      </c>
      <c r="F12" s="376"/>
      <c r="G12" s="377"/>
      <c r="H12" s="377"/>
      <c r="I12" s="378"/>
      <c r="J12" s="379"/>
    </row>
    <row r="13" spans="1:10" ht="18" customHeight="1">
      <c r="A13" s="664"/>
      <c r="B13" s="372" t="s">
        <v>25</v>
      </c>
      <c r="C13" s="380" t="s">
        <v>1929</v>
      </c>
      <c r="D13" s="381" t="s">
        <v>1931</v>
      </c>
      <c r="E13" s="375" t="s">
        <v>11</v>
      </c>
      <c r="F13" s="376"/>
      <c r="G13" s="377"/>
      <c r="H13" s="377"/>
      <c r="I13" s="378"/>
      <c r="J13" s="379"/>
    </row>
    <row r="14" spans="1:10" ht="18" customHeight="1">
      <c r="A14" s="663">
        <v>3</v>
      </c>
      <c r="B14" s="372" t="s">
        <v>25</v>
      </c>
      <c r="C14" s="373" t="s">
        <v>1932</v>
      </c>
      <c r="D14" s="381"/>
      <c r="E14" s="375" t="s">
        <v>11</v>
      </c>
      <c r="F14" s="382"/>
      <c r="G14" s="377"/>
      <c r="H14" s="377"/>
      <c r="I14" s="383"/>
      <c r="J14" s="379"/>
    </row>
    <row r="15" spans="1:10" ht="18" customHeight="1">
      <c r="A15" s="664"/>
      <c r="B15" s="372" t="s">
        <v>25</v>
      </c>
      <c r="C15" s="380" t="s">
        <v>1929</v>
      </c>
      <c r="D15" s="381" t="s">
        <v>1933</v>
      </c>
      <c r="E15" s="375" t="s">
        <v>11</v>
      </c>
      <c r="F15" s="382"/>
      <c r="G15" s="377"/>
      <c r="H15" s="377"/>
      <c r="I15" s="383"/>
      <c r="J15" s="379"/>
    </row>
    <row r="16" spans="1:10" ht="18" customHeight="1">
      <c r="A16" s="657">
        <v>4</v>
      </c>
      <c r="B16" s="372" t="s">
        <v>25</v>
      </c>
      <c r="C16" s="373" t="s">
        <v>1934</v>
      </c>
      <c r="D16" s="384"/>
      <c r="E16" s="375" t="s">
        <v>11</v>
      </c>
      <c r="F16" s="385"/>
      <c r="G16" s="386"/>
      <c r="H16" s="386"/>
      <c r="I16" s="387"/>
      <c r="J16" s="379"/>
    </row>
    <row r="17" spans="1:10" ht="18" customHeight="1">
      <c r="A17" s="657"/>
      <c r="B17" s="372" t="s">
        <v>25</v>
      </c>
      <c r="C17" s="380" t="s">
        <v>1929</v>
      </c>
      <c r="D17" s="388" t="s">
        <v>1935</v>
      </c>
      <c r="E17" s="375" t="s">
        <v>11</v>
      </c>
      <c r="F17" s="385"/>
      <c r="G17" s="386"/>
      <c r="H17" s="386"/>
      <c r="I17" s="387"/>
      <c r="J17" s="379"/>
    </row>
    <row r="18" spans="1:10" ht="18" customHeight="1">
      <c r="A18" s="657">
        <v>5</v>
      </c>
      <c r="B18" s="372" t="s">
        <v>25</v>
      </c>
      <c r="C18" s="373" t="s">
        <v>1936</v>
      </c>
      <c r="D18" s="389"/>
      <c r="E18" s="375" t="s">
        <v>11</v>
      </c>
      <c r="F18" s="385"/>
      <c r="G18" s="386"/>
      <c r="H18" s="386"/>
      <c r="I18" s="387"/>
      <c r="J18" s="379"/>
    </row>
    <row r="19" spans="1:10" ht="18" customHeight="1">
      <c r="A19" s="657"/>
      <c r="B19" s="372" t="s">
        <v>25</v>
      </c>
      <c r="C19" s="390" t="s">
        <v>1937</v>
      </c>
      <c r="D19" s="389"/>
      <c r="E19" s="375" t="s">
        <v>11</v>
      </c>
      <c r="F19" s="385"/>
      <c r="G19" s="386"/>
      <c r="H19" s="386"/>
      <c r="I19" s="387"/>
      <c r="J19" s="379"/>
    </row>
    <row r="20" spans="1:10" ht="18" customHeight="1">
      <c r="A20" s="657"/>
      <c r="B20" s="372" t="s">
        <v>25</v>
      </c>
      <c r="C20" s="380" t="s">
        <v>1938</v>
      </c>
      <c r="D20" s="389"/>
      <c r="E20" s="375" t="s">
        <v>11</v>
      </c>
      <c r="F20" s="385"/>
      <c r="G20" s="386"/>
      <c r="H20" s="386"/>
      <c r="I20" s="387"/>
      <c r="J20" s="379"/>
    </row>
    <row r="21" spans="1:10" ht="18" customHeight="1">
      <c r="A21" s="657"/>
      <c r="B21" s="372" t="s">
        <v>25</v>
      </c>
      <c r="C21" s="380" t="s">
        <v>1939</v>
      </c>
      <c r="D21" s="388" t="s">
        <v>1940</v>
      </c>
      <c r="E21" s="375" t="s">
        <v>11</v>
      </c>
      <c r="F21" s="385"/>
      <c r="G21" s="386"/>
      <c r="H21" s="386"/>
      <c r="I21" s="387"/>
      <c r="J21" s="379"/>
    </row>
    <row r="22" spans="1:10" ht="18" customHeight="1">
      <c r="A22" s="657"/>
      <c r="B22" s="372" t="s">
        <v>25</v>
      </c>
      <c r="C22" s="380" t="s">
        <v>1941</v>
      </c>
      <c r="D22" s="388" t="s">
        <v>1942</v>
      </c>
      <c r="E22" s="375" t="s">
        <v>11</v>
      </c>
      <c r="F22" s="385"/>
      <c r="G22" s="386"/>
      <c r="H22" s="386"/>
      <c r="I22" s="387"/>
      <c r="J22" s="379"/>
    </row>
    <row r="23" spans="1:10" ht="18" customHeight="1">
      <c r="A23" s="657"/>
      <c r="B23" s="372" t="s">
        <v>25</v>
      </c>
      <c r="C23" s="380" t="s">
        <v>1929</v>
      </c>
      <c r="D23" s="388" t="s">
        <v>1935</v>
      </c>
      <c r="E23" s="375" t="s">
        <v>11</v>
      </c>
      <c r="F23" s="385"/>
      <c r="G23" s="386"/>
      <c r="H23" s="386"/>
      <c r="I23" s="387"/>
      <c r="J23" s="379"/>
    </row>
    <row r="24" spans="1:10" ht="18" customHeight="1">
      <c r="A24" s="663">
        <v>6</v>
      </c>
      <c r="B24" s="372" t="s">
        <v>25</v>
      </c>
      <c r="C24" s="373" t="s">
        <v>1943</v>
      </c>
      <c r="D24" s="389"/>
      <c r="E24" s="375" t="s">
        <v>11</v>
      </c>
      <c r="F24" s="385"/>
      <c r="G24" s="386"/>
      <c r="H24" s="386"/>
      <c r="I24" s="387"/>
      <c r="J24" s="379"/>
    </row>
    <row r="25" spans="1:10" ht="18" customHeight="1">
      <c r="A25" s="665"/>
      <c r="B25" s="372" t="s">
        <v>25</v>
      </c>
      <c r="C25" s="380" t="s">
        <v>1944</v>
      </c>
      <c r="D25" s="389"/>
      <c r="E25" s="375" t="s">
        <v>11</v>
      </c>
      <c r="F25" s="385"/>
      <c r="G25" s="386"/>
      <c r="H25" s="386"/>
      <c r="I25" s="387"/>
      <c r="J25" s="379"/>
    </row>
    <row r="26" spans="1:10" ht="18" customHeight="1">
      <c r="A26" s="665"/>
      <c r="B26" s="372"/>
      <c r="C26" s="380" t="s">
        <v>1945</v>
      </c>
      <c r="D26" s="389"/>
      <c r="E26" s="375" t="s">
        <v>11</v>
      </c>
      <c r="F26" s="385"/>
      <c r="G26" s="386"/>
      <c r="H26" s="386"/>
      <c r="I26" s="387"/>
      <c r="J26" s="379"/>
    </row>
    <row r="27" spans="1:10" ht="18" customHeight="1">
      <c r="A27" s="665"/>
      <c r="B27" s="372" t="s">
        <v>25</v>
      </c>
      <c r="C27" s="380" t="s">
        <v>1946</v>
      </c>
      <c r="D27" s="388" t="s">
        <v>1940</v>
      </c>
      <c r="E27" s="375" t="s">
        <v>11</v>
      </c>
      <c r="F27" s="385"/>
      <c r="G27" s="386"/>
      <c r="H27" s="386"/>
      <c r="I27" s="387"/>
      <c r="J27" s="379"/>
    </row>
    <row r="28" spans="1:10" ht="18" customHeight="1">
      <c r="A28" s="665"/>
      <c r="B28" s="372" t="s">
        <v>25</v>
      </c>
      <c r="C28" s="380" t="s">
        <v>1947</v>
      </c>
      <c r="D28" s="388" t="s">
        <v>1948</v>
      </c>
      <c r="E28" s="375" t="s">
        <v>11</v>
      </c>
      <c r="F28" s="385"/>
      <c r="G28" s="386"/>
      <c r="H28" s="386"/>
      <c r="I28" s="387"/>
      <c r="J28" s="379"/>
    </row>
    <row r="29" spans="1:10" ht="18" customHeight="1">
      <c r="A29" s="664"/>
      <c r="B29" s="372" t="s">
        <v>25</v>
      </c>
      <c r="C29" s="380" t="s">
        <v>1929</v>
      </c>
      <c r="D29" s="384"/>
      <c r="E29" s="375" t="s">
        <v>11</v>
      </c>
      <c r="F29" s="382"/>
      <c r="G29" s="386"/>
      <c r="H29" s="386"/>
      <c r="I29" s="387"/>
      <c r="J29" s="379"/>
    </row>
    <row r="30" spans="1:10" ht="18" customHeight="1">
      <c r="A30" s="657">
        <v>7</v>
      </c>
      <c r="B30" s="372" t="s">
        <v>25</v>
      </c>
      <c r="C30" s="373" t="s">
        <v>1949</v>
      </c>
      <c r="D30" s="384"/>
      <c r="E30" s="375" t="s">
        <v>11</v>
      </c>
      <c r="F30" s="382"/>
      <c r="G30" s="386"/>
      <c r="H30" s="386"/>
      <c r="I30" s="387"/>
      <c r="J30" s="379"/>
    </row>
    <row r="31" spans="1:10" ht="18" customHeight="1">
      <c r="A31" s="657"/>
      <c r="B31" s="372" t="s">
        <v>25</v>
      </c>
      <c r="C31" s="380" t="s">
        <v>1929</v>
      </c>
      <c r="D31" s="384"/>
      <c r="E31" s="375" t="s">
        <v>11</v>
      </c>
      <c r="F31" s="382"/>
      <c r="G31" s="386"/>
      <c r="H31" s="386"/>
      <c r="I31" s="387"/>
      <c r="J31" s="379"/>
    </row>
    <row r="32" spans="1:10" ht="18" customHeight="1">
      <c r="A32" s="657">
        <v>8</v>
      </c>
      <c r="B32" s="372" t="s">
        <v>25</v>
      </c>
      <c r="C32" s="373" t="s">
        <v>1950</v>
      </c>
      <c r="D32" s="384"/>
      <c r="E32" s="375" t="s">
        <v>11</v>
      </c>
      <c r="F32" s="382"/>
      <c r="G32" s="386"/>
      <c r="H32" s="386"/>
      <c r="I32" s="387"/>
      <c r="J32" s="379"/>
    </row>
    <row r="33" spans="1:10" ht="18" customHeight="1">
      <c r="A33" s="657"/>
      <c r="B33" s="372" t="s">
        <v>25</v>
      </c>
      <c r="C33" s="380" t="s">
        <v>1929</v>
      </c>
      <c r="D33" s="384"/>
      <c r="E33" s="375" t="s">
        <v>11</v>
      </c>
      <c r="F33" s="382"/>
      <c r="G33" s="386"/>
      <c r="H33" s="386"/>
      <c r="I33" s="387"/>
      <c r="J33" s="379"/>
    </row>
    <row r="34" spans="1:10" ht="18" customHeight="1">
      <c r="A34" s="657">
        <f>A32+1</f>
        <v>9</v>
      </c>
      <c r="B34" s="372" t="s">
        <v>25</v>
      </c>
      <c r="C34" s="373" t="s">
        <v>1951</v>
      </c>
      <c r="D34" s="384"/>
      <c r="E34" s="375" t="s">
        <v>11</v>
      </c>
      <c r="F34" s="382"/>
      <c r="G34" s="386"/>
      <c r="H34" s="386"/>
      <c r="I34" s="387"/>
      <c r="J34" s="379"/>
    </row>
    <row r="35" spans="1:10" ht="18" customHeight="1">
      <c r="A35" s="657"/>
      <c r="B35" s="372" t="s">
        <v>25</v>
      </c>
      <c r="C35" s="380" t="s">
        <v>1952</v>
      </c>
      <c r="D35" s="388" t="s">
        <v>1953</v>
      </c>
      <c r="E35" s="375" t="s">
        <v>11</v>
      </c>
      <c r="F35" s="382"/>
      <c r="G35" s="386"/>
      <c r="H35" s="386"/>
      <c r="I35" s="387"/>
      <c r="J35" s="379"/>
    </row>
    <row r="36" spans="1:10" ht="18" customHeight="1">
      <c r="A36" s="657"/>
      <c r="B36" s="372" t="s">
        <v>25</v>
      </c>
      <c r="C36" s="380" t="s">
        <v>1929</v>
      </c>
      <c r="D36" s="388" t="s">
        <v>1935</v>
      </c>
      <c r="E36" s="375" t="s">
        <v>11</v>
      </c>
      <c r="F36" s="382"/>
      <c r="G36" s="386"/>
      <c r="H36" s="386"/>
      <c r="I36" s="387"/>
      <c r="J36" s="379"/>
    </row>
    <row r="37" spans="1:10" ht="18" customHeight="1">
      <c r="A37" s="657">
        <v>10</v>
      </c>
      <c r="B37" s="372" t="s">
        <v>25</v>
      </c>
      <c r="C37" s="373" t="s">
        <v>1954</v>
      </c>
      <c r="D37" s="384"/>
      <c r="E37" s="375" t="s">
        <v>11</v>
      </c>
      <c r="F37" s="382"/>
      <c r="G37" s="386"/>
      <c r="H37" s="386"/>
      <c r="I37" s="387"/>
      <c r="J37" s="379"/>
    </row>
    <row r="38" spans="1:10" ht="18" customHeight="1">
      <c r="A38" s="657"/>
      <c r="B38" s="372" t="s">
        <v>25</v>
      </c>
      <c r="C38" s="380" t="s">
        <v>1929</v>
      </c>
      <c r="D38" s="388" t="s">
        <v>1935</v>
      </c>
      <c r="E38" s="375" t="s">
        <v>11</v>
      </c>
      <c r="F38" s="382"/>
      <c r="G38" s="386"/>
      <c r="H38" s="386"/>
      <c r="I38" s="387"/>
      <c r="J38" s="379"/>
    </row>
    <row r="39" spans="1:10" ht="18" customHeight="1">
      <c r="A39" s="657">
        <v>11</v>
      </c>
      <c r="B39" s="372" t="s">
        <v>25</v>
      </c>
      <c r="C39" s="373" t="s">
        <v>1955</v>
      </c>
      <c r="D39" s="384"/>
      <c r="E39" s="375" t="s">
        <v>11</v>
      </c>
      <c r="F39" s="382"/>
      <c r="G39" s="386"/>
      <c r="H39" s="386"/>
      <c r="I39" s="387"/>
      <c r="J39" s="379"/>
    </row>
    <row r="40" spans="1:10" ht="18" customHeight="1">
      <c r="A40" s="657"/>
      <c r="B40" s="372" t="s">
        <v>25</v>
      </c>
      <c r="C40" s="380" t="s">
        <v>1952</v>
      </c>
      <c r="D40" s="388" t="s">
        <v>1956</v>
      </c>
      <c r="E40" s="375" t="s">
        <v>11</v>
      </c>
      <c r="F40" s="382"/>
      <c r="G40" s="386"/>
      <c r="H40" s="386"/>
      <c r="I40" s="387"/>
      <c r="J40" s="379"/>
    </row>
    <row r="41" spans="1:10" ht="18" customHeight="1">
      <c r="A41" s="657"/>
      <c r="B41" s="372" t="s">
        <v>25</v>
      </c>
      <c r="C41" s="380" t="s">
        <v>1929</v>
      </c>
      <c r="D41" s="388" t="s">
        <v>1935</v>
      </c>
      <c r="E41" s="375" t="s">
        <v>11</v>
      </c>
      <c r="F41" s="382"/>
      <c r="G41" s="386"/>
      <c r="H41" s="386"/>
      <c r="I41" s="387"/>
      <c r="J41" s="379"/>
    </row>
    <row r="42" spans="1:10" ht="18" customHeight="1">
      <c r="A42" s="657">
        <v>12</v>
      </c>
      <c r="B42" s="372" t="s">
        <v>25</v>
      </c>
      <c r="C42" s="373" t="s">
        <v>1957</v>
      </c>
      <c r="D42" s="384"/>
      <c r="E42" s="362" t="s">
        <v>12</v>
      </c>
      <c r="F42" s="382"/>
      <c r="G42" s="386"/>
      <c r="H42" s="386"/>
      <c r="I42" s="387"/>
      <c r="J42" s="379"/>
    </row>
    <row r="43" spans="1:10" ht="18" customHeight="1">
      <c r="A43" s="657"/>
      <c r="B43" s="372" t="s">
        <v>25</v>
      </c>
      <c r="C43" s="380" t="s">
        <v>1929</v>
      </c>
      <c r="D43" s="388" t="s">
        <v>1935</v>
      </c>
      <c r="E43" s="362" t="s">
        <v>12</v>
      </c>
      <c r="F43" s="382"/>
      <c r="G43" s="386"/>
      <c r="H43" s="386"/>
      <c r="I43" s="387"/>
      <c r="J43" s="379"/>
    </row>
    <row r="44" spans="1:10" ht="18" customHeight="1">
      <c r="A44" s="657">
        <v>13</v>
      </c>
      <c r="B44" s="372" t="s">
        <v>25</v>
      </c>
      <c r="C44" s="373" t="s">
        <v>1958</v>
      </c>
      <c r="D44" s="384"/>
      <c r="E44" s="362" t="s">
        <v>12</v>
      </c>
      <c r="F44" s="382"/>
      <c r="G44" s="386"/>
      <c r="H44" s="386"/>
      <c r="I44" s="387"/>
      <c r="J44" s="379"/>
    </row>
    <row r="45" spans="1:10" ht="18" customHeight="1">
      <c r="A45" s="657"/>
      <c r="B45" s="372" t="s">
        <v>25</v>
      </c>
      <c r="C45" s="380" t="s">
        <v>1952</v>
      </c>
      <c r="D45" s="388" t="s">
        <v>1959</v>
      </c>
      <c r="E45" s="362" t="s">
        <v>12</v>
      </c>
      <c r="F45" s="382"/>
      <c r="G45" s="386"/>
      <c r="H45" s="386"/>
      <c r="I45" s="387"/>
      <c r="J45" s="379"/>
    </row>
    <row r="46" spans="1:10" ht="18" customHeight="1">
      <c r="A46" s="657"/>
      <c r="B46" s="372" t="s">
        <v>25</v>
      </c>
      <c r="C46" s="380" t="s">
        <v>1929</v>
      </c>
      <c r="D46" s="388" t="s">
        <v>1935</v>
      </c>
      <c r="E46" s="362" t="s">
        <v>12</v>
      </c>
      <c r="F46" s="382"/>
      <c r="G46" s="386"/>
      <c r="H46" s="386"/>
      <c r="I46" s="387"/>
      <c r="J46" s="379"/>
    </row>
    <row r="47" spans="1:10" ht="18" customHeight="1">
      <c r="A47" s="657">
        <v>14</v>
      </c>
      <c r="B47" s="372" t="s">
        <v>25</v>
      </c>
      <c r="C47" s="373" t="s">
        <v>1960</v>
      </c>
      <c r="D47" s="384"/>
      <c r="E47" s="375" t="s">
        <v>11</v>
      </c>
      <c r="F47" s="382"/>
      <c r="G47" s="386"/>
      <c r="H47" s="386"/>
      <c r="I47" s="387"/>
      <c r="J47" s="379"/>
    </row>
    <row r="48" spans="1:10" ht="18" customHeight="1">
      <c r="A48" s="657"/>
      <c r="B48" s="372" t="s">
        <v>25</v>
      </c>
      <c r="C48" s="380" t="s">
        <v>1929</v>
      </c>
      <c r="D48" s="388" t="s">
        <v>1935</v>
      </c>
      <c r="E48" s="375" t="s">
        <v>11</v>
      </c>
      <c r="F48" s="382"/>
      <c r="G48" s="386"/>
      <c r="H48" s="386"/>
      <c r="I48" s="387"/>
      <c r="J48" s="379"/>
    </row>
    <row r="49" spans="1:10" ht="18" customHeight="1">
      <c r="A49" s="657">
        <v>15</v>
      </c>
      <c r="B49" s="372" t="s">
        <v>25</v>
      </c>
      <c r="C49" s="373" t="s">
        <v>1961</v>
      </c>
      <c r="D49" s="384"/>
      <c r="E49" s="375" t="s">
        <v>11</v>
      </c>
      <c r="F49" s="382"/>
      <c r="G49" s="386"/>
      <c r="H49" s="386"/>
      <c r="I49" s="387"/>
      <c r="J49" s="379"/>
    </row>
    <row r="50" spans="1:10" ht="18" customHeight="1">
      <c r="A50" s="657"/>
      <c r="B50" s="372" t="s">
        <v>25</v>
      </c>
      <c r="C50" s="380" t="s">
        <v>1944</v>
      </c>
      <c r="D50" s="389"/>
      <c r="E50" s="375" t="s">
        <v>11</v>
      </c>
      <c r="F50" s="382"/>
      <c r="G50" s="386"/>
      <c r="H50" s="386"/>
      <c r="I50" s="387"/>
      <c r="J50" s="379"/>
    </row>
    <row r="51" spans="1:10" ht="18" customHeight="1">
      <c r="A51" s="657"/>
      <c r="B51" s="372" t="s">
        <v>25</v>
      </c>
      <c r="C51" s="380" t="s">
        <v>1962</v>
      </c>
      <c r="D51" s="389"/>
      <c r="E51" s="375" t="s">
        <v>11</v>
      </c>
      <c r="F51" s="382"/>
      <c r="G51" s="386"/>
      <c r="H51" s="386"/>
      <c r="I51" s="387"/>
      <c r="J51" s="379"/>
    </row>
    <row r="52" spans="1:10" ht="18" customHeight="1">
      <c r="A52" s="657"/>
      <c r="B52" s="372" t="s">
        <v>25</v>
      </c>
      <c r="C52" s="380" t="s">
        <v>1946</v>
      </c>
      <c r="D52" s="388" t="s">
        <v>1940</v>
      </c>
      <c r="E52" s="375" t="s">
        <v>11</v>
      </c>
      <c r="F52" s="382"/>
      <c r="G52" s="386"/>
      <c r="H52" s="386"/>
      <c r="I52" s="387"/>
      <c r="J52" s="379"/>
    </row>
    <row r="53" spans="1:10" ht="18" customHeight="1">
      <c r="A53" s="657"/>
      <c r="B53" s="372" t="s">
        <v>25</v>
      </c>
      <c r="C53" s="380" t="s">
        <v>1947</v>
      </c>
      <c r="D53" s="388" t="s">
        <v>1948</v>
      </c>
      <c r="E53" s="375" t="s">
        <v>11</v>
      </c>
      <c r="F53" s="382"/>
      <c r="G53" s="386"/>
      <c r="H53" s="386"/>
      <c r="I53" s="387"/>
      <c r="J53" s="379"/>
    </row>
    <row r="54" spans="1:10" ht="18" customHeight="1">
      <c r="A54" s="657"/>
      <c r="B54" s="372" t="s">
        <v>25</v>
      </c>
      <c r="C54" s="380" t="s">
        <v>1929</v>
      </c>
      <c r="D54" s="388" t="s">
        <v>1935</v>
      </c>
      <c r="E54" s="375" t="s">
        <v>11</v>
      </c>
      <c r="F54" s="382"/>
      <c r="G54" s="386"/>
      <c r="H54" s="386"/>
      <c r="I54" s="387"/>
      <c r="J54" s="379"/>
    </row>
    <row r="55" spans="1:10" ht="18" customHeight="1">
      <c r="A55" s="657">
        <v>16</v>
      </c>
      <c r="B55" s="372" t="s">
        <v>25</v>
      </c>
      <c r="C55" s="373" t="s">
        <v>1963</v>
      </c>
      <c r="D55" s="384"/>
      <c r="E55" s="375" t="s">
        <v>11</v>
      </c>
      <c r="F55" s="382"/>
      <c r="G55" s="386"/>
      <c r="H55" s="386"/>
      <c r="I55" s="387"/>
      <c r="J55" s="379"/>
    </row>
    <row r="56" spans="1:10" ht="18" customHeight="1">
      <c r="A56" s="657"/>
      <c r="B56" s="372" t="s">
        <v>25</v>
      </c>
      <c r="C56" s="380" t="s">
        <v>1929</v>
      </c>
      <c r="D56" s="388" t="s">
        <v>1935</v>
      </c>
      <c r="E56" s="375" t="s">
        <v>11</v>
      </c>
      <c r="F56" s="382"/>
      <c r="G56" s="386"/>
      <c r="H56" s="386"/>
      <c r="I56" s="387"/>
      <c r="J56" s="379"/>
    </row>
    <row r="57" spans="1:10" ht="18" customHeight="1">
      <c r="A57" s="657">
        <v>17</v>
      </c>
      <c r="B57" s="372" t="s">
        <v>25</v>
      </c>
      <c r="C57" s="373" t="s">
        <v>1964</v>
      </c>
      <c r="D57" s="384"/>
      <c r="E57" s="375" t="s">
        <v>11</v>
      </c>
      <c r="F57" s="382"/>
      <c r="G57" s="386"/>
      <c r="H57" s="386"/>
      <c r="I57" s="387"/>
      <c r="J57" s="379"/>
    </row>
    <row r="58" spans="1:10" ht="18" customHeight="1">
      <c r="A58" s="657"/>
      <c r="B58" s="372" t="s">
        <v>25</v>
      </c>
      <c r="C58" s="380" t="s">
        <v>1929</v>
      </c>
      <c r="D58" s="388" t="s">
        <v>1935</v>
      </c>
      <c r="E58" s="375" t="s">
        <v>11</v>
      </c>
      <c r="F58" s="382"/>
      <c r="G58" s="386"/>
      <c r="H58" s="386"/>
      <c r="I58" s="387"/>
      <c r="J58" s="379"/>
    </row>
    <row r="59" spans="1:10" ht="18" customHeight="1">
      <c r="A59" s="657">
        <v>18</v>
      </c>
      <c r="B59" s="372" t="s">
        <v>25</v>
      </c>
      <c r="C59" s="373" t="s">
        <v>1965</v>
      </c>
      <c r="D59" s="384"/>
      <c r="E59" s="375" t="s">
        <v>11</v>
      </c>
      <c r="F59" s="382"/>
      <c r="G59" s="386"/>
      <c r="H59" s="386"/>
      <c r="I59" s="387"/>
      <c r="J59" s="379"/>
    </row>
    <row r="60" spans="1:10" ht="18" customHeight="1">
      <c r="A60" s="657"/>
      <c r="B60" s="372" t="s">
        <v>25</v>
      </c>
      <c r="C60" s="380" t="s">
        <v>1952</v>
      </c>
      <c r="D60" s="388" t="s">
        <v>1953</v>
      </c>
      <c r="E60" s="375" t="s">
        <v>11</v>
      </c>
      <c r="F60" s="382"/>
      <c r="G60" s="386"/>
      <c r="H60" s="386"/>
      <c r="I60" s="387"/>
      <c r="J60" s="379"/>
    </row>
    <row r="61" spans="1:10" ht="18" customHeight="1">
      <c r="A61" s="657"/>
      <c r="B61" s="372" t="s">
        <v>25</v>
      </c>
      <c r="C61" s="380" t="s">
        <v>1929</v>
      </c>
      <c r="D61" s="388" t="s">
        <v>1935</v>
      </c>
      <c r="E61" s="375" t="s">
        <v>11</v>
      </c>
      <c r="F61" s="382"/>
      <c r="G61" s="386"/>
      <c r="H61" s="386"/>
      <c r="I61" s="387"/>
      <c r="J61" s="379"/>
    </row>
    <row r="62" spans="1:10" ht="18" customHeight="1">
      <c r="A62" s="657">
        <v>19</v>
      </c>
      <c r="B62" s="372" t="s">
        <v>25</v>
      </c>
      <c r="C62" s="373" t="s">
        <v>1966</v>
      </c>
      <c r="D62" s="384"/>
      <c r="E62" s="375" t="s">
        <v>11</v>
      </c>
      <c r="F62" s="382"/>
      <c r="G62" s="386"/>
      <c r="H62" s="386"/>
      <c r="I62" s="387"/>
      <c r="J62" s="379"/>
    </row>
    <row r="63" spans="1:10" ht="18" customHeight="1">
      <c r="A63" s="657"/>
      <c r="B63" s="372" t="s">
        <v>25</v>
      </c>
      <c r="C63" s="380" t="s">
        <v>1929</v>
      </c>
      <c r="D63" s="388" t="s">
        <v>1935</v>
      </c>
      <c r="E63" s="375" t="s">
        <v>11</v>
      </c>
      <c r="F63" s="382"/>
      <c r="G63" s="386"/>
      <c r="H63" s="386"/>
      <c r="I63" s="387"/>
      <c r="J63" s="379"/>
    </row>
    <row r="64" spans="1:10" ht="18" customHeight="1">
      <c r="A64" s="657">
        <v>20</v>
      </c>
      <c r="B64" s="372" t="s">
        <v>25</v>
      </c>
      <c r="C64" s="373" t="s">
        <v>1967</v>
      </c>
      <c r="D64" s="384"/>
      <c r="E64" s="375" t="s">
        <v>11</v>
      </c>
      <c r="F64" s="382"/>
      <c r="G64" s="386"/>
      <c r="H64" s="386"/>
      <c r="I64" s="387"/>
      <c r="J64" s="379"/>
    </row>
    <row r="65" spans="1:10" ht="18" customHeight="1">
      <c r="A65" s="657"/>
      <c r="B65" s="372" t="s">
        <v>25</v>
      </c>
      <c r="C65" s="380" t="s">
        <v>1952</v>
      </c>
      <c r="D65" s="388" t="s">
        <v>1956</v>
      </c>
      <c r="E65" s="375" t="s">
        <v>11</v>
      </c>
      <c r="F65" s="382"/>
      <c r="G65" s="386"/>
      <c r="H65" s="386"/>
      <c r="I65" s="387"/>
      <c r="J65" s="379"/>
    </row>
    <row r="66" spans="1:10" ht="18" customHeight="1">
      <c r="A66" s="657"/>
      <c r="B66" s="372" t="s">
        <v>25</v>
      </c>
      <c r="C66" s="380" t="s">
        <v>1929</v>
      </c>
      <c r="D66" s="388" t="s">
        <v>1935</v>
      </c>
      <c r="E66" s="375" t="s">
        <v>11</v>
      </c>
      <c r="F66" s="382"/>
      <c r="G66" s="386"/>
      <c r="H66" s="386"/>
      <c r="I66" s="387"/>
      <c r="J66" s="379"/>
    </row>
    <row r="67" spans="1:10" ht="18" customHeight="1">
      <c r="A67" s="657">
        <v>21</v>
      </c>
      <c r="B67" s="372" t="s">
        <v>25</v>
      </c>
      <c r="C67" s="373" t="s">
        <v>1968</v>
      </c>
      <c r="D67" s="384"/>
      <c r="E67" s="362" t="s">
        <v>12</v>
      </c>
      <c r="F67" s="382"/>
      <c r="G67" s="386"/>
      <c r="H67" s="386"/>
      <c r="I67" s="387"/>
      <c r="J67" s="379"/>
    </row>
    <row r="68" spans="1:10" ht="18" customHeight="1">
      <c r="A68" s="657"/>
      <c r="B68" s="372" t="s">
        <v>25</v>
      </c>
      <c r="C68" s="380" t="s">
        <v>1929</v>
      </c>
      <c r="D68" s="388" t="s">
        <v>1935</v>
      </c>
      <c r="E68" s="362" t="s">
        <v>12</v>
      </c>
      <c r="F68" s="382"/>
      <c r="G68" s="386"/>
      <c r="H68" s="386"/>
      <c r="I68" s="387"/>
      <c r="J68" s="379"/>
    </row>
    <row r="69" spans="1:10" ht="18" customHeight="1">
      <c r="A69" s="657">
        <v>22</v>
      </c>
      <c r="B69" s="372" t="s">
        <v>25</v>
      </c>
      <c r="C69" s="373" t="s">
        <v>1969</v>
      </c>
      <c r="D69" s="384"/>
      <c r="E69" s="362" t="s">
        <v>12</v>
      </c>
      <c r="F69" s="382"/>
      <c r="G69" s="386"/>
      <c r="H69" s="386"/>
      <c r="I69" s="387"/>
      <c r="J69" s="379"/>
    </row>
    <row r="70" spans="1:10" ht="18" customHeight="1">
      <c r="A70" s="657"/>
      <c r="B70" s="372" t="s">
        <v>25</v>
      </c>
      <c r="C70" s="380" t="s">
        <v>1952</v>
      </c>
      <c r="D70" s="388" t="s">
        <v>1959</v>
      </c>
      <c r="E70" s="362" t="s">
        <v>12</v>
      </c>
      <c r="F70" s="382"/>
      <c r="G70" s="386"/>
      <c r="H70" s="386"/>
      <c r="I70" s="387"/>
      <c r="J70" s="379"/>
    </row>
    <row r="71" spans="1:10" ht="18" customHeight="1">
      <c r="A71" s="657"/>
      <c r="B71" s="372" t="s">
        <v>25</v>
      </c>
      <c r="C71" s="380" t="s">
        <v>1929</v>
      </c>
      <c r="D71" s="388" t="s">
        <v>1935</v>
      </c>
      <c r="E71" s="362" t="s">
        <v>12</v>
      </c>
      <c r="F71" s="382"/>
      <c r="G71" s="386"/>
      <c r="H71" s="386"/>
      <c r="I71" s="387"/>
      <c r="J71" s="379"/>
    </row>
    <row r="72" spans="1:10" ht="18" customHeight="1">
      <c r="A72" s="666">
        <v>23</v>
      </c>
      <c r="B72" s="372" t="s">
        <v>25</v>
      </c>
      <c r="C72" s="373" t="s">
        <v>1970</v>
      </c>
      <c r="D72" s="384"/>
      <c r="E72" s="375" t="s">
        <v>11</v>
      </c>
      <c r="F72" s="382"/>
      <c r="G72" s="386"/>
      <c r="H72" s="386"/>
      <c r="I72" s="387"/>
      <c r="J72" s="379"/>
    </row>
    <row r="73" spans="1:10" ht="18" customHeight="1">
      <c r="A73" s="666"/>
      <c r="B73" s="372" t="s">
        <v>25</v>
      </c>
      <c r="C73" s="380" t="s">
        <v>1971</v>
      </c>
      <c r="D73" s="389" t="s">
        <v>1972</v>
      </c>
      <c r="E73" s="375" t="s">
        <v>11</v>
      </c>
      <c r="F73" s="382"/>
      <c r="G73" s="386"/>
      <c r="H73" s="386"/>
      <c r="I73" s="387"/>
      <c r="J73" s="379"/>
    </row>
    <row r="74" spans="1:10" ht="18" customHeight="1">
      <c r="A74" s="666"/>
      <c r="B74" s="372" t="s">
        <v>25</v>
      </c>
      <c r="C74" s="380" t="s">
        <v>1973</v>
      </c>
      <c r="D74" s="389">
        <v>1</v>
      </c>
      <c r="E74" s="375" t="s">
        <v>11</v>
      </c>
      <c r="F74" s="382"/>
      <c r="G74" s="386"/>
      <c r="H74" s="386"/>
      <c r="I74" s="387"/>
      <c r="J74" s="379"/>
    </row>
    <row r="75" spans="1:10" ht="18" customHeight="1">
      <c r="A75" s="666"/>
      <c r="B75" s="372" t="s">
        <v>25</v>
      </c>
      <c r="C75" s="380" t="s">
        <v>1974</v>
      </c>
      <c r="D75" s="389">
        <v>1</v>
      </c>
      <c r="E75" s="375" t="s">
        <v>11</v>
      </c>
      <c r="F75" s="382"/>
      <c r="G75" s="386"/>
      <c r="H75" s="386"/>
      <c r="I75" s="387"/>
      <c r="J75" s="379"/>
    </row>
    <row r="76" spans="1:10" ht="18" customHeight="1">
      <c r="A76" s="666"/>
      <c r="B76" s="372" t="s">
        <v>25</v>
      </c>
      <c r="C76" s="380" t="s">
        <v>1975</v>
      </c>
      <c r="D76" s="389">
        <v>1</v>
      </c>
      <c r="E76" s="375" t="s">
        <v>11</v>
      </c>
      <c r="F76" s="382"/>
      <c r="G76" s="386"/>
      <c r="H76" s="386"/>
      <c r="I76" s="387"/>
      <c r="J76" s="379"/>
    </row>
    <row r="77" spans="1:10" ht="18" customHeight="1">
      <c r="A77" s="666"/>
      <c r="B77" s="372" t="s">
        <v>25</v>
      </c>
      <c r="C77" s="380" t="s">
        <v>1929</v>
      </c>
      <c r="D77" s="388" t="s">
        <v>1976</v>
      </c>
      <c r="E77" s="375" t="s">
        <v>11</v>
      </c>
      <c r="F77" s="382"/>
      <c r="G77" s="386"/>
      <c r="H77" s="386"/>
      <c r="I77" s="387"/>
      <c r="J77" s="379"/>
    </row>
    <row r="78" spans="1:10" ht="18" customHeight="1">
      <c r="A78" s="666">
        <v>24</v>
      </c>
      <c r="B78" s="372" t="s">
        <v>25</v>
      </c>
      <c r="C78" s="373" t="s">
        <v>1977</v>
      </c>
      <c r="D78" s="389"/>
      <c r="E78" s="375" t="s">
        <v>11</v>
      </c>
      <c r="F78" s="382"/>
      <c r="G78" s="386"/>
      <c r="H78" s="386"/>
      <c r="I78" s="387"/>
      <c r="J78" s="379"/>
    </row>
    <row r="79" spans="1:10" ht="18" customHeight="1">
      <c r="A79" s="666"/>
      <c r="B79" s="372" t="s">
        <v>25</v>
      </c>
      <c r="C79" s="380" t="s">
        <v>1978</v>
      </c>
      <c r="D79" s="388" t="s">
        <v>1979</v>
      </c>
      <c r="E79" s="375" t="s">
        <v>11</v>
      </c>
      <c r="F79" s="382"/>
      <c r="G79" s="386"/>
      <c r="H79" s="386"/>
      <c r="I79" s="387"/>
      <c r="J79" s="379"/>
    </row>
    <row r="80" spans="1:10" ht="18" customHeight="1">
      <c r="A80" s="666"/>
      <c r="B80" s="372" t="s">
        <v>25</v>
      </c>
      <c r="C80" s="380" t="s">
        <v>1980</v>
      </c>
      <c r="D80" s="388" t="s">
        <v>1981</v>
      </c>
      <c r="E80" s="375" t="s">
        <v>11</v>
      </c>
      <c r="F80" s="382"/>
      <c r="G80" s="386"/>
      <c r="H80" s="386"/>
      <c r="I80" s="387"/>
      <c r="J80" s="379"/>
    </row>
    <row r="81" spans="1:10" ht="18" customHeight="1">
      <c r="A81" s="666"/>
      <c r="B81" s="372" t="s">
        <v>25</v>
      </c>
      <c r="C81" s="380" t="s">
        <v>1982</v>
      </c>
      <c r="D81" s="388" t="s">
        <v>1979</v>
      </c>
      <c r="E81" s="375" t="s">
        <v>11</v>
      </c>
      <c r="F81" s="382"/>
      <c r="G81" s="386"/>
      <c r="H81" s="386"/>
      <c r="I81" s="387"/>
      <c r="J81" s="379"/>
    </row>
    <row r="82" spans="1:10" ht="17.45" customHeight="1">
      <c r="A82" s="666"/>
      <c r="B82" s="372" t="s">
        <v>25</v>
      </c>
      <c r="C82" s="380" t="s">
        <v>1983</v>
      </c>
      <c r="D82" s="388" t="s">
        <v>1981</v>
      </c>
      <c r="E82" s="375" t="s">
        <v>11</v>
      </c>
      <c r="F82" s="391"/>
      <c r="G82" s="391"/>
      <c r="H82" s="391"/>
      <c r="I82" s="392"/>
      <c r="J82" s="379"/>
    </row>
    <row r="83" spans="1:10" ht="17.45" customHeight="1">
      <c r="A83" s="666"/>
      <c r="B83" s="372" t="s">
        <v>25</v>
      </c>
      <c r="C83" s="380" t="s">
        <v>1929</v>
      </c>
      <c r="D83" s="388" t="s">
        <v>1976</v>
      </c>
      <c r="E83" s="375" t="s">
        <v>11</v>
      </c>
      <c r="F83" s="391"/>
      <c r="G83" s="391"/>
      <c r="H83" s="391"/>
      <c r="I83" s="392"/>
      <c r="J83" s="379"/>
    </row>
    <row r="84" spans="1:10" ht="17.45" customHeight="1">
      <c r="A84" s="667">
        <v>25</v>
      </c>
      <c r="B84" s="372" t="s">
        <v>25</v>
      </c>
      <c r="C84" s="373" t="s">
        <v>1984</v>
      </c>
      <c r="D84" s="393"/>
      <c r="E84" s="375" t="s">
        <v>11</v>
      </c>
      <c r="F84" s="391"/>
      <c r="G84" s="391"/>
      <c r="H84" s="391"/>
      <c r="I84" s="392"/>
      <c r="J84" s="379"/>
    </row>
    <row r="85" spans="1:10" ht="17.45" customHeight="1">
      <c r="A85" s="667"/>
      <c r="B85" s="372" t="s">
        <v>25</v>
      </c>
      <c r="C85" s="380" t="s">
        <v>1985</v>
      </c>
      <c r="D85" s="393"/>
      <c r="E85" s="375" t="s">
        <v>11</v>
      </c>
      <c r="F85" s="391"/>
      <c r="G85" s="391"/>
      <c r="H85" s="391"/>
      <c r="I85" s="392"/>
      <c r="J85" s="379"/>
    </row>
    <row r="86" spans="1:10" ht="17.45" customHeight="1">
      <c r="A86" s="667"/>
      <c r="B86" s="372" t="s">
        <v>25</v>
      </c>
      <c r="C86" s="380" t="s">
        <v>1986</v>
      </c>
      <c r="D86" s="393"/>
      <c r="E86" s="375" t="s">
        <v>11</v>
      </c>
      <c r="F86" s="391"/>
      <c r="G86" s="391"/>
      <c r="H86" s="391"/>
      <c r="I86" s="392"/>
      <c r="J86" s="379"/>
    </row>
    <row r="87" spans="1:10" ht="17.45" customHeight="1">
      <c r="A87" s="667"/>
      <c r="B87" s="372" t="s">
        <v>25</v>
      </c>
      <c r="C87" s="380" t="s">
        <v>1987</v>
      </c>
      <c r="D87" s="393"/>
      <c r="E87" s="375" t="s">
        <v>11</v>
      </c>
      <c r="F87" s="391"/>
      <c r="G87" s="391"/>
      <c r="H87" s="391"/>
      <c r="I87" s="392"/>
      <c r="J87" s="379"/>
    </row>
    <row r="88" spans="1:10" ht="17.45" customHeight="1">
      <c r="A88" s="667"/>
      <c r="B88" s="372" t="s">
        <v>25</v>
      </c>
      <c r="C88" s="380" t="s">
        <v>1988</v>
      </c>
      <c r="D88" s="393"/>
      <c r="E88" s="375" t="s">
        <v>11</v>
      </c>
      <c r="F88" s="391"/>
      <c r="G88" s="391"/>
      <c r="H88" s="391"/>
      <c r="I88" s="392"/>
      <c r="J88" s="379"/>
    </row>
    <row r="89" spans="1:10" ht="17.45" customHeight="1">
      <c r="A89" s="667"/>
      <c r="B89" s="372" t="s">
        <v>25</v>
      </c>
      <c r="C89" s="380" t="s">
        <v>1989</v>
      </c>
      <c r="D89" s="393"/>
      <c r="E89" s="375" t="s">
        <v>11</v>
      </c>
      <c r="F89" s="391"/>
      <c r="G89" s="391"/>
      <c r="H89" s="391"/>
      <c r="I89" s="392"/>
      <c r="J89" s="379"/>
    </row>
    <row r="90" spans="1:10" ht="17.45" customHeight="1">
      <c r="A90" s="667"/>
      <c r="B90" s="372" t="s">
        <v>25</v>
      </c>
      <c r="C90" s="380" t="s">
        <v>1990</v>
      </c>
      <c r="D90" s="393"/>
      <c r="E90" s="375" t="s">
        <v>11</v>
      </c>
      <c r="F90" s="391"/>
      <c r="G90" s="391"/>
      <c r="H90" s="391"/>
      <c r="I90" s="392"/>
      <c r="J90" s="379"/>
    </row>
    <row r="91" spans="1:10" ht="17.45" customHeight="1">
      <c r="A91" s="667"/>
      <c r="B91" s="372" t="s">
        <v>25</v>
      </c>
      <c r="C91" s="380" t="s">
        <v>1991</v>
      </c>
      <c r="D91" s="393"/>
      <c r="E91" s="375" t="s">
        <v>11</v>
      </c>
      <c r="F91" s="391"/>
      <c r="G91" s="391"/>
      <c r="H91" s="391"/>
      <c r="I91" s="392"/>
      <c r="J91" s="379"/>
    </row>
    <row r="92" spans="1:10" ht="17.45" customHeight="1">
      <c r="A92" s="667"/>
      <c r="B92" s="372" t="s">
        <v>25</v>
      </c>
      <c r="C92" s="380" t="s">
        <v>1992</v>
      </c>
      <c r="D92" s="393"/>
      <c r="E92" s="375" t="s">
        <v>11</v>
      </c>
      <c r="F92" s="391"/>
      <c r="G92" s="391"/>
      <c r="H92" s="391"/>
      <c r="I92" s="392"/>
      <c r="J92" s="379"/>
    </row>
    <row r="93" spans="1:10" ht="17.45" customHeight="1">
      <c r="A93" s="667"/>
      <c r="B93" s="372" t="s">
        <v>25</v>
      </c>
      <c r="C93" s="380" t="s">
        <v>1993</v>
      </c>
      <c r="D93" s="393"/>
      <c r="E93" s="375" t="s">
        <v>11</v>
      </c>
      <c r="F93" s="391"/>
      <c r="G93" s="391"/>
      <c r="H93" s="391"/>
      <c r="I93" s="392"/>
      <c r="J93" s="379"/>
    </row>
    <row r="94" spans="1:10" ht="17.45" customHeight="1">
      <c r="A94" s="667"/>
      <c r="B94" s="372" t="s">
        <v>25</v>
      </c>
      <c r="C94" s="380" t="s">
        <v>1994</v>
      </c>
      <c r="D94" s="393"/>
      <c r="E94" s="375" t="s">
        <v>11</v>
      </c>
      <c r="F94" s="391"/>
      <c r="G94" s="391"/>
      <c r="H94" s="391"/>
      <c r="I94" s="392"/>
      <c r="J94" s="379"/>
    </row>
    <row r="95" spans="1:10" ht="17.45" customHeight="1">
      <c r="A95" s="667"/>
      <c r="B95" s="372" t="s">
        <v>25</v>
      </c>
      <c r="C95" s="380" t="s">
        <v>1995</v>
      </c>
      <c r="D95" s="393"/>
      <c r="E95" s="375" t="s">
        <v>11</v>
      </c>
      <c r="F95" s="391"/>
      <c r="G95" s="391"/>
      <c r="H95" s="391"/>
      <c r="I95" s="392"/>
      <c r="J95" s="379"/>
    </row>
    <row r="96" spans="1:10" ht="17.45" customHeight="1">
      <c r="A96" s="667"/>
      <c r="B96" s="372" t="s">
        <v>25</v>
      </c>
      <c r="C96" s="380" t="s">
        <v>1996</v>
      </c>
      <c r="D96" s="393"/>
      <c r="E96" s="375" t="s">
        <v>11</v>
      </c>
      <c r="F96" s="391"/>
      <c r="G96" s="391"/>
      <c r="H96" s="391"/>
      <c r="I96" s="392"/>
      <c r="J96" s="379"/>
    </row>
    <row r="97" spans="1:10" ht="17.45" customHeight="1">
      <c r="A97" s="667"/>
      <c r="B97" s="372" t="s">
        <v>25</v>
      </c>
      <c r="C97" s="380" t="s">
        <v>1997</v>
      </c>
      <c r="D97" s="393"/>
      <c r="E97" s="375" t="s">
        <v>11</v>
      </c>
      <c r="F97" s="391"/>
      <c r="G97" s="391"/>
      <c r="H97" s="391"/>
      <c r="I97" s="392"/>
      <c r="J97" s="379"/>
    </row>
    <row r="98" spans="1:10" ht="17.45" customHeight="1">
      <c r="A98" s="667"/>
      <c r="B98" s="372" t="s">
        <v>25</v>
      </c>
      <c r="C98" s="380" t="s">
        <v>1998</v>
      </c>
      <c r="D98" s="393"/>
      <c r="E98" s="375" t="s">
        <v>11</v>
      </c>
      <c r="F98" s="391"/>
      <c r="G98" s="391"/>
      <c r="H98" s="391"/>
      <c r="I98" s="392"/>
      <c r="J98" s="379"/>
    </row>
    <row r="99" spans="1:10" ht="17.45" customHeight="1">
      <c r="A99" s="667"/>
      <c r="B99" s="372" t="s">
        <v>25</v>
      </c>
      <c r="C99" s="380" t="s">
        <v>1999</v>
      </c>
      <c r="D99" s="393"/>
      <c r="E99" s="375" t="s">
        <v>11</v>
      </c>
      <c r="F99" s="391"/>
      <c r="G99" s="391"/>
      <c r="H99" s="391"/>
      <c r="I99" s="392"/>
      <c r="J99" s="379"/>
    </row>
    <row r="100" spans="1:10" ht="17.45" customHeight="1">
      <c r="A100" s="667"/>
      <c r="B100" s="372" t="s">
        <v>25</v>
      </c>
      <c r="C100" s="380" t="s">
        <v>2000</v>
      </c>
      <c r="D100" s="393"/>
      <c r="E100" s="375" t="s">
        <v>11</v>
      </c>
      <c r="F100" s="391"/>
      <c r="G100" s="391"/>
      <c r="H100" s="391"/>
      <c r="I100" s="392"/>
      <c r="J100" s="379"/>
    </row>
    <row r="101" spans="1:10" ht="17.45" customHeight="1">
      <c r="A101" s="667"/>
      <c r="B101" s="372" t="s">
        <v>25</v>
      </c>
      <c r="C101" s="380" t="s">
        <v>2001</v>
      </c>
      <c r="D101" s="393"/>
      <c r="E101" s="375" t="s">
        <v>11</v>
      </c>
      <c r="F101" s="391"/>
      <c r="G101" s="391"/>
      <c r="H101" s="391"/>
      <c r="I101" s="392"/>
      <c r="J101" s="379"/>
    </row>
    <row r="102" spans="1:10" ht="17.45" customHeight="1">
      <c r="A102" s="667"/>
      <c r="B102" s="372" t="s">
        <v>25</v>
      </c>
      <c r="C102" s="380" t="s">
        <v>2002</v>
      </c>
      <c r="D102" s="393"/>
      <c r="E102" s="375" t="s">
        <v>11</v>
      </c>
      <c r="F102" s="391"/>
      <c r="G102" s="391"/>
      <c r="H102" s="391"/>
      <c r="I102" s="392"/>
      <c r="J102" s="379"/>
    </row>
    <row r="103" spans="1:10" ht="17.45" customHeight="1">
      <c r="A103" s="667"/>
      <c r="B103" s="372" t="s">
        <v>25</v>
      </c>
      <c r="C103" s="380" t="s">
        <v>2003</v>
      </c>
      <c r="D103" s="393"/>
      <c r="E103" s="375" t="s">
        <v>11</v>
      </c>
      <c r="F103" s="391"/>
      <c r="G103" s="391"/>
      <c r="H103" s="391"/>
      <c r="I103" s="392"/>
      <c r="J103" s="379"/>
    </row>
    <row r="104" spans="1:10" ht="17.45" customHeight="1">
      <c r="A104" s="667"/>
      <c r="B104" s="372" t="s">
        <v>25</v>
      </c>
      <c r="C104" s="380" t="s">
        <v>2004</v>
      </c>
      <c r="D104" s="393"/>
      <c r="E104" s="375" t="s">
        <v>11</v>
      </c>
      <c r="F104" s="391"/>
      <c r="G104" s="391"/>
      <c r="H104" s="391"/>
      <c r="I104" s="392"/>
      <c r="J104" s="379"/>
    </row>
    <row r="105" spans="1:10" ht="17.45" customHeight="1">
      <c r="A105" s="667"/>
      <c r="B105" s="372" t="s">
        <v>25</v>
      </c>
      <c r="C105" s="380" t="s">
        <v>2005</v>
      </c>
      <c r="D105" s="393"/>
      <c r="E105" s="375" t="s">
        <v>11</v>
      </c>
      <c r="F105" s="391"/>
      <c r="G105" s="391"/>
      <c r="H105" s="391"/>
      <c r="I105" s="392"/>
      <c r="J105" s="379"/>
    </row>
    <row r="106" spans="1:10" ht="17.45" customHeight="1">
      <c r="A106" s="667"/>
      <c r="B106" s="372" t="s">
        <v>25</v>
      </c>
      <c r="C106" s="380" t="s">
        <v>2006</v>
      </c>
      <c r="D106" s="393"/>
      <c r="E106" s="375" t="s">
        <v>11</v>
      </c>
      <c r="F106" s="391"/>
      <c r="G106" s="391"/>
      <c r="H106" s="391"/>
      <c r="I106" s="392"/>
      <c r="J106" s="379"/>
    </row>
    <row r="107" spans="1:10" ht="17.45" customHeight="1">
      <c r="A107" s="667"/>
      <c r="B107" s="372" t="s">
        <v>25</v>
      </c>
      <c r="C107" s="380" t="s">
        <v>2007</v>
      </c>
      <c r="D107" s="393"/>
      <c r="E107" s="375" t="s">
        <v>11</v>
      </c>
      <c r="F107" s="391"/>
      <c r="G107" s="391"/>
      <c r="H107" s="391"/>
      <c r="I107" s="392"/>
      <c r="J107" s="379"/>
    </row>
    <row r="108" spans="1:10" ht="17.45" customHeight="1">
      <c r="A108" s="667"/>
      <c r="B108" s="372" t="s">
        <v>25</v>
      </c>
      <c r="C108" s="380" t="s">
        <v>2008</v>
      </c>
      <c r="D108" s="393"/>
      <c r="E108" s="375" t="s">
        <v>11</v>
      </c>
      <c r="F108" s="391"/>
      <c r="G108" s="391"/>
      <c r="H108" s="391"/>
      <c r="I108" s="392"/>
      <c r="J108" s="379"/>
    </row>
    <row r="109" spans="1:10" ht="17.45" customHeight="1">
      <c r="A109" s="667"/>
      <c r="B109" s="372" t="s">
        <v>25</v>
      </c>
      <c r="C109" s="380" t="s">
        <v>2009</v>
      </c>
      <c r="D109" s="393"/>
      <c r="E109" s="375" t="s">
        <v>11</v>
      </c>
      <c r="F109" s="391"/>
      <c r="G109" s="391"/>
      <c r="H109" s="391"/>
      <c r="I109" s="392"/>
      <c r="J109" s="379"/>
    </row>
    <row r="110" spans="1:10" ht="17.45" customHeight="1">
      <c r="A110" s="667"/>
      <c r="B110" s="372" t="s">
        <v>25</v>
      </c>
      <c r="C110" s="380" t="s">
        <v>2010</v>
      </c>
      <c r="D110" s="393"/>
      <c r="E110" s="375" t="s">
        <v>11</v>
      </c>
      <c r="F110" s="391"/>
      <c r="G110" s="391"/>
      <c r="H110" s="391"/>
      <c r="I110" s="392"/>
      <c r="J110" s="379"/>
    </row>
    <row r="111" spans="1:10" ht="17.45" customHeight="1">
      <c r="A111" s="667"/>
      <c r="B111" s="372" t="s">
        <v>25</v>
      </c>
      <c r="C111" s="380" t="s">
        <v>2011</v>
      </c>
      <c r="D111" s="393"/>
      <c r="E111" s="375" t="s">
        <v>11</v>
      </c>
      <c r="F111" s="391"/>
      <c r="G111" s="391"/>
      <c r="H111" s="391"/>
      <c r="I111" s="392"/>
      <c r="J111" s="379"/>
    </row>
    <row r="112" spans="1:10" ht="17.45" customHeight="1">
      <c r="A112" s="667"/>
      <c r="B112" s="372" t="s">
        <v>25</v>
      </c>
      <c r="C112" s="380" t="s">
        <v>2012</v>
      </c>
      <c r="D112" s="393"/>
      <c r="E112" s="375" t="s">
        <v>11</v>
      </c>
      <c r="F112" s="391"/>
      <c r="G112" s="391"/>
      <c r="H112" s="391"/>
      <c r="I112" s="392"/>
      <c r="J112" s="379"/>
    </row>
    <row r="113" spans="1:10" ht="17.45" customHeight="1">
      <c r="A113" s="667"/>
      <c r="B113" s="372" t="s">
        <v>25</v>
      </c>
      <c r="C113" s="380" t="s">
        <v>2013</v>
      </c>
      <c r="D113" s="393"/>
      <c r="E113" s="375" t="s">
        <v>11</v>
      </c>
      <c r="F113" s="391"/>
      <c r="G113" s="391"/>
      <c r="H113" s="391"/>
      <c r="I113" s="392"/>
      <c r="J113" s="379"/>
    </row>
    <row r="114" spans="1:10" ht="17.45" customHeight="1">
      <c r="A114" s="667"/>
      <c r="B114" s="372" t="s">
        <v>25</v>
      </c>
      <c r="C114" s="380" t="s">
        <v>2014</v>
      </c>
      <c r="D114" s="393"/>
      <c r="E114" s="375" t="s">
        <v>11</v>
      </c>
      <c r="F114" s="391"/>
      <c r="G114" s="391"/>
      <c r="H114" s="391"/>
      <c r="I114" s="392"/>
      <c r="J114" s="379"/>
    </row>
    <row r="115" spans="1:10" ht="17.45" customHeight="1">
      <c r="A115" s="667"/>
      <c r="B115" s="372" t="s">
        <v>25</v>
      </c>
      <c r="C115" s="380" t="s">
        <v>1929</v>
      </c>
      <c r="D115" s="388" t="s">
        <v>1976</v>
      </c>
      <c r="E115" s="375" t="s">
        <v>11</v>
      </c>
      <c r="F115" s="391"/>
      <c r="G115" s="391"/>
      <c r="H115" s="391"/>
      <c r="I115" s="392"/>
      <c r="J115" s="379"/>
    </row>
    <row r="116" spans="1:10" ht="17.45" customHeight="1">
      <c r="A116" s="667">
        <v>26</v>
      </c>
      <c r="B116" s="372" t="s">
        <v>25</v>
      </c>
      <c r="C116" s="373" t="s">
        <v>2015</v>
      </c>
      <c r="D116" s="393"/>
      <c r="E116" s="375" t="s">
        <v>11</v>
      </c>
      <c r="F116" s="391"/>
      <c r="G116" s="391"/>
      <c r="H116" s="391"/>
      <c r="I116" s="392"/>
      <c r="J116" s="379"/>
    </row>
    <row r="117" spans="1:10" ht="17.45" customHeight="1">
      <c r="A117" s="667"/>
      <c r="B117" s="372" t="s">
        <v>25</v>
      </c>
      <c r="C117" s="380" t="s">
        <v>1995</v>
      </c>
      <c r="D117" s="393"/>
      <c r="E117" s="375" t="s">
        <v>11</v>
      </c>
      <c r="F117" s="391"/>
      <c r="G117" s="391"/>
      <c r="H117" s="391"/>
      <c r="I117" s="392"/>
      <c r="J117" s="379"/>
    </row>
    <row r="118" spans="1:10" ht="17.45" customHeight="1">
      <c r="A118" s="667"/>
      <c r="B118" s="372" t="s">
        <v>25</v>
      </c>
      <c r="C118" s="380" t="s">
        <v>1993</v>
      </c>
      <c r="D118" s="393"/>
      <c r="E118" s="375" t="s">
        <v>11</v>
      </c>
      <c r="F118" s="391"/>
      <c r="G118" s="391"/>
      <c r="H118" s="391"/>
      <c r="I118" s="392"/>
      <c r="J118" s="379"/>
    </row>
    <row r="119" spans="1:10" ht="17.45" customHeight="1">
      <c r="A119" s="667"/>
      <c r="B119" s="372" t="s">
        <v>25</v>
      </c>
      <c r="C119" s="380" t="s">
        <v>1985</v>
      </c>
      <c r="D119" s="393"/>
      <c r="E119" s="375" t="s">
        <v>11</v>
      </c>
      <c r="F119" s="391"/>
      <c r="G119" s="391"/>
      <c r="H119" s="391"/>
      <c r="I119" s="392"/>
      <c r="J119" s="379"/>
    </row>
    <row r="120" spans="1:10" ht="17.45" customHeight="1">
      <c r="A120" s="667"/>
      <c r="B120" s="372" t="s">
        <v>25</v>
      </c>
      <c r="C120" s="380" t="s">
        <v>2004</v>
      </c>
      <c r="D120" s="393"/>
      <c r="E120" s="375" t="s">
        <v>11</v>
      </c>
      <c r="F120" s="391"/>
      <c r="G120" s="391"/>
      <c r="H120" s="391"/>
      <c r="I120" s="392"/>
      <c r="J120" s="379"/>
    </row>
    <row r="121" spans="1:10" ht="17.45" customHeight="1">
      <c r="A121" s="667"/>
      <c r="B121" s="372" t="s">
        <v>25</v>
      </c>
      <c r="C121" s="380" t="s">
        <v>1990</v>
      </c>
      <c r="D121" s="393"/>
      <c r="E121" s="375" t="s">
        <v>11</v>
      </c>
      <c r="F121" s="391"/>
      <c r="G121" s="391"/>
      <c r="H121" s="391"/>
      <c r="I121" s="392"/>
      <c r="J121" s="379"/>
    </row>
    <row r="122" spans="1:10" ht="17.45" customHeight="1">
      <c r="A122" s="667"/>
      <c r="B122" s="372" t="s">
        <v>25</v>
      </c>
      <c r="C122" s="380" t="s">
        <v>1996</v>
      </c>
      <c r="D122" s="393"/>
      <c r="E122" s="375" t="s">
        <v>11</v>
      </c>
      <c r="F122" s="391"/>
      <c r="G122" s="391"/>
      <c r="H122" s="391"/>
      <c r="I122" s="392"/>
      <c r="J122" s="379"/>
    </row>
    <row r="123" spans="1:10" ht="17.45" customHeight="1">
      <c r="A123" s="667"/>
      <c r="B123" s="372" t="s">
        <v>25</v>
      </c>
      <c r="C123" s="380" t="s">
        <v>1999</v>
      </c>
      <c r="D123" s="393"/>
      <c r="E123" s="375" t="s">
        <v>11</v>
      </c>
      <c r="F123" s="391"/>
      <c r="G123" s="391"/>
      <c r="H123" s="391"/>
      <c r="I123" s="392"/>
      <c r="J123" s="379"/>
    </row>
    <row r="124" spans="1:10" ht="17.45" customHeight="1">
      <c r="A124" s="667"/>
      <c r="B124" s="372" t="s">
        <v>25</v>
      </c>
      <c r="C124" s="380" t="s">
        <v>2006</v>
      </c>
      <c r="D124" s="393"/>
      <c r="E124" s="375" t="s">
        <v>11</v>
      </c>
      <c r="F124" s="391"/>
      <c r="G124" s="391"/>
      <c r="H124" s="391"/>
      <c r="I124" s="392"/>
      <c r="J124" s="379"/>
    </row>
    <row r="125" spans="1:10" ht="17.45" customHeight="1">
      <c r="A125" s="667"/>
      <c r="B125" s="372" t="s">
        <v>25</v>
      </c>
      <c r="C125" s="380" t="s">
        <v>1986</v>
      </c>
      <c r="D125" s="393"/>
      <c r="E125" s="375" t="s">
        <v>11</v>
      </c>
      <c r="F125" s="391"/>
      <c r="G125" s="391"/>
      <c r="H125" s="391"/>
      <c r="I125" s="392"/>
      <c r="J125" s="379"/>
    </row>
    <row r="126" spans="1:10" ht="17.45" customHeight="1">
      <c r="A126" s="667"/>
      <c r="B126" s="372" t="s">
        <v>25</v>
      </c>
      <c r="C126" s="380" t="s">
        <v>1992</v>
      </c>
      <c r="D126" s="393"/>
      <c r="E126" s="375" t="s">
        <v>11</v>
      </c>
      <c r="F126" s="391"/>
      <c r="G126" s="391"/>
      <c r="H126" s="391"/>
      <c r="I126" s="392"/>
      <c r="J126" s="379"/>
    </row>
    <row r="127" spans="1:10" ht="17.45" customHeight="1">
      <c r="A127" s="667"/>
      <c r="B127" s="372" t="s">
        <v>25</v>
      </c>
      <c r="C127" s="380" t="s">
        <v>1994</v>
      </c>
      <c r="D127" s="393"/>
      <c r="E127" s="375" t="s">
        <v>11</v>
      </c>
      <c r="F127" s="391"/>
      <c r="G127" s="391"/>
      <c r="H127" s="391"/>
      <c r="I127" s="392"/>
      <c r="J127" s="379"/>
    </row>
    <row r="128" spans="1:10" ht="17.45" customHeight="1">
      <c r="A128" s="667"/>
      <c r="B128" s="372" t="s">
        <v>25</v>
      </c>
      <c r="C128" s="380" t="s">
        <v>1991</v>
      </c>
      <c r="D128" s="393"/>
      <c r="E128" s="375" t="s">
        <v>11</v>
      </c>
      <c r="F128" s="391"/>
      <c r="G128" s="391"/>
      <c r="H128" s="391"/>
      <c r="I128" s="392"/>
      <c r="J128" s="379"/>
    </row>
    <row r="129" spans="1:10" ht="17.45" customHeight="1">
      <c r="A129" s="667"/>
      <c r="B129" s="372" t="s">
        <v>25</v>
      </c>
      <c r="C129" s="380" t="s">
        <v>1998</v>
      </c>
      <c r="D129" s="393"/>
      <c r="E129" s="375" t="s">
        <v>11</v>
      </c>
      <c r="F129" s="391"/>
      <c r="G129" s="391"/>
      <c r="H129" s="391"/>
      <c r="I129" s="392"/>
      <c r="J129" s="379"/>
    </row>
    <row r="130" spans="1:10" ht="17.45" customHeight="1">
      <c r="A130" s="667"/>
      <c r="B130" s="372" t="s">
        <v>25</v>
      </c>
      <c r="C130" s="380" t="s">
        <v>2014</v>
      </c>
      <c r="D130" s="393"/>
      <c r="E130" s="375" t="s">
        <v>11</v>
      </c>
      <c r="F130" s="391"/>
      <c r="G130" s="391"/>
      <c r="H130" s="391"/>
      <c r="I130" s="392"/>
      <c r="J130" s="379"/>
    </row>
    <row r="131" spans="1:10" ht="17.45" customHeight="1">
      <c r="A131" s="667"/>
      <c r="B131" s="372" t="s">
        <v>25</v>
      </c>
      <c r="C131" s="380" t="s">
        <v>2011</v>
      </c>
      <c r="D131" s="393"/>
      <c r="E131" s="375" t="s">
        <v>11</v>
      </c>
      <c r="F131" s="391"/>
      <c r="G131" s="391"/>
      <c r="H131" s="391"/>
      <c r="I131" s="392"/>
      <c r="J131" s="379"/>
    </row>
    <row r="132" spans="1:10" ht="17.45" customHeight="1">
      <c r="A132" s="667"/>
      <c r="B132" s="372" t="s">
        <v>25</v>
      </c>
      <c r="C132" s="380" t="s">
        <v>2001</v>
      </c>
      <c r="D132" s="393"/>
      <c r="E132" s="375" t="s">
        <v>11</v>
      </c>
      <c r="F132" s="391"/>
      <c r="G132" s="391"/>
      <c r="H132" s="391"/>
      <c r="I132" s="392"/>
      <c r="J132" s="379"/>
    </row>
    <row r="133" spans="1:10" ht="17.45" customHeight="1">
      <c r="A133" s="667"/>
      <c r="B133" s="372" t="s">
        <v>25</v>
      </c>
      <c r="C133" s="380" t="s">
        <v>2012</v>
      </c>
      <c r="D133" s="393"/>
      <c r="E133" s="375" t="s">
        <v>11</v>
      </c>
      <c r="F133" s="391"/>
      <c r="G133" s="391"/>
      <c r="H133" s="391"/>
      <c r="I133" s="392"/>
      <c r="J133" s="379"/>
    </row>
    <row r="134" spans="1:10" ht="17.45" customHeight="1">
      <c r="A134" s="667"/>
      <c r="B134" s="372" t="s">
        <v>25</v>
      </c>
      <c r="C134" s="380" t="s">
        <v>2007</v>
      </c>
      <c r="D134" s="393"/>
      <c r="E134" s="375" t="s">
        <v>11</v>
      </c>
      <c r="F134" s="391"/>
      <c r="G134" s="391"/>
      <c r="H134" s="391"/>
      <c r="I134" s="392"/>
      <c r="J134" s="379"/>
    </row>
    <row r="135" spans="1:10" ht="17.45" customHeight="1">
      <c r="A135" s="667"/>
      <c r="B135" s="372" t="s">
        <v>25</v>
      </c>
      <c r="C135" s="380" t="s">
        <v>2008</v>
      </c>
      <c r="D135" s="393"/>
      <c r="E135" s="375" t="s">
        <v>11</v>
      </c>
      <c r="F135" s="391"/>
      <c r="G135" s="391"/>
      <c r="H135" s="391"/>
      <c r="I135" s="392"/>
      <c r="J135" s="379"/>
    </row>
    <row r="136" spans="1:10" ht="17.45" customHeight="1">
      <c r="A136" s="667"/>
      <c r="B136" s="372" t="s">
        <v>25</v>
      </c>
      <c r="C136" s="380" t="s">
        <v>1988</v>
      </c>
      <c r="D136" s="393"/>
      <c r="E136" s="375" t="s">
        <v>11</v>
      </c>
      <c r="F136" s="391"/>
      <c r="G136" s="391"/>
      <c r="H136" s="391"/>
      <c r="I136" s="392"/>
      <c r="J136" s="379"/>
    </row>
    <row r="137" spans="1:10" ht="17.45" customHeight="1">
      <c r="A137" s="667"/>
      <c r="B137" s="372" t="s">
        <v>25</v>
      </c>
      <c r="C137" s="380" t="s">
        <v>2009</v>
      </c>
      <c r="D137" s="393"/>
      <c r="E137" s="375" t="s">
        <v>11</v>
      </c>
      <c r="F137" s="391"/>
      <c r="G137" s="391"/>
      <c r="H137" s="391"/>
      <c r="I137" s="392"/>
      <c r="J137" s="379"/>
    </row>
    <row r="138" spans="1:10" ht="17.45" customHeight="1">
      <c r="A138" s="667"/>
      <c r="B138" s="372" t="s">
        <v>25</v>
      </c>
      <c r="C138" s="380" t="s">
        <v>2013</v>
      </c>
      <c r="D138" s="393"/>
      <c r="E138" s="375" t="s">
        <v>11</v>
      </c>
      <c r="F138" s="391"/>
      <c r="G138" s="391"/>
      <c r="H138" s="391"/>
      <c r="I138" s="392"/>
      <c r="J138" s="379"/>
    </row>
    <row r="139" spans="1:10" ht="17.45" customHeight="1">
      <c r="A139" s="667"/>
      <c r="B139" s="372" t="s">
        <v>25</v>
      </c>
      <c r="C139" s="380" t="s">
        <v>2000</v>
      </c>
      <c r="D139" s="393"/>
      <c r="E139" s="375" t="s">
        <v>11</v>
      </c>
      <c r="F139" s="391"/>
      <c r="G139" s="391"/>
      <c r="H139" s="391"/>
      <c r="I139" s="392"/>
      <c r="J139" s="379"/>
    </row>
    <row r="140" spans="1:10" ht="17.45" customHeight="1">
      <c r="A140" s="667"/>
      <c r="B140" s="372" t="s">
        <v>25</v>
      </c>
      <c r="C140" s="380" t="s">
        <v>1989</v>
      </c>
      <c r="D140" s="393"/>
      <c r="E140" s="375" t="s">
        <v>11</v>
      </c>
      <c r="F140" s="391"/>
      <c r="G140" s="391"/>
      <c r="H140" s="391"/>
      <c r="I140" s="392"/>
      <c r="J140" s="379"/>
    </row>
    <row r="141" spans="1:10" ht="17.45" customHeight="1">
      <c r="A141" s="667"/>
      <c r="B141" s="372" t="s">
        <v>25</v>
      </c>
      <c r="C141" s="380" t="s">
        <v>1997</v>
      </c>
      <c r="D141" s="393"/>
      <c r="E141" s="375" t="s">
        <v>11</v>
      </c>
      <c r="F141" s="391"/>
      <c r="G141" s="391"/>
      <c r="H141" s="391"/>
      <c r="I141" s="392"/>
      <c r="J141" s="379"/>
    </row>
    <row r="142" spans="1:10" ht="17.45" customHeight="1">
      <c r="A142" s="667"/>
      <c r="B142" s="372" t="s">
        <v>25</v>
      </c>
      <c r="C142" s="380" t="s">
        <v>2005</v>
      </c>
      <c r="D142" s="393"/>
      <c r="E142" s="375" t="s">
        <v>11</v>
      </c>
      <c r="F142" s="391"/>
      <c r="G142" s="391"/>
      <c r="H142" s="391"/>
      <c r="I142" s="392"/>
      <c r="J142" s="379"/>
    </row>
    <row r="143" spans="1:10" ht="17.45" customHeight="1">
      <c r="A143" s="667"/>
      <c r="B143" s="372" t="s">
        <v>25</v>
      </c>
      <c r="C143" s="380" t="s">
        <v>2002</v>
      </c>
      <c r="D143" s="393"/>
      <c r="E143" s="375" t="s">
        <v>11</v>
      </c>
      <c r="F143" s="391"/>
      <c r="G143" s="391"/>
      <c r="H143" s="391"/>
      <c r="I143" s="392"/>
      <c r="J143" s="379"/>
    </row>
    <row r="144" spans="1:10" ht="17.45" customHeight="1">
      <c r="A144" s="667"/>
      <c r="B144" s="372" t="s">
        <v>25</v>
      </c>
      <c r="C144" s="380" t="s">
        <v>1987</v>
      </c>
      <c r="D144" s="393"/>
      <c r="E144" s="375" t="s">
        <v>11</v>
      </c>
      <c r="F144" s="391"/>
      <c r="G144" s="391"/>
      <c r="H144" s="391"/>
      <c r="I144" s="392"/>
      <c r="J144" s="379"/>
    </row>
    <row r="145" spans="1:10" ht="17.45" customHeight="1">
      <c r="A145" s="667"/>
      <c r="B145" s="372" t="s">
        <v>25</v>
      </c>
      <c r="C145" s="380" t="s">
        <v>2010</v>
      </c>
      <c r="D145" s="393"/>
      <c r="E145" s="375" t="s">
        <v>11</v>
      </c>
      <c r="F145" s="391"/>
      <c r="G145" s="391"/>
      <c r="H145" s="391"/>
      <c r="I145" s="392"/>
      <c r="J145" s="379"/>
    </row>
    <row r="146" spans="1:10" ht="17.45" customHeight="1">
      <c r="A146" s="667"/>
      <c r="B146" s="372" t="s">
        <v>25</v>
      </c>
      <c r="C146" s="380" t="s">
        <v>2003</v>
      </c>
      <c r="D146" s="393"/>
      <c r="E146" s="375" t="s">
        <v>11</v>
      </c>
      <c r="F146" s="391"/>
      <c r="G146" s="391"/>
      <c r="H146" s="391"/>
      <c r="I146" s="392"/>
      <c r="J146" s="379"/>
    </row>
    <row r="147" spans="1:10" ht="17.45" customHeight="1">
      <c r="A147" s="667"/>
      <c r="B147" s="372" t="s">
        <v>25</v>
      </c>
      <c r="C147" s="380" t="s">
        <v>1929</v>
      </c>
      <c r="D147" s="388" t="s">
        <v>1976</v>
      </c>
      <c r="E147" s="375" t="s">
        <v>11</v>
      </c>
      <c r="F147" s="391"/>
      <c r="G147" s="391"/>
      <c r="H147" s="391"/>
      <c r="I147" s="392"/>
      <c r="J147" s="379"/>
    </row>
    <row r="148" spans="1:10" ht="17.45" customHeight="1">
      <c r="A148" s="667">
        <v>27</v>
      </c>
      <c r="B148" s="372" t="s">
        <v>25</v>
      </c>
      <c r="C148" s="373" t="s">
        <v>2016</v>
      </c>
      <c r="D148" s="393"/>
      <c r="E148" s="375" t="s">
        <v>11</v>
      </c>
      <c r="F148" s="391"/>
      <c r="G148" s="391"/>
      <c r="H148" s="391"/>
      <c r="I148" s="392"/>
      <c r="J148" s="379"/>
    </row>
    <row r="149" spans="1:10" ht="17.45" customHeight="1">
      <c r="A149" s="667"/>
      <c r="B149" s="372" t="s">
        <v>25</v>
      </c>
      <c r="C149" s="380" t="s">
        <v>2017</v>
      </c>
      <c r="D149" s="393"/>
      <c r="E149" s="375" t="s">
        <v>11</v>
      </c>
      <c r="F149" s="391"/>
      <c r="G149" s="391"/>
      <c r="H149" s="391"/>
      <c r="I149" s="392"/>
      <c r="J149" s="379"/>
    </row>
    <row r="150" spans="1:10" ht="17.45" customHeight="1">
      <c r="A150" s="667"/>
      <c r="B150" s="372" t="s">
        <v>25</v>
      </c>
      <c r="C150" s="380" t="s">
        <v>2018</v>
      </c>
      <c r="D150" s="393"/>
      <c r="E150" s="375" t="s">
        <v>11</v>
      </c>
      <c r="F150" s="391"/>
      <c r="G150" s="391"/>
      <c r="H150" s="391"/>
      <c r="I150" s="392"/>
      <c r="J150" s="379"/>
    </row>
    <row r="151" spans="1:10" ht="17.45" customHeight="1">
      <c r="A151" s="667"/>
      <c r="B151" s="372" t="s">
        <v>25</v>
      </c>
      <c r="C151" s="380" t="s">
        <v>2019</v>
      </c>
      <c r="D151" s="393"/>
      <c r="E151" s="375" t="s">
        <v>11</v>
      </c>
      <c r="F151" s="391"/>
      <c r="G151" s="391"/>
      <c r="H151" s="391"/>
      <c r="I151" s="392"/>
      <c r="J151" s="379"/>
    </row>
    <row r="152" spans="1:10" ht="17.45" customHeight="1">
      <c r="A152" s="667"/>
      <c r="B152" s="372" t="s">
        <v>25</v>
      </c>
      <c r="C152" s="380" t="s">
        <v>2020</v>
      </c>
      <c r="D152" s="393"/>
      <c r="E152" s="375" t="s">
        <v>11</v>
      </c>
      <c r="F152" s="391"/>
      <c r="G152" s="391"/>
      <c r="H152" s="391"/>
      <c r="I152" s="392"/>
      <c r="J152" s="379"/>
    </row>
    <row r="153" spans="1:10" ht="17.45" customHeight="1">
      <c r="A153" s="667"/>
      <c r="B153" s="372" t="s">
        <v>25</v>
      </c>
      <c r="C153" s="380" t="s">
        <v>1929</v>
      </c>
      <c r="D153" s="388" t="s">
        <v>1976</v>
      </c>
      <c r="E153" s="375" t="s">
        <v>11</v>
      </c>
      <c r="F153" s="391"/>
      <c r="G153" s="391"/>
      <c r="H153" s="391"/>
      <c r="I153" s="392"/>
      <c r="J153" s="379"/>
    </row>
    <row r="154" spans="1:10" ht="17.45" customHeight="1">
      <c r="A154" s="667">
        <v>28</v>
      </c>
      <c r="B154" s="372" t="s">
        <v>25</v>
      </c>
      <c r="C154" s="373" t="s">
        <v>2021</v>
      </c>
      <c r="D154" s="393"/>
      <c r="E154" s="375" t="s">
        <v>11</v>
      </c>
      <c r="F154" s="391"/>
      <c r="G154" s="391"/>
      <c r="H154" s="391"/>
      <c r="I154" s="392"/>
      <c r="J154" s="379"/>
    </row>
    <row r="155" spans="1:10" ht="17.45" customHeight="1">
      <c r="A155" s="667"/>
      <c r="B155" s="372" t="s">
        <v>25</v>
      </c>
      <c r="C155" s="380" t="s">
        <v>1929</v>
      </c>
      <c r="D155" s="388" t="s">
        <v>1976</v>
      </c>
      <c r="E155" s="375" t="s">
        <v>11</v>
      </c>
      <c r="F155" s="391"/>
      <c r="G155" s="391"/>
      <c r="H155" s="391"/>
      <c r="I155" s="392"/>
      <c r="J155" s="379"/>
    </row>
  </sheetData>
  <mergeCells count="29">
    <mergeCell ref="A78:A83"/>
    <mergeCell ref="A84:A115"/>
    <mergeCell ref="A116:A147"/>
    <mergeCell ref="A148:A153"/>
    <mergeCell ref="A154:A155"/>
    <mergeCell ref="A72:A77"/>
    <mergeCell ref="A42:A43"/>
    <mergeCell ref="A44:A46"/>
    <mergeCell ref="A47:A48"/>
    <mergeCell ref="A49:A54"/>
    <mergeCell ref="A55:A56"/>
    <mergeCell ref="A57:A58"/>
    <mergeCell ref="A59:A61"/>
    <mergeCell ref="A62:A63"/>
    <mergeCell ref="A64:A66"/>
    <mergeCell ref="A67:A68"/>
    <mergeCell ref="A69:A71"/>
    <mergeCell ref="A39:A41"/>
    <mergeCell ref="C1:D8"/>
    <mergeCell ref="A10:A11"/>
    <mergeCell ref="A12:A13"/>
    <mergeCell ref="A14:A15"/>
    <mergeCell ref="A16:A17"/>
    <mergeCell ref="A18:A23"/>
    <mergeCell ref="A24:A29"/>
    <mergeCell ref="A30:A31"/>
    <mergeCell ref="A32:A33"/>
    <mergeCell ref="A34:A36"/>
    <mergeCell ref="A37:A38"/>
  </mergeCells>
  <phoneticPr fontId="2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642" t="s">
        <v>550</v>
      </c>
      <c r="D1" s="668"/>
      <c r="E1" s="73"/>
      <c r="F1" s="32" t="s">
        <v>5</v>
      </c>
      <c r="G1" s="74"/>
      <c r="H1" s="75"/>
      <c r="I1" s="76"/>
    </row>
    <row r="2" spans="1:9" ht="20.25" customHeight="1">
      <c r="A2" s="72"/>
      <c r="B2" s="37"/>
      <c r="C2" s="644"/>
      <c r="D2" s="645"/>
      <c r="E2" s="33" t="s">
        <v>6</v>
      </c>
      <c r="F2" s="23">
        <f>COUNTIF(E10:E160,"Not POR")</f>
        <v>0</v>
      </c>
      <c r="G2" s="77"/>
      <c r="H2" s="78"/>
      <c r="I2" s="79"/>
    </row>
    <row r="3" spans="1:9" ht="19.5" customHeight="1">
      <c r="A3" s="72"/>
      <c r="B3" s="37"/>
      <c r="C3" s="644"/>
      <c r="D3" s="645"/>
      <c r="E3" s="39" t="s">
        <v>8</v>
      </c>
      <c r="F3" s="23">
        <f>COUNTIF(E10:E160,"CHN validation")</f>
        <v>0</v>
      </c>
      <c r="G3" s="77"/>
      <c r="H3" s="78"/>
      <c r="I3" s="79"/>
    </row>
    <row r="4" spans="1:9" ht="18.75" customHeight="1">
      <c r="A4" s="72"/>
      <c r="B4" s="37"/>
      <c r="C4" s="644"/>
      <c r="D4" s="645"/>
      <c r="E4" s="40" t="s">
        <v>9</v>
      </c>
      <c r="F4" s="23">
        <f>COUNTIF(E10:E160,"New Item")</f>
        <v>0</v>
      </c>
      <c r="G4" s="77"/>
      <c r="H4" s="78"/>
      <c r="I4" s="79"/>
    </row>
    <row r="5" spans="1:9" ht="19.5" customHeight="1">
      <c r="A5" s="70"/>
      <c r="B5" s="37"/>
      <c r="C5" s="644"/>
      <c r="D5" s="645"/>
      <c r="E5" s="41" t="s">
        <v>7</v>
      </c>
      <c r="F5" s="23">
        <f>COUNTIF(E10:E160,"Pending update")</f>
        <v>0</v>
      </c>
      <c r="G5" s="80"/>
      <c r="H5" s="81"/>
      <c r="I5" s="82"/>
    </row>
    <row r="6" spans="1:9" ht="18.75" customHeight="1">
      <c r="A6" s="72"/>
      <c r="B6" s="37"/>
      <c r="C6" s="644"/>
      <c r="D6" s="645"/>
      <c r="E6" s="43" t="s">
        <v>10</v>
      </c>
      <c r="F6" s="23">
        <f>COUNTIF(E10:E160,"Modified")</f>
        <v>0</v>
      </c>
      <c r="G6" s="77"/>
      <c r="H6" s="78"/>
      <c r="I6" s="79"/>
    </row>
    <row r="7" spans="1:9" ht="17.25" customHeight="1">
      <c r="A7" s="72"/>
      <c r="B7" s="37"/>
      <c r="C7" s="644"/>
      <c r="D7" s="645"/>
      <c r="E7" s="44" t="s">
        <v>11</v>
      </c>
      <c r="F7" s="23">
        <f>COUNTIF(E10:E160,"Ready")</f>
        <v>149</v>
      </c>
      <c r="G7" s="77"/>
      <c r="H7" s="78"/>
      <c r="I7" s="79"/>
    </row>
    <row r="8" spans="1:9" ht="18.75" customHeight="1">
      <c r="A8" s="83"/>
      <c r="B8" s="45"/>
      <c r="C8" s="646"/>
      <c r="D8" s="647"/>
      <c r="E8" s="49" t="s">
        <v>12</v>
      </c>
      <c r="F8" s="23">
        <f>COUNTIF(E10:E160,"Not ready")</f>
        <v>0</v>
      </c>
      <c r="G8" s="84"/>
      <c r="H8" s="85"/>
      <c r="I8" s="86"/>
    </row>
    <row r="9" spans="1:9" ht="53.85" customHeight="1">
      <c r="A9" s="20" t="s">
        <v>13</v>
      </c>
      <c r="B9" s="21" t="s">
        <v>14</v>
      </c>
      <c r="C9" s="21" t="s">
        <v>551</v>
      </c>
      <c r="D9" s="21" t="s">
        <v>210</v>
      </c>
      <c r="E9" s="22" t="s">
        <v>19</v>
      </c>
      <c r="F9" s="22" t="s">
        <v>20</v>
      </c>
      <c r="G9" s="21" t="s">
        <v>552</v>
      </c>
      <c r="H9" s="21" t="s">
        <v>553</v>
      </c>
      <c r="I9" s="21" t="s">
        <v>23</v>
      </c>
    </row>
    <row r="10" spans="1:9" ht="18" customHeight="1">
      <c r="A10" s="23">
        <v>1</v>
      </c>
      <c r="B10" s="32" t="s">
        <v>25</v>
      </c>
      <c r="C10" s="63" t="s">
        <v>554</v>
      </c>
      <c r="D10" s="24"/>
      <c r="E10" s="44" t="s">
        <v>11</v>
      </c>
      <c r="F10" s="61" t="s">
        <v>216</v>
      </c>
      <c r="G10" s="67"/>
      <c r="H10" s="67"/>
      <c r="I10" s="87" t="s">
        <v>555</v>
      </c>
    </row>
    <row r="11" spans="1:9" ht="18" customHeight="1">
      <c r="A11" s="23">
        <v>2</v>
      </c>
      <c r="B11" s="32" t="s">
        <v>25</v>
      </c>
      <c r="C11" s="63" t="s">
        <v>556</v>
      </c>
      <c r="D11" s="24"/>
      <c r="E11" s="44" t="s">
        <v>11</v>
      </c>
      <c r="F11" s="88"/>
      <c r="G11" s="67"/>
      <c r="H11" s="67"/>
      <c r="I11" s="89" t="s">
        <v>557</v>
      </c>
    </row>
    <row r="12" spans="1:9" ht="18" customHeight="1">
      <c r="A12" s="669">
        <v>3</v>
      </c>
      <c r="B12" s="32" t="s">
        <v>25</v>
      </c>
      <c r="C12" s="63" t="s">
        <v>558</v>
      </c>
      <c r="D12" s="67"/>
      <c r="E12" s="44" t="s">
        <v>11</v>
      </c>
      <c r="F12" s="35"/>
      <c r="G12" s="90"/>
      <c r="H12" s="90"/>
      <c r="I12" s="90"/>
    </row>
    <row r="13" spans="1:9" ht="18" customHeight="1">
      <c r="A13" s="670"/>
      <c r="B13" s="32" t="s">
        <v>25</v>
      </c>
      <c r="C13" s="91" t="s">
        <v>559</v>
      </c>
      <c r="D13" s="32" t="s">
        <v>560</v>
      </c>
      <c r="E13" s="44" t="s">
        <v>11</v>
      </c>
      <c r="F13" s="35"/>
      <c r="G13" s="90"/>
      <c r="H13" s="90"/>
      <c r="I13" s="90"/>
    </row>
    <row r="14" spans="1:9" ht="18" customHeight="1">
      <c r="A14" s="670"/>
      <c r="B14" s="32" t="s">
        <v>25</v>
      </c>
      <c r="C14" s="91" t="s">
        <v>561</v>
      </c>
      <c r="D14" s="32" t="s">
        <v>560</v>
      </c>
      <c r="E14" s="44" t="s">
        <v>11</v>
      </c>
      <c r="F14" s="35"/>
      <c r="G14" s="90"/>
      <c r="H14" s="90"/>
      <c r="I14" s="90"/>
    </row>
    <row r="15" spans="1:9" ht="18" customHeight="1">
      <c r="A15" s="670"/>
      <c r="B15" s="32" t="s">
        <v>25</v>
      </c>
      <c r="C15" s="91" t="s">
        <v>562</v>
      </c>
      <c r="D15" s="32" t="s">
        <v>560</v>
      </c>
      <c r="E15" s="44" t="s">
        <v>11</v>
      </c>
      <c r="F15" s="35"/>
      <c r="G15" s="90"/>
      <c r="H15" s="90"/>
      <c r="I15" s="90"/>
    </row>
    <row r="16" spans="1:9" ht="18" customHeight="1">
      <c r="A16" s="670"/>
      <c r="B16" s="32" t="s">
        <v>25</v>
      </c>
      <c r="C16" s="91" t="s">
        <v>563</v>
      </c>
      <c r="D16" s="32" t="s">
        <v>560</v>
      </c>
      <c r="E16" s="44" t="s">
        <v>11</v>
      </c>
      <c r="F16" s="35"/>
      <c r="G16" s="90"/>
      <c r="H16" s="90"/>
      <c r="I16" s="90"/>
    </row>
    <row r="17" spans="1:9" ht="18" customHeight="1">
      <c r="A17" s="670"/>
      <c r="B17" s="32" t="s">
        <v>25</v>
      </c>
      <c r="C17" s="91" t="s">
        <v>564</v>
      </c>
      <c r="D17" s="32" t="s">
        <v>560</v>
      </c>
      <c r="E17" s="44" t="s">
        <v>11</v>
      </c>
      <c r="F17" s="35"/>
      <c r="G17" s="90"/>
      <c r="H17" s="90"/>
      <c r="I17" s="90"/>
    </row>
    <row r="18" spans="1:9" ht="18" customHeight="1">
      <c r="A18" s="670"/>
      <c r="B18" s="32" t="s">
        <v>25</v>
      </c>
      <c r="C18" s="91" t="s">
        <v>565</v>
      </c>
      <c r="D18" s="32" t="s">
        <v>566</v>
      </c>
      <c r="E18" s="44" t="s">
        <v>11</v>
      </c>
      <c r="F18" s="35"/>
      <c r="G18" s="90"/>
      <c r="H18" s="90"/>
      <c r="I18" s="90"/>
    </row>
    <row r="19" spans="1:9" ht="18" customHeight="1">
      <c r="A19" s="670"/>
      <c r="B19" s="32" t="s">
        <v>25</v>
      </c>
      <c r="C19" s="91" t="s">
        <v>567</v>
      </c>
      <c r="D19" s="34"/>
      <c r="E19" s="44" t="s">
        <v>11</v>
      </c>
      <c r="F19" s="35"/>
      <c r="G19" s="90"/>
      <c r="H19" s="90"/>
      <c r="I19" s="90"/>
    </row>
    <row r="20" spans="1:9" ht="18" customHeight="1">
      <c r="A20" s="670"/>
      <c r="B20" s="32" t="s">
        <v>25</v>
      </c>
      <c r="C20" s="91" t="s">
        <v>568</v>
      </c>
      <c r="D20" s="32" t="s">
        <v>569</v>
      </c>
      <c r="E20" s="44" t="s">
        <v>11</v>
      </c>
      <c r="F20" s="35"/>
      <c r="G20" s="90"/>
      <c r="H20" s="90"/>
      <c r="I20" s="90"/>
    </row>
    <row r="21" spans="1:9" ht="18" customHeight="1">
      <c r="A21" s="671"/>
      <c r="B21" s="32" t="s">
        <v>25</v>
      </c>
      <c r="C21" s="91" t="s">
        <v>570</v>
      </c>
      <c r="D21" s="32" t="s">
        <v>571</v>
      </c>
      <c r="E21" s="44" t="s">
        <v>11</v>
      </c>
      <c r="F21" s="35"/>
      <c r="G21" s="90"/>
      <c r="H21" s="90"/>
      <c r="I21" s="90"/>
    </row>
    <row r="22" spans="1:9" ht="18" customHeight="1">
      <c r="A22" s="669">
        <v>4</v>
      </c>
      <c r="B22" s="32" t="s">
        <v>25</v>
      </c>
      <c r="C22" s="63" t="s">
        <v>572</v>
      </c>
      <c r="D22" s="34"/>
      <c r="E22" s="44" t="s">
        <v>11</v>
      </c>
      <c r="F22" s="88"/>
      <c r="G22" s="90"/>
      <c r="H22" s="90"/>
      <c r="I22" s="90"/>
    </row>
    <row r="23" spans="1:9" ht="18" customHeight="1">
      <c r="A23" s="670"/>
      <c r="B23" s="32" t="s">
        <v>25</v>
      </c>
      <c r="C23" s="91" t="s">
        <v>573</v>
      </c>
      <c r="D23" s="32" t="s">
        <v>574</v>
      </c>
      <c r="E23" s="44" t="s">
        <v>11</v>
      </c>
      <c r="F23" s="88"/>
      <c r="G23" s="90"/>
      <c r="H23" s="90"/>
      <c r="I23" s="90"/>
    </row>
    <row r="24" spans="1:9" ht="18" customHeight="1">
      <c r="A24" s="670"/>
      <c r="B24" s="32" t="s">
        <v>25</v>
      </c>
      <c r="C24" s="91" t="s">
        <v>575</v>
      </c>
      <c r="D24" s="32" t="s">
        <v>576</v>
      </c>
      <c r="E24" s="44" t="s">
        <v>11</v>
      </c>
      <c r="F24" s="88"/>
      <c r="G24" s="90"/>
      <c r="H24" s="90"/>
      <c r="I24" s="90"/>
    </row>
    <row r="25" spans="1:9" ht="18" customHeight="1">
      <c r="A25" s="670"/>
      <c r="B25" s="32" t="s">
        <v>25</v>
      </c>
      <c r="C25" s="91" t="s">
        <v>577</v>
      </c>
      <c r="D25" s="32" t="s">
        <v>578</v>
      </c>
      <c r="E25" s="44" t="s">
        <v>11</v>
      </c>
      <c r="F25" s="88"/>
      <c r="G25" s="90"/>
      <c r="H25" s="90"/>
      <c r="I25" s="90"/>
    </row>
    <row r="26" spans="1:9" ht="18" customHeight="1">
      <c r="A26" s="670"/>
      <c r="B26" s="32" t="s">
        <v>25</v>
      </c>
      <c r="C26" s="91" t="s">
        <v>579</v>
      </c>
      <c r="D26" s="32" t="s">
        <v>580</v>
      </c>
      <c r="E26" s="44" t="s">
        <v>11</v>
      </c>
      <c r="F26" s="88"/>
      <c r="G26" s="90"/>
      <c r="H26" s="90"/>
      <c r="I26" s="90"/>
    </row>
    <row r="27" spans="1:9" ht="18" customHeight="1">
      <c r="A27" s="671"/>
      <c r="B27" s="32" t="s">
        <v>25</v>
      </c>
      <c r="C27" s="91" t="s">
        <v>581</v>
      </c>
      <c r="D27" s="32" t="s">
        <v>582</v>
      </c>
      <c r="E27" s="44" t="s">
        <v>11</v>
      </c>
      <c r="F27" s="88"/>
      <c r="G27" s="90"/>
      <c r="H27" s="90"/>
      <c r="I27" s="90"/>
    </row>
    <row r="28" spans="1:9" ht="18" customHeight="1">
      <c r="A28" s="23">
        <v>5</v>
      </c>
      <c r="B28" s="32" t="s">
        <v>25</v>
      </c>
      <c r="C28" s="63" t="s">
        <v>583</v>
      </c>
      <c r="D28" s="67"/>
      <c r="E28" s="44" t="s">
        <v>11</v>
      </c>
      <c r="F28" s="88"/>
      <c r="G28" s="90"/>
      <c r="H28" s="90"/>
      <c r="I28" s="90"/>
    </row>
    <row r="29" spans="1:9" ht="18" customHeight="1">
      <c r="A29" s="669">
        <v>6</v>
      </c>
      <c r="B29" s="32" t="s">
        <v>25</v>
      </c>
      <c r="C29" s="63" t="s">
        <v>584</v>
      </c>
      <c r="D29" s="67"/>
      <c r="E29" s="44" t="s">
        <v>11</v>
      </c>
      <c r="F29" s="88"/>
      <c r="G29" s="90"/>
      <c r="H29" s="90"/>
      <c r="I29" s="90"/>
    </row>
    <row r="30" spans="1:9" ht="18" customHeight="1">
      <c r="A30" s="670"/>
      <c r="B30" s="32" t="s">
        <v>25</v>
      </c>
      <c r="C30" s="91" t="s">
        <v>585</v>
      </c>
      <c r="D30" s="32" t="s">
        <v>586</v>
      </c>
      <c r="E30" s="44" t="s">
        <v>11</v>
      </c>
      <c r="F30" s="88"/>
      <c r="G30" s="90"/>
      <c r="H30" s="90"/>
      <c r="I30" s="90"/>
    </row>
    <row r="31" spans="1:9" ht="18" customHeight="1">
      <c r="A31" s="670"/>
      <c r="B31" s="32" t="s">
        <v>25</v>
      </c>
      <c r="C31" s="91" t="s">
        <v>587</v>
      </c>
      <c r="D31" s="34"/>
      <c r="E31" s="44" t="s">
        <v>11</v>
      </c>
      <c r="F31" s="88"/>
      <c r="G31" s="90"/>
      <c r="H31" s="90"/>
      <c r="I31" s="90"/>
    </row>
    <row r="32" spans="1:9" ht="18" customHeight="1">
      <c r="A32" s="670"/>
      <c r="B32" s="32" t="s">
        <v>25</v>
      </c>
      <c r="C32" s="91" t="s">
        <v>588</v>
      </c>
      <c r="D32" s="32" t="s">
        <v>589</v>
      </c>
      <c r="E32" s="44" t="s">
        <v>11</v>
      </c>
      <c r="F32" s="88"/>
      <c r="G32" s="90"/>
      <c r="H32" s="90"/>
      <c r="I32" s="90"/>
    </row>
    <row r="33" spans="1:9" ht="18" customHeight="1">
      <c r="A33" s="671"/>
      <c r="B33" s="32" t="s">
        <v>25</v>
      </c>
      <c r="C33" s="91" t="s">
        <v>590</v>
      </c>
      <c r="D33" s="67"/>
      <c r="E33" s="44" t="s">
        <v>11</v>
      </c>
      <c r="F33" s="88"/>
      <c r="G33" s="90"/>
      <c r="H33" s="90"/>
      <c r="I33" s="90"/>
    </row>
    <row r="34" spans="1:9" ht="18" customHeight="1">
      <c r="A34" s="669">
        <v>7</v>
      </c>
      <c r="B34" s="32" t="s">
        <v>25</v>
      </c>
      <c r="C34" s="63" t="s">
        <v>591</v>
      </c>
      <c r="D34" s="67"/>
      <c r="E34" s="44" t="s">
        <v>11</v>
      </c>
      <c r="F34" s="88"/>
      <c r="G34" s="90"/>
      <c r="H34" s="90"/>
      <c r="I34" s="89" t="s">
        <v>592</v>
      </c>
    </row>
    <row r="35" spans="1:9" ht="18" customHeight="1">
      <c r="A35" s="670"/>
      <c r="B35" s="32" t="s">
        <v>25</v>
      </c>
      <c r="C35" s="91" t="s">
        <v>593</v>
      </c>
      <c r="D35" s="67"/>
      <c r="E35" s="44" t="s">
        <v>11</v>
      </c>
      <c r="F35" s="88"/>
      <c r="G35" s="90"/>
      <c r="H35" s="90"/>
      <c r="I35" s="89" t="s">
        <v>234</v>
      </c>
    </row>
    <row r="36" spans="1:9" ht="18" customHeight="1">
      <c r="A36" s="670"/>
      <c r="B36" s="32" t="s">
        <v>25</v>
      </c>
      <c r="C36" s="91" t="s">
        <v>594</v>
      </c>
      <c r="D36" s="32" t="s">
        <v>595</v>
      </c>
      <c r="E36" s="44" t="s">
        <v>11</v>
      </c>
      <c r="F36" s="88"/>
      <c r="G36" s="90"/>
      <c r="H36" s="90"/>
      <c r="I36" s="89" t="s">
        <v>596</v>
      </c>
    </row>
    <row r="37" spans="1:9" ht="18" customHeight="1">
      <c r="A37" s="671"/>
      <c r="B37" s="32" t="s">
        <v>25</v>
      </c>
      <c r="C37" s="91" t="s">
        <v>597</v>
      </c>
      <c r="D37" s="32" t="s">
        <v>595</v>
      </c>
      <c r="E37" s="44" t="s">
        <v>11</v>
      </c>
      <c r="F37" s="88"/>
      <c r="G37" s="90"/>
      <c r="H37" s="90"/>
      <c r="I37" s="90"/>
    </row>
    <row r="38" spans="1:9" ht="18" customHeight="1">
      <c r="A38" s="669">
        <v>8</v>
      </c>
      <c r="B38" s="32" t="s">
        <v>25</v>
      </c>
      <c r="C38" s="63" t="s">
        <v>598</v>
      </c>
      <c r="D38" s="67"/>
      <c r="E38" s="44" t="s">
        <v>11</v>
      </c>
      <c r="F38" s="88"/>
      <c r="G38" s="90"/>
      <c r="H38" s="90"/>
      <c r="I38" s="89" t="s">
        <v>599</v>
      </c>
    </row>
    <row r="39" spans="1:9" ht="18" customHeight="1">
      <c r="A39" s="670"/>
      <c r="B39" s="32" t="s">
        <v>25</v>
      </c>
      <c r="C39" s="91" t="s">
        <v>600</v>
      </c>
      <c r="D39" s="67"/>
      <c r="E39" s="44" t="s">
        <v>11</v>
      </c>
      <c r="F39" s="88"/>
      <c r="G39" s="90"/>
      <c r="H39" s="90"/>
      <c r="I39" s="89" t="s">
        <v>234</v>
      </c>
    </row>
    <row r="40" spans="1:9" ht="18" customHeight="1">
      <c r="A40" s="670"/>
      <c r="B40" s="32" t="s">
        <v>25</v>
      </c>
      <c r="C40" s="91" t="s">
        <v>601</v>
      </c>
      <c r="D40" s="67"/>
      <c r="E40" s="44" t="s">
        <v>11</v>
      </c>
      <c r="F40" s="88"/>
      <c r="G40" s="90"/>
      <c r="H40" s="90"/>
      <c r="I40" s="90"/>
    </row>
    <row r="41" spans="1:9" ht="18" customHeight="1">
      <c r="A41" s="670"/>
      <c r="B41" s="32" t="s">
        <v>25</v>
      </c>
      <c r="C41" s="91" t="s">
        <v>602</v>
      </c>
      <c r="D41" s="32" t="s">
        <v>603</v>
      </c>
      <c r="E41" s="44" t="s">
        <v>11</v>
      </c>
      <c r="F41" s="88"/>
      <c r="G41" s="90"/>
      <c r="H41" s="90"/>
      <c r="I41" s="90"/>
    </row>
    <row r="42" spans="1:9" ht="18" customHeight="1">
      <c r="A42" s="670"/>
      <c r="B42" s="32" t="s">
        <v>25</v>
      </c>
      <c r="C42" s="91" t="s">
        <v>604</v>
      </c>
      <c r="D42" s="32" t="s">
        <v>605</v>
      </c>
      <c r="E42" s="44" t="s">
        <v>11</v>
      </c>
      <c r="F42" s="88"/>
      <c r="G42" s="90"/>
      <c r="H42" s="90"/>
      <c r="I42" s="89" t="s">
        <v>606</v>
      </c>
    </row>
    <row r="43" spans="1:9" ht="18" customHeight="1">
      <c r="A43" s="670"/>
      <c r="B43" s="32" t="s">
        <v>25</v>
      </c>
      <c r="C43" s="91" t="s">
        <v>607</v>
      </c>
      <c r="D43" s="67"/>
      <c r="E43" s="44" t="s">
        <v>11</v>
      </c>
      <c r="F43" s="88"/>
      <c r="G43" s="90"/>
      <c r="H43" s="90"/>
      <c r="I43" s="90"/>
    </row>
    <row r="44" spans="1:9" ht="18" customHeight="1">
      <c r="A44" s="670"/>
      <c r="B44" s="32" t="s">
        <v>25</v>
      </c>
      <c r="C44" s="91" t="s">
        <v>608</v>
      </c>
      <c r="D44" s="32" t="s">
        <v>609</v>
      </c>
      <c r="E44" s="44" t="s">
        <v>11</v>
      </c>
      <c r="F44" s="88"/>
      <c r="G44" s="90"/>
      <c r="H44" s="90"/>
      <c r="I44" s="90"/>
    </row>
    <row r="45" spans="1:9" ht="18" customHeight="1">
      <c r="A45" s="670"/>
      <c r="B45" s="32" t="s">
        <v>25</v>
      </c>
      <c r="C45" s="91" t="s">
        <v>610</v>
      </c>
      <c r="D45" s="67"/>
      <c r="E45" s="44" t="s">
        <v>11</v>
      </c>
      <c r="F45" s="88"/>
      <c r="G45" s="90"/>
      <c r="H45" s="90"/>
      <c r="I45" s="90"/>
    </row>
    <row r="46" spans="1:9" ht="18" customHeight="1">
      <c r="A46" s="671"/>
      <c r="B46" s="32" t="s">
        <v>25</v>
      </c>
      <c r="C46" s="91" t="s">
        <v>611</v>
      </c>
      <c r="D46" s="32" t="s">
        <v>612</v>
      </c>
      <c r="E46" s="44" t="s">
        <v>11</v>
      </c>
      <c r="F46" s="88"/>
      <c r="G46" s="90"/>
      <c r="H46" s="90"/>
      <c r="I46" s="90"/>
    </row>
    <row r="47" spans="1:9" ht="18" customHeight="1">
      <c r="A47" s="669">
        <v>9</v>
      </c>
      <c r="B47" s="32" t="s">
        <v>25</v>
      </c>
      <c r="C47" s="63" t="s">
        <v>613</v>
      </c>
      <c r="D47" s="67"/>
      <c r="E47" s="44" t="s">
        <v>11</v>
      </c>
      <c r="F47" s="88"/>
      <c r="G47" s="90"/>
      <c r="H47" s="90"/>
      <c r="I47" s="89" t="s">
        <v>599</v>
      </c>
    </row>
    <row r="48" spans="1:9" ht="18" customHeight="1">
      <c r="A48" s="670"/>
      <c r="B48" s="32" t="s">
        <v>25</v>
      </c>
      <c r="C48" s="91" t="s">
        <v>614</v>
      </c>
      <c r="D48" s="67"/>
      <c r="E48" s="44" t="s">
        <v>11</v>
      </c>
      <c r="F48" s="88"/>
      <c r="G48" s="90"/>
      <c r="H48" s="90"/>
      <c r="I48" s="89" t="s">
        <v>234</v>
      </c>
    </row>
    <row r="49" spans="1:9" ht="18" customHeight="1">
      <c r="A49" s="670"/>
      <c r="B49" s="32" t="s">
        <v>25</v>
      </c>
      <c r="C49" s="91" t="s">
        <v>615</v>
      </c>
      <c r="D49" s="67"/>
      <c r="E49" s="44" t="s">
        <v>11</v>
      </c>
      <c r="F49" s="88"/>
      <c r="G49" s="90"/>
      <c r="H49" s="90"/>
      <c r="I49" s="90"/>
    </row>
    <row r="50" spans="1:9" ht="18" customHeight="1">
      <c r="A50" s="670"/>
      <c r="B50" s="32" t="s">
        <v>25</v>
      </c>
      <c r="C50" s="91" t="s">
        <v>616</v>
      </c>
      <c r="D50" s="32" t="s">
        <v>603</v>
      </c>
      <c r="E50" s="44" t="s">
        <v>11</v>
      </c>
      <c r="F50" s="88"/>
      <c r="G50" s="90"/>
      <c r="H50" s="90"/>
      <c r="I50" s="90"/>
    </row>
    <row r="51" spans="1:9" ht="18" customHeight="1">
      <c r="A51" s="670"/>
      <c r="B51" s="32" t="s">
        <v>25</v>
      </c>
      <c r="C51" s="91" t="s">
        <v>617</v>
      </c>
      <c r="D51" s="32" t="s">
        <v>618</v>
      </c>
      <c r="E51" s="44" t="s">
        <v>11</v>
      </c>
      <c r="F51" s="88"/>
      <c r="G51" s="90"/>
      <c r="H51" s="90"/>
      <c r="I51" s="89" t="s">
        <v>619</v>
      </c>
    </row>
    <row r="52" spans="1:9" ht="18" customHeight="1">
      <c r="A52" s="670"/>
      <c r="B52" s="32" t="s">
        <v>25</v>
      </c>
      <c r="C52" s="91" t="s">
        <v>620</v>
      </c>
      <c r="D52" s="34"/>
      <c r="E52" s="44" t="s">
        <v>11</v>
      </c>
      <c r="F52" s="88"/>
      <c r="G52" s="90"/>
      <c r="H52" s="90"/>
      <c r="I52" s="90"/>
    </row>
    <row r="53" spans="1:9" ht="18" customHeight="1">
      <c r="A53" s="670"/>
      <c r="B53" s="32" t="s">
        <v>25</v>
      </c>
      <c r="C53" s="91" t="s">
        <v>621</v>
      </c>
      <c r="D53" s="32" t="s">
        <v>609</v>
      </c>
      <c r="E53" s="44" t="s">
        <v>11</v>
      </c>
      <c r="F53" s="88"/>
      <c r="G53" s="90"/>
      <c r="H53" s="90"/>
      <c r="I53" s="90"/>
    </row>
    <row r="54" spans="1:9" ht="18" customHeight="1">
      <c r="A54" s="670"/>
      <c r="B54" s="32" t="s">
        <v>25</v>
      </c>
      <c r="C54" s="91" t="s">
        <v>622</v>
      </c>
      <c r="D54" s="34"/>
      <c r="E54" s="44" t="s">
        <v>11</v>
      </c>
      <c r="F54" s="88"/>
      <c r="G54" s="90"/>
      <c r="H54" s="90"/>
      <c r="I54" s="90"/>
    </row>
    <row r="55" spans="1:9" ht="18" customHeight="1">
      <c r="A55" s="671"/>
      <c r="B55" s="32" t="s">
        <v>25</v>
      </c>
      <c r="C55" s="91" t="s">
        <v>623</v>
      </c>
      <c r="D55" s="32" t="s">
        <v>624</v>
      </c>
      <c r="E55" s="44" t="s">
        <v>11</v>
      </c>
      <c r="F55" s="88"/>
      <c r="G55" s="90"/>
      <c r="H55" s="90"/>
      <c r="I55" s="90"/>
    </row>
    <row r="56" spans="1:9" ht="18" customHeight="1">
      <c r="A56" s="669">
        <v>10</v>
      </c>
      <c r="B56" s="32" t="s">
        <v>25</v>
      </c>
      <c r="C56" s="63" t="s">
        <v>625</v>
      </c>
      <c r="D56" s="34"/>
      <c r="E56" s="44" t="s">
        <v>11</v>
      </c>
      <c r="F56" s="88"/>
      <c r="G56" s="90"/>
      <c r="H56" s="90"/>
      <c r="I56" s="89" t="s">
        <v>599</v>
      </c>
    </row>
    <row r="57" spans="1:9" ht="18" customHeight="1">
      <c r="A57" s="670"/>
      <c r="B57" s="32" t="s">
        <v>25</v>
      </c>
      <c r="C57" s="91" t="s">
        <v>626</v>
      </c>
      <c r="D57" s="67"/>
      <c r="E57" s="44" t="s">
        <v>11</v>
      </c>
      <c r="F57" s="88"/>
      <c r="G57" s="90"/>
      <c r="H57" s="90"/>
      <c r="I57" s="89" t="s">
        <v>234</v>
      </c>
    </row>
    <row r="58" spans="1:9" ht="18" customHeight="1">
      <c r="A58" s="670"/>
      <c r="B58" s="32" t="s">
        <v>25</v>
      </c>
      <c r="C58" s="91" t="s">
        <v>627</v>
      </c>
      <c r="D58" s="67"/>
      <c r="E58" s="44" t="s">
        <v>11</v>
      </c>
      <c r="F58" s="88"/>
      <c r="G58" s="90"/>
      <c r="H58" s="90"/>
      <c r="I58" s="90"/>
    </row>
    <row r="59" spans="1:9" ht="18" customHeight="1">
      <c r="A59" s="670"/>
      <c r="B59" s="32" t="s">
        <v>25</v>
      </c>
      <c r="C59" s="91" t="s">
        <v>628</v>
      </c>
      <c r="D59" s="32" t="s">
        <v>603</v>
      </c>
      <c r="E59" s="44" t="s">
        <v>11</v>
      </c>
      <c r="F59" s="88"/>
      <c r="G59" s="90"/>
      <c r="H59" s="90"/>
      <c r="I59" s="90"/>
    </row>
    <row r="60" spans="1:9" ht="18" customHeight="1">
      <c r="A60" s="670"/>
      <c r="B60" s="32" t="s">
        <v>25</v>
      </c>
      <c r="C60" s="91" t="s">
        <v>629</v>
      </c>
      <c r="D60" s="32" t="s">
        <v>630</v>
      </c>
      <c r="E60" s="44" t="s">
        <v>11</v>
      </c>
      <c r="F60" s="88"/>
      <c r="G60" s="90"/>
      <c r="H60" s="90"/>
      <c r="I60" s="89" t="s">
        <v>631</v>
      </c>
    </row>
    <row r="61" spans="1:9" ht="18" customHeight="1">
      <c r="A61" s="670"/>
      <c r="B61" s="32" t="s">
        <v>25</v>
      </c>
      <c r="C61" s="91" t="s">
        <v>632</v>
      </c>
      <c r="D61" s="67"/>
      <c r="E61" s="44" t="s">
        <v>11</v>
      </c>
      <c r="F61" s="88"/>
      <c r="G61" s="90"/>
      <c r="H61" s="90"/>
      <c r="I61" s="90"/>
    </row>
    <row r="62" spans="1:9" ht="18" customHeight="1">
      <c r="A62" s="670"/>
      <c r="B62" s="32" t="s">
        <v>25</v>
      </c>
      <c r="C62" s="91" t="s">
        <v>633</v>
      </c>
      <c r="D62" s="32" t="s">
        <v>609</v>
      </c>
      <c r="E62" s="44" t="s">
        <v>11</v>
      </c>
      <c r="F62" s="88"/>
      <c r="G62" s="90"/>
      <c r="H62" s="90"/>
      <c r="I62" s="90"/>
    </row>
    <row r="63" spans="1:9" ht="18" customHeight="1">
      <c r="A63" s="670"/>
      <c r="B63" s="32" t="s">
        <v>25</v>
      </c>
      <c r="C63" s="91" t="s">
        <v>634</v>
      </c>
      <c r="D63" s="67"/>
      <c r="E63" s="44" t="s">
        <v>11</v>
      </c>
      <c r="F63" s="88"/>
      <c r="G63" s="90"/>
      <c r="H63" s="90"/>
      <c r="I63" s="90"/>
    </row>
    <row r="64" spans="1:9" ht="18" customHeight="1">
      <c r="A64" s="671"/>
      <c r="B64" s="32" t="s">
        <v>25</v>
      </c>
      <c r="C64" s="91" t="s">
        <v>635</v>
      </c>
      <c r="D64" s="32" t="s">
        <v>636</v>
      </c>
      <c r="E64" s="44" t="s">
        <v>11</v>
      </c>
      <c r="F64" s="88"/>
      <c r="G64" s="90"/>
      <c r="H64" s="90"/>
      <c r="I64" s="90"/>
    </row>
    <row r="65" spans="1:9" ht="18" customHeight="1">
      <c r="A65" s="669">
        <v>11</v>
      </c>
      <c r="B65" s="32" t="s">
        <v>25</v>
      </c>
      <c r="C65" s="63" t="s">
        <v>637</v>
      </c>
      <c r="D65" s="67"/>
      <c r="E65" s="44" t="s">
        <v>11</v>
      </c>
      <c r="F65" s="88"/>
      <c r="G65" s="90"/>
      <c r="H65" s="90"/>
      <c r="I65" s="89" t="s">
        <v>599</v>
      </c>
    </row>
    <row r="66" spans="1:9" ht="18" customHeight="1">
      <c r="A66" s="670"/>
      <c r="B66" s="32" t="s">
        <v>25</v>
      </c>
      <c r="C66" s="91" t="s">
        <v>638</v>
      </c>
      <c r="D66" s="67"/>
      <c r="E66" s="44" t="s">
        <v>11</v>
      </c>
      <c r="F66" s="88"/>
      <c r="G66" s="90"/>
      <c r="H66" s="90"/>
      <c r="I66" s="89" t="s">
        <v>234</v>
      </c>
    </row>
    <row r="67" spans="1:9" ht="18" customHeight="1">
      <c r="A67" s="670"/>
      <c r="B67" s="32" t="s">
        <v>25</v>
      </c>
      <c r="C67" s="91" t="s">
        <v>639</v>
      </c>
      <c r="D67" s="67"/>
      <c r="E67" s="44" t="s">
        <v>11</v>
      </c>
      <c r="F67" s="88"/>
      <c r="G67" s="90"/>
      <c r="H67" s="90"/>
      <c r="I67" s="89" t="s">
        <v>640</v>
      </c>
    </row>
    <row r="68" spans="1:9" ht="18" customHeight="1">
      <c r="A68" s="670"/>
      <c r="B68" s="32" t="s">
        <v>25</v>
      </c>
      <c r="C68" s="91" t="s">
        <v>641</v>
      </c>
      <c r="D68" s="67"/>
      <c r="E68" s="44" t="s">
        <v>11</v>
      </c>
      <c r="F68" s="88"/>
      <c r="G68" s="90"/>
      <c r="H68" s="90"/>
      <c r="I68" s="90"/>
    </row>
    <row r="69" spans="1:9" ht="18" customHeight="1">
      <c r="A69" s="671"/>
      <c r="B69" s="32" t="s">
        <v>25</v>
      </c>
      <c r="C69" s="91" t="s">
        <v>642</v>
      </c>
      <c r="D69" s="67"/>
      <c r="E69" s="44" t="s">
        <v>11</v>
      </c>
      <c r="F69" s="88"/>
      <c r="G69" s="90"/>
      <c r="H69" s="90"/>
      <c r="I69" s="90"/>
    </row>
    <row r="70" spans="1:9" ht="18" customHeight="1">
      <c r="A70" s="669">
        <v>12</v>
      </c>
      <c r="B70" s="32" t="s">
        <v>25</v>
      </c>
      <c r="C70" s="63" t="s">
        <v>643</v>
      </c>
      <c r="D70" s="67"/>
      <c r="E70" s="44" t="s">
        <v>11</v>
      </c>
      <c r="F70" s="88"/>
      <c r="G70" s="90"/>
      <c r="H70" s="90"/>
      <c r="I70" s="90"/>
    </row>
    <row r="71" spans="1:9" ht="18" customHeight="1">
      <c r="A71" s="670"/>
      <c r="B71" s="32" t="s">
        <v>25</v>
      </c>
      <c r="C71" s="91" t="s">
        <v>644</v>
      </c>
      <c r="D71" s="32" t="s">
        <v>645</v>
      </c>
      <c r="E71" s="44" t="s">
        <v>11</v>
      </c>
      <c r="F71" s="88"/>
      <c r="G71" s="90"/>
      <c r="H71" s="90"/>
      <c r="I71" s="90"/>
    </row>
    <row r="72" spans="1:9" ht="18" customHeight="1">
      <c r="A72" s="670"/>
      <c r="B72" s="32" t="s">
        <v>25</v>
      </c>
      <c r="C72" s="91" t="s">
        <v>646</v>
      </c>
      <c r="D72" s="32" t="s">
        <v>647</v>
      </c>
      <c r="E72" s="44" t="s">
        <v>11</v>
      </c>
      <c r="F72" s="88"/>
      <c r="G72" s="90"/>
      <c r="H72" s="90"/>
      <c r="I72" s="90"/>
    </row>
    <row r="73" spans="1:9" ht="18" customHeight="1">
      <c r="A73" s="670"/>
      <c r="B73" s="32" t="s">
        <v>25</v>
      </c>
      <c r="C73" s="91" t="s">
        <v>648</v>
      </c>
      <c r="D73" s="32" t="s">
        <v>649</v>
      </c>
      <c r="E73" s="44" t="s">
        <v>11</v>
      </c>
      <c r="F73" s="88"/>
      <c r="G73" s="90"/>
      <c r="H73" s="90"/>
      <c r="I73" s="90"/>
    </row>
    <row r="74" spans="1:9" ht="18" customHeight="1">
      <c r="A74" s="670"/>
      <c r="B74" s="32" t="s">
        <v>25</v>
      </c>
      <c r="C74" s="91" t="s">
        <v>650</v>
      </c>
      <c r="D74" s="32" t="s">
        <v>651</v>
      </c>
      <c r="E74" s="44" t="s">
        <v>11</v>
      </c>
      <c r="F74" s="88"/>
      <c r="G74" s="90"/>
      <c r="H74" s="90"/>
      <c r="I74" s="90"/>
    </row>
    <row r="75" spans="1:9" ht="18" customHeight="1">
      <c r="A75" s="671"/>
      <c r="B75" s="32" t="s">
        <v>25</v>
      </c>
      <c r="C75" s="91" t="s">
        <v>652</v>
      </c>
      <c r="D75" s="32" t="s">
        <v>653</v>
      </c>
      <c r="E75" s="44" t="s">
        <v>11</v>
      </c>
      <c r="F75" s="88"/>
      <c r="G75" s="90"/>
      <c r="H75" s="90"/>
      <c r="I75" s="90"/>
    </row>
    <row r="76" spans="1:9" ht="18" customHeight="1">
      <c r="A76" s="669">
        <v>13</v>
      </c>
      <c r="B76" s="32" t="s">
        <v>25</v>
      </c>
      <c r="C76" s="63" t="s">
        <v>654</v>
      </c>
      <c r="D76" s="34"/>
      <c r="E76" s="44" t="s">
        <v>11</v>
      </c>
      <c r="F76" s="88"/>
      <c r="G76" s="90"/>
      <c r="H76" s="92"/>
      <c r="I76" s="90"/>
    </row>
    <row r="77" spans="1:9" ht="18" customHeight="1">
      <c r="A77" s="670"/>
      <c r="B77" s="32" t="s">
        <v>25</v>
      </c>
      <c r="C77" s="91" t="s">
        <v>655</v>
      </c>
      <c r="D77" s="32" t="s">
        <v>656</v>
      </c>
      <c r="E77" s="44" t="s">
        <v>11</v>
      </c>
      <c r="F77" s="88"/>
      <c r="G77" s="90"/>
      <c r="H77" s="92"/>
      <c r="I77" s="90"/>
    </row>
    <row r="78" spans="1:9" ht="18" customHeight="1">
      <c r="A78" s="670"/>
      <c r="B78" s="32" t="s">
        <v>25</v>
      </c>
      <c r="C78" s="91" t="s">
        <v>657</v>
      </c>
      <c r="D78" s="32" t="s">
        <v>658</v>
      </c>
      <c r="E78" s="44" t="s">
        <v>11</v>
      </c>
      <c r="F78" s="88"/>
      <c r="G78" s="90"/>
      <c r="H78" s="92"/>
      <c r="I78" s="90"/>
    </row>
    <row r="79" spans="1:9" ht="18" customHeight="1">
      <c r="A79" s="670"/>
      <c r="B79" s="32" t="s">
        <v>25</v>
      </c>
      <c r="C79" s="91" t="s">
        <v>659</v>
      </c>
      <c r="D79" s="32" t="s">
        <v>660</v>
      </c>
      <c r="E79" s="44" t="s">
        <v>11</v>
      </c>
      <c r="F79" s="88"/>
      <c r="G79" s="90"/>
      <c r="H79" s="92"/>
      <c r="I79" s="90"/>
    </row>
    <row r="80" spans="1:9" ht="18" customHeight="1">
      <c r="A80" s="671"/>
      <c r="B80" s="32" t="s">
        <v>25</v>
      </c>
      <c r="C80" s="91" t="s">
        <v>661</v>
      </c>
      <c r="D80" s="34"/>
      <c r="E80" s="44" t="s">
        <v>11</v>
      </c>
      <c r="F80" s="88"/>
      <c r="G80" s="90"/>
      <c r="H80" s="92"/>
      <c r="I80" s="90"/>
    </row>
    <row r="81" spans="1:9" ht="18" customHeight="1">
      <c r="A81" s="23">
        <v>14</v>
      </c>
      <c r="B81" s="32" t="s">
        <v>25</v>
      </c>
      <c r="C81" s="63" t="s">
        <v>662</v>
      </c>
      <c r="D81" s="34"/>
      <c r="E81" s="93"/>
      <c r="F81" s="88"/>
      <c r="G81" s="90"/>
      <c r="H81" s="90"/>
      <c r="I81" s="90"/>
    </row>
    <row r="82" spans="1:9" ht="18" customHeight="1">
      <c r="A82" s="669">
        <v>15</v>
      </c>
      <c r="B82" s="32" t="s">
        <v>25</v>
      </c>
      <c r="C82" s="63" t="s">
        <v>663</v>
      </c>
      <c r="D82" s="67"/>
      <c r="E82" s="44" t="s">
        <v>11</v>
      </c>
      <c r="F82" s="88"/>
      <c r="G82" s="90"/>
      <c r="H82" s="90"/>
      <c r="I82" s="90"/>
    </row>
    <row r="83" spans="1:9" ht="18" customHeight="1">
      <c r="A83" s="670"/>
      <c r="B83" s="32" t="s">
        <v>25</v>
      </c>
      <c r="C83" s="91" t="s">
        <v>664</v>
      </c>
      <c r="D83" s="32" t="s">
        <v>645</v>
      </c>
      <c r="E83" s="44" t="s">
        <v>11</v>
      </c>
      <c r="F83" s="88"/>
      <c r="G83" s="90"/>
      <c r="H83" s="90"/>
      <c r="I83" s="90"/>
    </row>
    <row r="84" spans="1:9" ht="18" customHeight="1">
      <c r="A84" s="670"/>
      <c r="B84" s="32" t="s">
        <v>25</v>
      </c>
      <c r="C84" s="91" t="s">
        <v>665</v>
      </c>
      <c r="D84" s="32" t="s">
        <v>647</v>
      </c>
      <c r="E84" s="44" t="s">
        <v>11</v>
      </c>
      <c r="F84" s="88"/>
      <c r="G84" s="90"/>
      <c r="H84" s="90"/>
      <c r="I84" s="90"/>
    </row>
    <row r="85" spans="1:9" ht="18" customHeight="1">
      <c r="A85" s="670"/>
      <c r="B85" s="32" t="s">
        <v>25</v>
      </c>
      <c r="C85" s="91" t="s">
        <v>666</v>
      </c>
      <c r="D85" s="32" t="s">
        <v>667</v>
      </c>
      <c r="E85" s="44" t="s">
        <v>11</v>
      </c>
      <c r="F85" s="88"/>
      <c r="G85" s="90"/>
      <c r="H85" s="90"/>
      <c r="I85" s="90"/>
    </row>
    <row r="86" spans="1:9" ht="18" customHeight="1">
      <c r="A86" s="670"/>
      <c r="B86" s="32" t="s">
        <v>25</v>
      </c>
      <c r="C86" s="91" t="s">
        <v>668</v>
      </c>
      <c r="D86" s="32" t="s">
        <v>669</v>
      </c>
      <c r="E86" s="44" t="s">
        <v>11</v>
      </c>
      <c r="F86" s="88"/>
      <c r="G86" s="90"/>
      <c r="H86" s="90"/>
      <c r="I86" s="90"/>
    </row>
    <row r="87" spans="1:9" ht="18" customHeight="1">
      <c r="A87" s="671"/>
      <c r="B87" s="32" t="s">
        <v>25</v>
      </c>
      <c r="C87" s="91" t="s">
        <v>670</v>
      </c>
      <c r="D87" s="32" t="s">
        <v>671</v>
      </c>
      <c r="E87" s="44" t="s">
        <v>11</v>
      </c>
      <c r="F87" s="88"/>
      <c r="G87" s="90"/>
      <c r="H87" s="90"/>
      <c r="I87" s="90"/>
    </row>
    <row r="88" spans="1:9" ht="18" customHeight="1">
      <c r="A88" s="669">
        <v>16</v>
      </c>
      <c r="B88" s="32" t="s">
        <v>25</v>
      </c>
      <c r="C88" s="63" t="s">
        <v>672</v>
      </c>
      <c r="D88" s="34"/>
      <c r="E88" s="44" t="s">
        <v>11</v>
      </c>
      <c r="F88" s="88"/>
      <c r="G88" s="90"/>
      <c r="H88" s="92"/>
      <c r="I88" s="89" t="s">
        <v>673</v>
      </c>
    </row>
    <row r="89" spans="1:9" ht="18" customHeight="1">
      <c r="A89" s="670"/>
      <c r="B89" s="32" t="s">
        <v>25</v>
      </c>
      <c r="C89" s="91" t="s">
        <v>674</v>
      </c>
      <c r="D89" s="34"/>
      <c r="E89" s="44" t="s">
        <v>11</v>
      </c>
      <c r="F89" s="88"/>
      <c r="G89" s="90"/>
      <c r="H89" s="92"/>
      <c r="I89" s="90"/>
    </row>
    <row r="90" spans="1:9" ht="18" customHeight="1">
      <c r="A90" s="670"/>
      <c r="B90" s="32" t="s">
        <v>25</v>
      </c>
      <c r="C90" s="91" t="s">
        <v>675</v>
      </c>
      <c r="D90" s="34"/>
      <c r="E90" s="44" t="s">
        <v>11</v>
      </c>
      <c r="F90" s="88"/>
      <c r="G90" s="90"/>
      <c r="H90" s="92"/>
      <c r="I90" s="90"/>
    </row>
    <row r="91" spans="1:9" ht="18" customHeight="1">
      <c r="A91" s="670"/>
      <c r="B91" s="32" t="s">
        <v>25</v>
      </c>
      <c r="C91" s="91" t="s">
        <v>676</v>
      </c>
      <c r="D91" s="32" t="s">
        <v>677</v>
      </c>
      <c r="E91" s="44" t="s">
        <v>11</v>
      </c>
      <c r="F91" s="88"/>
      <c r="G91" s="90"/>
      <c r="H91" s="92"/>
      <c r="I91" s="90"/>
    </row>
    <row r="92" spans="1:9" ht="18" customHeight="1">
      <c r="A92" s="671"/>
      <c r="B92" s="32" t="s">
        <v>25</v>
      </c>
      <c r="C92" s="91" t="s">
        <v>678</v>
      </c>
      <c r="D92" s="32" t="s">
        <v>679</v>
      </c>
      <c r="E92" s="44" t="s">
        <v>11</v>
      </c>
      <c r="F92" s="88"/>
      <c r="G92" s="90"/>
      <c r="H92" s="92"/>
      <c r="I92" s="89" t="s">
        <v>680</v>
      </c>
    </row>
    <row r="93" spans="1:9" ht="18" customHeight="1">
      <c r="A93" s="669">
        <v>17</v>
      </c>
      <c r="B93" s="32" t="s">
        <v>25</v>
      </c>
      <c r="C93" s="63" t="s">
        <v>681</v>
      </c>
      <c r="D93" s="67"/>
      <c r="E93" s="44" t="s">
        <v>11</v>
      </c>
      <c r="F93" s="88"/>
      <c r="G93" s="90"/>
      <c r="H93" s="92"/>
      <c r="I93" s="89" t="s">
        <v>673</v>
      </c>
    </row>
    <row r="94" spans="1:9" ht="18" customHeight="1">
      <c r="A94" s="670"/>
      <c r="B94" s="32" t="s">
        <v>25</v>
      </c>
      <c r="C94" s="91" t="s">
        <v>682</v>
      </c>
      <c r="D94" s="67"/>
      <c r="E94" s="44" t="s">
        <v>11</v>
      </c>
      <c r="F94" s="88"/>
      <c r="G94" s="90"/>
      <c r="H94" s="92"/>
      <c r="I94" s="90"/>
    </row>
    <row r="95" spans="1:9" ht="18" customHeight="1">
      <c r="A95" s="670"/>
      <c r="B95" s="32" t="s">
        <v>25</v>
      </c>
      <c r="C95" s="91" t="s">
        <v>683</v>
      </c>
      <c r="D95" s="34"/>
      <c r="E95" s="44" t="s">
        <v>11</v>
      </c>
      <c r="F95" s="88"/>
      <c r="G95" s="90"/>
      <c r="H95" s="92"/>
      <c r="I95" s="90"/>
    </row>
    <row r="96" spans="1:9" ht="18" customHeight="1">
      <c r="A96" s="670"/>
      <c r="B96" s="32" t="s">
        <v>25</v>
      </c>
      <c r="C96" s="91" t="s">
        <v>684</v>
      </c>
      <c r="D96" s="34"/>
      <c r="E96" s="44" t="s">
        <v>11</v>
      </c>
      <c r="F96" s="88"/>
      <c r="G96" s="90"/>
      <c r="H96" s="92"/>
      <c r="I96" s="90"/>
    </row>
    <row r="97" spans="1:9" ht="18" customHeight="1">
      <c r="A97" s="671"/>
      <c r="B97" s="32" t="s">
        <v>25</v>
      </c>
      <c r="C97" s="91" t="s">
        <v>685</v>
      </c>
      <c r="D97" s="34"/>
      <c r="E97" s="44" t="s">
        <v>11</v>
      </c>
      <c r="F97" s="88"/>
      <c r="G97" s="90"/>
      <c r="H97" s="92"/>
      <c r="I97" s="89" t="s">
        <v>680</v>
      </c>
    </row>
    <row r="98" spans="1:9" ht="18" customHeight="1">
      <c r="A98" s="23">
        <v>18</v>
      </c>
      <c r="B98" s="32" t="s">
        <v>25</v>
      </c>
      <c r="C98" s="63" t="s">
        <v>686</v>
      </c>
      <c r="D98" s="34"/>
      <c r="E98" s="93"/>
      <c r="F98" s="88"/>
      <c r="G98" s="90"/>
      <c r="H98" s="92"/>
      <c r="I98" s="90"/>
    </row>
    <row r="99" spans="1:9" ht="18" customHeight="1">
      <c r="A99" s="669">
        <v>19</v>
      </c>
      <c r="B99" s="32" t="s">
        <v>25</v>
      </c>
      <c r="C99" s="63" t="s">
        <v>687</v>
      </c>
      <c r="D99" s="67"/>
      <c r="E99" s="44" t="s">
        <v>11</v>
      </c>
      <c r="F99" s="88"/>
      <c r="G99" s="90"/>
      <c r="H99" s="92"/>
      <c r="I99" s="90"/>
    </row>
    <row r="100" spans="1:9" ht="18" customHeight="1">
      <c r="A100" s="670"/>
      <c r="B100" s="32" t="s">
        <v>25</v>
      </c>
      <c r="C100" s="91" t="s">
        <v>688</v>
      </c>
      <c r="D100" s="32" t="s">
        <v>645</v>
      </c>
      <c r="E100" s="44" t="s">
        <v>11</v>
      </c>
      <c r="F100" s="88"/>
      <c r="G100" s="90"/>
      <c r="H100" s="92"/>
      <c r="I100" s="90"/>
    </row>
    <row r="101" spans="1:9" ht="18" customHeight="1">
      <c r="A101" s="670"/>
      <c r="B101" s="32" t="s">
        <v>25</v>
      </c>
      <c r="C101" s="91" t="s">
        <v>689</v>
      </c>
      <c r="D101" s="32" t="s">
        <v>647</v>
      </c>
      <c r="E101" s="44" t="s">
        <v>11</v>
      </c>
      <c r="F101" s="88"/>
      <c r="G101" s="90"/>
      <c r="H101" s="92"/>
      <c r="I101" s="90"/>
    </row>
    <row r="102" spans="1:9" ht="18" customHeight="1">
      <c r="A102" s="670"/>
      <c r="B102" s="32" t="s">
        <v>25</v>
      </c>
      <c r="C102" s="91" t="s">
        <v>690</v>
      </c>
      <c r="D102" s="32" t="s">
        <v>667</v>
      </c>
      <c r="E102" s="44" t="s">
        <v>11</v>
      </c>
      <c r="F102" s="88"/>
      <c r="G102" s="90"/>
      <c r="H102" s="92"/>
      <c r="I102" s="90"/>
    </row>
    <row r="103" spans="1:9" ht="18" customHeight="1">
      <c r="A103" s="670"/>
      <c r="B103" s="32" t="s">
        <v>25</v>
      </c>
      <c r="C103" s="91" t="s">
        <v>691</v>
      </c>
      <c r="D103" s="32" t="s">
        <v>669</v>
      </c>
      <c r="E103" s="44" t="s">
        <v>11</v>
      </c>
      <c r="F103" s="88"/>
      <c r="G103" s="90"/>
      <c r="H103" s="92"/>
      <c r="I103" s="90"/>
    </row>
    <row r="104" spans="1:9" ht="18" customHeight="1">
      <c r="A104" s="671"/>
      <c r="B104" s="32" t="s">
        <v>25</v>
      </c>
      <c r="C104" s="91" t="s">
        <v>692</v>
      </c>
      <c r="D104" s="32" t="s">
        <v>671</v>
      </c>
      <c r="E104" s="44" t="s">
        <v>11</v>
      </c>
      <c r="F104" s="88"/>
      <c r="G104" s="90"/>
      <c r="H104" s="92"/>
      <c r="I104" s="90"/>
    </row>
    <row r="105" spans="1:9" ht="18" customHeight="1">
      <c r="A105" s="23">
        <v>73</v>
      </c>
      <c r="B105" s="32" t="s">
        <v>25</v>
      </c>
      <c r="C105" s="63" t="s">
        <v>693</v>
      </c>
      <c r="D105" s="67"/>
      <c r="E105" s="44" t="s">
        <v>11</v>
      </c>
      <c r="F105" s="88"/>
      <c r="G105" s="90"/>
      <c r="H105" s="92"/>
      <c r="I105" s="90"/>
    </row>
    <row r="106" spans="1:9" ht="18" customHeight="1">
      <c r="A106" s="23">
        <v>74</v>
      </c>
      <c r="B106" s="32" t="s">
        <v>25</v>
      </c>
      <c r="C106" s="91" t="s">
        <v>694</v>
      </c>
      <c r="D106" s="32" t="s">
        <v>695</v>
      </c>
      <c r="E106" s="44" t="s">
        <v>11</v>
      </c>
      <c r="F106" s="88"/>
      <c r="G106" s="90"/>
      <c r="H106" s="92"/>
      <c r="I106" s="90"/>
    </row>
    <row r="107" spans="1:9" ht="18" customHeight="1">
      <c r="A107" s="23">
        <v>75</v>
      </c>
      <c r="B107" s="32" t="s">
        <v>25</v>
      </c>
      <c r="C107" s="91" t="s">
        <v>696</v>
      </c>
      <c r="D107" s="32" t="s">
        <v>697</v>
      </c>
      <c r="E107" s="44" t="s">
        <v>11</v>
      </c>
      <c r="F107" s="88"/>
      <c r="G107" s="90"/>
      <c r="H107" s="92"/>
      <c r="I107" s="90"/>
    </row>
    <row r="108" spans="1:9" ht="18" customHeight="1">
      <c r="A108" s="23">
        <v>76</v>
      </c>
      <c r="B108" s="32" t="s">
        <v>25</v>
      </c>
      <c r="C108" s="91" t="s">
        <v>698</v>
      </c>
      <c r="D108" s="32" t="s">
        <v>699</v>
      </c>
      <c r="E108" s="44" t="s">
        <v>11</v>
      </c>
      <c r="F108" s="88"/>
      <c r="G108" s="90"/>
      <c r="H108" s="92"/>
      <c r="I108" s="90"/>
    </row>
    <row r="109" spans="1:9" ht="18" customHeight="1">
      <c r="A109" s="23">
        <v>77</v>
      </c>
      <c r="B109" s="32" t="s">
        <v>25</v>
      </c>
      <c r="C109" s="91" t="s">
        <v>700</v>
      </c>
      <c r="D109" s="32" t="s">
        <v>701</v>
      </c>
      <c r="E109" s="44" t="s">
        <v>11</v>
      </c>
      <c r="F109" s="88"/>
      <c r="G109" s="90"/>
      <c r="H109" s="92"/>
      <c r="I109" s="90"/>
    </row>
    <row r="110" spans="1:9" ht="18" customHeight="1">
      <c r="A110" s="669">
        <v>20</v>
      </c>
      <c r="B110" s="32" t="s">
        <v>25</v>
      </c>
      <c r="C110" s="63" t="s">
        <v>702</v>
      </c>
      <c r="D110" s="34"/>
      <c r="E110" s="44" t="s">
        <v>11</v>
      </c>
      <c r="F110" s="88"/>
      <c r="G110" s="90"/>
      <c r="H110" s="92"/>
      <c r="I110" s="89" t="s">
        <v>673</v>
      </c>
    </row>
    <row r="111" spans="1:9" ht="18" customHeight="1">
      <c r="A111" s="670"/>
      <c r="B111" s="32" t="s">
        <v>25</v>
      </c>
      <c r="C111" s="91" t="s">
        <v>703</v>
      </c>
      <c r="D111" s="34"/>
      <c r="E111" s="44" t="s">
        <v>11</v>
      </c>
      <c r="F111" s="88"/>
      <c r="G111" s="90"/>
      <c r="H111" s="92"/>
      <c r="I111" s="90"/>
    </row>
    <row r="112" spans="1:9" ht="18" customHeight="1">
      <c r="A112" s="670"/>
      <c r="B112" s="32" t="s">
        <v>25</v>
      </c>
      <c r="C112" s="91" t="s">
        <v>704</v>
      </c>
      <c r="D112" s="34"/>
      <c r="E112" s="44" t="s">
        <v>11</v>
      </c>
      <c r="F112" s="88"/>
      <c r="G112" s="90"/>
      <c r="H112" s="92"/>
      <c r="I112" s="90"/>
    </row>
    <row r="113" spans="1:9" ht="18" customHeight="1">
      <c r="A113" s="670"/>
      <c r="B113" s="32" t="s">
        <v>25</v>
      </c>
      <c r="C113" s="91" t="s">
        <v>705</v>
      </c>
      <c r="D113" s="32" t="s">
        <v>677</v>
      </c>
      <c r="E113" s="44" t="s">
        <v>11</v>
      </c>
      <c r="F113" s="88"/>
      <c r="G113" s="90"/>
      <c r="H113" s="92"/>
      <c r="I113" s="90"/>
    </row>
    <row r="114" spans="1:9" ht="18" customHeight="1">
      <c r="A114" s="671"/>
      <c r="B114" s="32" t="s">
        <v>25</v>
      </c>
      <c r="C114" s="91" t="s">
        <v>706</v>
      </c>
      <c r="D114" s="32" t="s">
        <v>679</v>
      </c>
      <c r="E114" s="44" t="s">
        <v>11</v>
      </c>
      <c r="F114" s="88"/>
      <c r="G114" s="90"/>
      <c r="H114" s="92"/>
      <c r="I114" s="89" t="s">
        <v>680</v>
      </c>
    </row>
    <row r="115" spans="1:9" ht="18" customHeight="1">
      <c r="A115" s="669">
        <v>21</v>
      </c>
      <c r="B115" s="32" t="s">
        <v>25</v>
      </c>
      <c r="C115" s="63" t="s">
        <v>707</v>
      </c>
      <c r="D115" s="67"/>
      <c r="E115" s="44" t="s">
        <v>11</v>
      </c>
      <c r="F115" s="88"/>
      <c r="G115" s="90"/>
      <c r="H115" s="92"/>
      <c r="I115" s="89" t="s">
        <v>673</v>
      </c>
    </row>
    <row r="116" spans="1:9" ht="18" customHeight="1">
      <c r="A116" s="670"/>
      <c r="B116" s="32" t="s">
        <v>25</v>
      </c>
      <c r="C116" s="91" t="s">
        <v>708</v>
      </c>
      <c r="D116" s="67"/>
      <c r="E116" s="44" t="s">
        <v>11</v>
      </c>
      <c r="F116" s="88"/>
      <c r="G116" s="24"/>
      <c r="H116" s="92"/>
      <c r="I116" s="90"/>
    </row>
    <row r="117" spans="1:9" ht="18" customHeight="1">
      <c r="A117" s="670"/>
      <c r="B117" s="32" t="s">
        <v>25</v>
      </c>
      <c r="C117" s="91" t="s">
        <v>709</v>
      </c>
      <c r="D117" s="34"/>
      <c r="E117" s="44" t="s">
        <v>11</v>
      </c>
      <c r="F117" s="88"/>
      <c r="G117" s="90"/>
      <c r="H117" s="92"/>
      <c r="I117" s="90"/>
    </row>
    <row r="118" spans="1:9" ht="18" customHeight="1">
      <c r="A118" s="670"/>
      <c r="B118" s="32" t="s">
        <v>25</v>
      </c>
      <c r="C118" s="91" t="s">
        <v>710</v>
      </c>
      <c r="D118" s="34"/>
      <c r="E118" s="44" t="s">
        <v>11</v>
      </c>
      <c r="F118" s="88"/>
      <c r="G118" s="90"/>
      <c r="H118" s="92"/>
      <c r="I118" s="90"/>
    </row>
    <row r="119" spans="1:9" ht="18" customHeight="1">
      <c r="A119" s="671"/>
      <c r="B119" s="32" t="s">
        <v>25</v>
      </c>
      <c r="C119" s="91" t="s">
        <v>711</v>
      </c>
      <c r="D119" s="34"/>
      <c r="E119" s="44" t="s">
        <v>11</v>
      </c>
      <c r="F119" s="88"/>
      <c r="G119" s="90"/>
      <c r="H119" s="92"/>
      <c r="I119" s="89" t="s">
        <v>680</v>
      </c>
    </row>
    <row r="120" spans="1:9" ht="18" customHeight="1">
      <c r="A120" s="669">
        <v>22</v>
      </c>
      <c r="B120" s="32" t="s">
        <v>25</v>
      </c>
      <c r="C120" s="63" t="s">
        <v>712</v>
      </c>
      <c r="D120" s="67"/>
      <c r="E120" s="44" t="s">
        <v>11</v>
      </c>
      <c r="F120" s="88"/>
      <c r="G120" s="90"/>
      <c r="H120" s="92"/>
      <c r="I120" s="89" t="s">
        <v>713</v>
      </c>
    </row>
    <row r="121" spans="1:9" ht="18" customHeight="1">
      <c r="A121" s="670"/>
      <c r="B121" s="32" t="s">
        <v>25</v>
      </c>
      <c r="C121" s="91" t="s">
        <v>714</v>
      </c>
      <c r="D121" s="67"/>
      <c r="E121" s="44" t="s">
        <v>11</v>
      </c>
      <c r="F121" s="88"/>
      <c r="G121" s="90"/>
      <c r="H121" s="92"/>
      <c r="I121" s="90"/>
    </row>
    <row r="122" spans="1:9" ht="18" customHeight="1">
      <c r="A122" s="670"/>
      <c r="B122" s="32" t="s">
        <v>25</v>
      </c>
      <c r="C122" s="91" t="s">
        <v>715</v>
      </c>
      <c r="D122" s="32" t="s">
        <v>716</v>
      </c>
      <c r="E122" s="44" t="s">
        <v>11</v>
      </c>
      <c r="F122" s="88"/>
      <c r="G122" s="90"/>
      <c r="H122" s="92"/>
      <c r="I122" s="90"/>
    </row>
    <row r="123" spans="1:9" ht="18" customHeight="1">
      <c r="A123" s="670"/>
      <c r="B123" s="32" t="s">
        <v>25</v>
      </c>
      <c r="C123" s="91" t="s">
        <v>717</v>
      </c>
      <c r="D123" s="32" t="s">
        <v>679</v>
      </c>
      <c r="E123" s="44" t="s">
        <v>11</v>
      </c>
      <c r="F123" s="88"/>
      <c r="G123" s="90"/>
      <c r="H123" s="92"/>
      <c r="I123" s="90"/>
    </row>
    <row r="124" spans="1:9" ht="18" customHeight="1">
      <c r="A124" s="670"/>
      <c r="B124" s="32" t="s">
        <v>25</v>
      </c>
      <c r="C124" s="91" t="s">
        <v>718</v>
      </c>
      <c r="D124" s="67"/>
      <c r="E124" s="44" t="s">
        <v>11</v>
      </c>
      <c r="F124" s="88"/>
      <c r="G124" s="90"/>
      <c r="H124" s="92"/>
      <c r="I124" s="90"/>
    </row>
    <row r="125" spans="1:9" ht="18" customHeight="1">
      <c r="A125" s="670"/>
      <c r="B125" s="32" t="s">
        <v>25</v>
      </c>
      <c r="C125" s="91" t="s">
        <v>719</v>
      </c>
      <c r="D125" s="67"/>
      <c r="E125" s="44" t="s">
        <v>11</v>
      </c>
      <c r="F125" s="88"/>
      <c r="G125" s="90"/>
      <c r="H125" s="92"/>
      <c r="I125" s="90"/>
    </row>
    <row r="126" spans="1:9" ht="18" customHeight="1">
      <c r="A126" s="670"/>
      <c r="B126" s="32" t="s">
        <v>25</v>
      </c>
      <c r="C126" s="91" t="s">
        <v>720</v>
      </c>
      <c r="D126" s="32" t="s">
        <v>716</v>
      </c>
      <c r="E126" s="44" t="s">
        <v>11</v>
      </c>
      <c r="F126" s="88"/>
      <c r="G126" s="90"/>
      <c r="H126" s="92"/>
      <c r="I126" s="90"/>
    </row>
    <row r="127" spans="1:9" ht="18" customHeight="1">
      <c r="A127" s="670"/>
      <c r="B127" s="32" t="s">
        <v>25</v>
      </c>
      <c r="C127" s="91" t="s">
        <v>721</v>
      </c>
      <c r="D127" s="32" t="s">
        <v>679</v>
      </c>
      <c r="E127" s="44" t="s">
        <v>11</v>
      </c>
      <c r="F127" s="88"/>
      <c r="G127" s="90"/>
      <c r="H127" s="92"/>
      <c r="I127" s="90"/>
    </row>
    <row r="128" spans="1:9" ht="18" customHeight="1">
      <c r="A128" s="670"/>
      <c r="B128" s="32" t="s">
        <v>25</v>
      </c>
      <c r="C128" s="91" t="s">
        <v>722</v>
      </c>
      <c r="D128" s="67"/>
      <c r="E128" s="44" t="s">
        <v>11</v>
      </c>
      <c r="F128" s="88"/>
      <c r="G128" s="90"/>
      <c r="H128" s="92"/>
      <c r="I128" s="90"/>
    </row>
    <row r="129" spans="1:9" ht="18" customHeight="1">
      <c r="A129" s="670"/>
      <c r="B129" s="32" t="s">
        <v>25</v>
      </c>
      <c r="C129" s="91" t="s">
        <v>723</v>
      </c>
      <c r="D129" s="67"/>
      <c r="E129" s="44" t="s">
        <v>11</v>
      </c>
      <c r="F129" s="88"/>
      <c r="G129" s="90"/>
      <c r="H129" s="92"/>
      <c r="I129" s="90"/>
    </row>
    <row r="130" spans="1:9" ht="18" customHeight="1">
      <c r="A130" s="670"/>
      <c r="B130" s="32" t="s">
        <v>25</v>
      </c>
      <c r="C130" s="91" t="s">
        <v>724</v>
      </c>
      <c r="D130" s="32" t="s">
        <v>716</v>
      </c>
      <c r="E130" s="44" t="s">
        <v>11</v>
      </c>
      <c r="F130" s="88"/>
      <c r="G130" s="90"/>
      <c r="H130" s="92"/>
      <c r="I130" s="90"/>
    </row>
    <row r="131" spans="1:9" ht="18" customHeight="1">
      <c r="A131" s="670"/>
      <c r="B131" s="32" t="s">
        <v>25</v>
      </c>
      <c r="C131" s="91" t="s">
        <v>725</v>
      </c>
      <c r="D131" s="32" t="s">
        <v>679</v>
      </c>
      <c r="E131" s="44" t="s">
        <v>11</v>
      </c>
      <c r="F131" s="88"/>
      <c r="G131" s="90"/>
      <c r="H131" s="92"/>
      <c r="I131" s="90"/>
    </row>
    <row r="132" spans="1:9" ht="18" customHeight="1">
      <c r="A132" s="670"/>
      <c r="B132" s="32" t="s">
        <v>25</v>
      </c>
      <c r="C132" s="91" t="s">
        <v>726</v>
      </c>
      <c r="D132" s="67"/>
      <c r="E132" s="44" t="s">
        <v>11</v>
      </c>
      <c r="F132" s="88"/>
      <c r="G132" s="90"/>
      <c r="H132" s="92"/>
      <c r="I132" s="90"/>
    </row>
    <row r="133" spans="1:9" ht="18" customHeight="1">
      <c r="A133" s="670"/>
      <c r="B133" s="32" t="s">
        <v>25</v>
      </c>
      <c r="C133" s="91" t="s">
        <v>727</v>
      </c>
      <c r="D133" s="67"/>
      <c r="E133" s="44" t="s">
        <v>11</v>
      </c>
      <c r="F133" s="88"/>
      <c r="G133" s="90"/>
      <c r="H133" s="92"/>
      <c r="I133" s="90"/>
    </row>
    <row r="134" spans="1:9" ht="18" customHeight="1">
      <c r="A134" s="670"/>
      <c r="B134" s="32" t="s">
        <v>25</v>
      </c>
      <c r="C134" s="91" t="s">
        <v>728</v>
      </c>
      <c r="D134" s="32" t="s">
        <v>716</v>
      </c>
      <c r="E134" s="44" t="s">
        <v>11</v>
      </c>
      <c r="F134" s="88"/>
      <c r="G134" s="90"/>
      <c r="H134" s="92"/>
      <c r="I134" s="90"/>
    </row>
    <row r="135" spans="1:9" ht="18" customHeight="1">
      <c r="A135" s="670"/>
      <c r="B135" s="32" t="s">
        <v>25</v>
      </c>
      <c r="C135" s="91" t="s">
        <v>729</v>
      </c>
      <c r="D135" s="32" t="s">
        <v>679</v>
      </c>
      <c r="E135" s="44" t="s">
        <v>11</v>
      </c>
      <c r="F135" s="88"/>
      <c r="G135" s="90"/>
      <c r="H135" s="92"/>
      <c r="I135" s="90"/>
    </row>
    <row r="136" spans="1:9" ht="18" customHeight="1">
      <c r="A136" s="670"/>
      <c r="B136" s="32" t="s">
        <v>25</v>
      </c>
      <c r="C136" s="91" t="s">
        <v>730</v>
      </c>
      <c r="D136" s="67"/>
      <c r="E136" s="44" t="s">
        <v>11</v>
      </c>
      <c r="F136" s="88"/>
      <c r="G136" s="90"/>
      <c r="H136" s="92"/>
      <c r="I136" s="90"/>
    </row>
    <row r="137" spans="1:9" ht="18" customHeight="1">
      <c r="A137" s="670"/>
      <c r="B137" s="32" t="s">
        <v>25</v>
      </c>
      <c r="C137" s="91" t="s">
        <v>731</v>
      </c>
      <c r="D137" s="32" t="s">
        <v>732</v>
      </c>
      <c r="E137" s="44" t="s">
        <v>11</v>
      </c>
      <c r="F137" s="88"/>
      <c r="G137" s="90"/>
      <c r="H137" s="92"/>
      <c r="I137" s="90"/>
    </row>
    <row r="138" spans="1:9" ht="18" customHeight="1">
      <c r="A138" s="670"/>
      <c r="B138" s="32" t="s">
        <v>25</v>
      </c>
      <c r="C138" s="91" t="s">
        <v>733</v>
      </c>
      <c r="D138" s="32" t="s">
        <v>734</v>
      </c>
      <c r="E138" s="44" t="s">
        <v>11</v>
      </c>
      <c r="F138" s="88"/>
      <c r="G138" s="90"/>
      <c r="H138" s="92"/>
      <c r="I138" s="90"/>
    </row>
    <row r="139" spans="1:9" ht="18" customHeight="1">
      <c r="A139" s="670"/>
      <c r="B139" s="32" t="s">
        <v>25</v>
      </c>
      <c r="C139" s="91" t="s">
        <v>735</v>
      </c>
      <c r="D139" s="32" t="s">
        <v>732</v>
      </c>
      <c r="E139" s="44" t="s">
        <v>11</v>
      </c>
      <c r="F139" s="88"/>
      <c r="G139" s="90"/>
      <c r="H139" s="92"/>
      <c r="I139" s="90"/>
    </row>
    <row r="140" spans="1:9" ht="18" customHeight="1">
      <c r="A140" s="670"/>
      <c r="B140" s="32" t="s">
        <v>25</v>
      </c>
      <c r="C140" s="91" t="s">
        <v>736</v>
      </c>
      <c r="D140" s="32" t="s">
        <v>737</v>
      </c>
      <c r="E140" s="44" t="s">
        <v>11</v>
      </c>
      <c r="F140" s="88"/>
      <c r="G140" s="90"/>
      <c r="H140" s="92"/>
      <c r="I140" s="90"/>
    </row>
    <row r="141" spans="1:9" ht="18" customHeight="1">
      <c r="A141" s="670"/>
      <c r="B141" s="32" t="s">
        <v>25</v>
      </c>
      <c r="C141" s="91" t="s">
        <v>738</v>
      </c>
      <c r="D141" s="32" t="s">
        <v>732</v>
      </c>
      <c r="E141" s="44" t="s">
        <v>11</v>
      </c>
      <c r="F141" s="88"/>
      <c r="G141" s="90"/>
      <c r="H141" s="92"/>
      <c r="I141" s="90"/>
    </row>
    <row r="142" spans="1:9" ht="18" customHeight="1">
      <c r="A142" s="670"/>
      <c r="B142" s="32" t="s">
        <v>25</v>
      </c>
      <c r="C142" s="91" t="s">
        <v>739</v>
      </c>
      <c r="D142" s="32" t="s">
        <v>740</v>
      </c>
      <c r="E142" s="44" t="s">
        <v>11</v>
      </c>
      <c r="F142" s="88"/>
      <c r="G142" s="90"/>
      <c r="H142" s="92"/>
      <c r="I142" s="90"/>
    </row>
    <row r="143" spans="1:9" ht="18" customHeight="1">
      <c r="A143" s="670"/>
      <c r="B143" s="32" t="s">
        <v>25</v>
      </c>
      <c r="C143" s="91" t="s">
        <v>741</v>
      </c>
      <c r="D143" s="32" t="s">
        <v>742</v>
      </c>
      <c r="E143" s="44" t="s">
        <v>11</v>
      </c>
      <c r="F143" s="88"/>
      <c r="G143" s="90"/>
      <c r="H143" s="92"/>
      <c r="I143" s="90"/>
    </row>
    <row r="144" spans="1:9" ht="18" customHeight="1">
      <c r="A144" s="670"/>
      <c r="B144" s="32" t="s">
        <v>25</v>
      </c>
      <c r="C144" s="91" t="s">
        <v>743</v>
      </c>
      <c r="D144" s="32" t="s">
        <v>744</v>
      </c>
      <c r="E144" s="44" t="s">
        <v>11</v>
      </c>
      <c r="F144" s="88"/>
      <c r="G144" s="90"/>
      <c r="H144" s="92"/>
      <c r="I144" s="90"/>
    </row>
    <row r="145" spans="1:9" ht="18" customHeight="1">
      <c r="A145" s="670"/>
      <c r="B145" s="32" t="s">
        <v>25</v>
      </c>
      <c r="C145" s="91" t="s">
        <v>745</v>
      </c>
      <c r="D145" s="32" t="s">
        <v>746</v>
      </c>
      <c r="E145" s="44" t="s">
        <v>11</v>
      </c>
      <c r="F145" s="88"/>
      <c r="G145" s="90"/>
      <c r="H145" s="92"/>
      <c r="I145" s="90"/>
    </row>
    <row r="146" spans="1:9" ht="18" customHeight="1">
      <c r="A146" s="670"/>
      <c r="B146" s="32" t="s">
        <v>25</v>
      </c>
      <c r="C146" s="91" t="s">
        <v>747</v>
      </c>
      <c r="D146" s="32" t="s">
        <v>748</v>
      </c>
      <c r="E146" s="44" t="s">
        <v>11</v>
      </c>
      <c r="F146" s="88"/>
      <c r="G146" s="90"/>
      <c r="H146" s="92"/>
      <c r="I146" s="90"/>
    </row>
    <row r="147" spans="1:9" ht="18" customHeight="1">
      <c r="A147" s="670"/>
      <c r="B147" s="32" t="s">
        <v>25</v>
      </c>
      <c r="C147" s="91" t="s">
        <v>749</v>
      </c>
      <c r="D147" s="32" t="s">
        <v>750</v>
      </c>
      <c r="E147" s="44" t="s">
        <v>11</v>
      </c>
      <c r="F147" s="88"/>
      <c r="G147" s="90"/>
      <c r="H147" s="92"/>
      <c r="I147" s="90"/>
    </row>
    <row r="148" spans="1:9" ht="18" customHeight="1">
      <c r="A148" s="670"/>
      <c r="B148" s="32" t="s">
        <v>25</v>
      </c>
      <c r="C148" s="91" t="s">
        <v>751</v>
      </c>
      <c r="D148" s="32" t="s">
        <v>748</v>
      </c>
      <c r="E148" s="44" t="s">
        <v>11</v>
      </c>
      <c r="F148" s="88"/>
      <c r="G148" s="90"/>
      <c r="H148" s="92"/>
      <c r="I148" s="90"/>
    </row>
    <row r="149" spans="1:9" ht="18" customHeight="1">
      <c r="A149" s="670"/>
      <c r="B149" s="32" t="s">
        <v>25</v>
      </c>
      <c r="C149" s="91" t="s">
        <v>752</v>
      </c>
      <c r="D149" s="32" t="s">
        <v>748</v>
      </c>
      <c r="E149" s="44" t="s">
        <v>11</v>
      </c>
      <c r="F149" s="88"/>
      <c r="G149" s="90"/>
      <c r="H149" s="92"/>
      <c r="I149" s="90"/>
    </row>
    <row r="150" spans="1:9" ht="18" customHeight="1">
      <c r="A150" s="670"/>
      <c r="B150" s="32" t="s">
        <v>25</v>
      </c>
      <c r="C150" s="91" t="s">
        <v>753</v>
      </c>
      <c r="D150" s="32" t="s">
        <v>754</v>
      </c>
      <c r="E150" s="44" t="s">
        <v>11</v>
      </c>
      <c r="F150" s="88"/>
      <c r="G150" s="90"/>
      <c r="H150" s="92"/>
      <c r="I150" s="90"/>
    </row>
    <row r="151" spans="1:9" ht="18" customHeight="1">
      <c r="A151" s="670"/>
      <c r="B151" s="32" t="s">
        <v>25</v>
      </c>
      <c r="C151" s="91" t="s">
        <v>755</v>
      </c>
      <c r="D151" s="32" t="s">
        <v>748</v>
      </c>
      <c r="E151" s="44" t="s">
        <v>11</v>
      </c>
      <c r="F151" s="88"/>
      <c r="G151" s="90"/>
      <c r="H151" s="92"/>
      <c r="I151" s="90"/>
    </row>
    <row r="152" spans="1:9" ht="18" customHeight="1">
      <c r="A152" s="670"/>
      <c r="B152" s="32" t="s">
        <v>25</v>
      </c>
      <c r="C152" s="91" t="s">
        <v>756</v>
      </c>
      <c r="D152" s="32" t="s">
        <v>757</v>
      </c>
      <c r="E152" s="44" t="s">
        <v>11</v>
      </c>
      <c r="F152" s="88"/>
      <c r="G152" s="90"/>
      <c r="H152" s="92"/>
      <c r="I152" s="90"/>
    </row>
    <row r="153" spans="1:9" ht="18" customHeight="1">
      <c r="A153" s="670"/>
      <c r="B153" s="32" t="s">
        <v>25</v>
      </c>
      <c r="C153" s="91" t="s">
        <v>758</v>
      </c>
      <c r="D153" s="32" t="s">
        <v>759</v>
      </c>
      <c r="E153" s="44" t="s">
        <v>11</v>
      </c>
      <c r="F153" s="88"/>
      <c r="G153" s="90"/>
      <c r="H153" s="92"/>
      <c r="I153" s="90"/>
    </row>
    <row r="154" spans="1:9" ht="18" customHeight="1">
      <c r="A154" s="670"/>
      <c r="B154" s="32" t="s">
        <v>25</v>
      </c>
      <c r="C154" s="91" t="s">
        <v>760</v>
      </c>
      <c r="D154" s="32" t="s">
        <v>748</v>
      </c>
      <c r="E154" s="44" t="s">
        <v>11</v>
      </c>
      <c r="F154" s="88"/>
      <c r="G154" s="90"/>
      <c r="H154" s="92"/>
      <c r="I154" s="90"/>
    </row>
    <row r="155" spans="1:9" ht="18" customHeight="1">
      <c r="A155" s="670"/>
      <c r="B155" s="32" t="s">
        <v>25</v>
      </c>
      <c r="C155" s="91" t="s">
        <v>761</v>
      </c>
      <c r="D155" s="32" t="s">
        <v>762</v>
      </c>
      <c r="E155" s="44" t="s">
        <v>11</v>
      </c>
      <c r="F155" s="88"/>
      <c r="G155" s="90"/>
      <c r="H155" s="92"/>
      <c r="I155" s="90"/>
    </row>
    <row r="156" spans="1:9" ht="18" customHeight="1">
      <c r="A156" s="670"/>
      <c r="B156" s="32" t="s">
        <v>25</v>
      </c>
      <c r="C156" s="91" t="s">
        <v>763</v>
      </c>
      <c r="D156" s="32" t="s">
        <v>748</v>
      </c>
      <c r="E156" s="44" t="s">
        <v>11</v>
      </c>
      <c r="F156" s="88"/>
      <c r="G156" s="90"/>
      <c r="H156" s="92"/>
      <c r="I156" s="90"/>
    </row>
    <row r="157" spans="1:9" ht="18" customHeight="1">
      <c r="A157" s="670"/>
      <c r="B157" s="32" t="s">
        <v>25</v>
      </c>
      <c r="C157" s="91" t="s">
        <v>764</v>
      </c>
      <c r="D157" s="32" t="s">
        <v>765</v>
      </c>
      <c r="E157" s="44" t="s">
        <v>11</v>
      </c>
      <c r="F157" s="88"/>
      <c r="G157" s="90"/>
      <c r="H157" s="92"/>
      <c r="I157" s="90"/>
    </row>
    <row r="158" spans="1:9" ht="18" customHeight="1">
      <c r="A158" s="671"/>
      <c r="B158" s="32" t="s">
        <v>25</v>
      </c>
      <c r="C158" s="91" t="s">
        <v>766</v>
      </c>
      <c r="D158" s="32" t="s">
        <v>732</v>
      </c>
      <c r="E158" s="44" t="s">
        <v>11</v>
      </c>
      <c r="F158" s="88"/>
      <c r="G158" s="90"/>
      <c r="H158" s="92"/>
      <c r="I158" s="89" t="s">
        <v>767</v>
      </c>
    </row>
    <row r="159" spans="1:9" ht="18" customHeight="1">
      <c r="A159" s="23">
        <v>23</v>
      </c>
      <c r="B159" s="32" t="s">
        <v>25</v>
      </c>
      <c r="C159" s="63" t="s">
        <v>768</v>
      </c>
      <c r="D159" s="67"/>
      <c r="E159" s="44" t="s">
        <v>11</v>
      </c>
      <c r="F159" s="88"/>
      <c r="G159" s="90"/>
      <c r="H159" s="92"/>
      <c r="I159" s="90"/>
    </row>
    <row r="160" spans="1:9" ht="18" customHeight="1">
      <c r="A160" s="23">
        <v>24</v>
      </c>
      <c r="B160" s="32" t="s">
        <v>25</v>
      </c>
      <c r="C160" s="63" t="s">
        <v>769</v>
      </c>
      <c r="D160" s="67"/>
      <c r="E160" s="44" t="s">
        <v>11</v>
      </c>
      <c r="F160" s="34"/>
      <c r="G160" s="67"/>
      <c r="H160" s="67"/>
      <c r="I160" s="63" t="s">
        <v>770</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dimension ref="A1:IV46"/>
  <sheetViews>
    <sheetView workbookViewId="0">
      <selection activeCell="C9" sqref="C9"/>
    </sheetView>
  </sheetViews>
  <sheetFormatPr defaultColWidth="9" defaultRowHeight="16.5"/>
  <cols>
    <col min="1" max="1" width="5.375" style="345" customWidth="1"/>
    <col min="2" max="2" width="9.5" style="345" customWidth="1"/>
    <col min="3" max="3" width="59.375" style="345" customWidth="1"/>
    <col min="4" max="4" width="25.125" style="345" customWidth="1"/>
    <col min="5" max="5" width="13.625" style="345" customWidth="1"/>
    <col min="6" max="6" width="16" style="345" customWidth="1"/>
    <col min="7" max="7" width="23" style="345" customWidth="1"/>
    <col min="8" max="8" width="19.125" style="345" customWidth="1"/>
    <col min="9" max="9" width="33.5" style="344" customWidth="1"/>
    <col min="10" max="10" width="9" style="344" customWidth="1"/>
    <col min="11" max="256" width="9" style="345" customWidth="1"/>
    <col min="257" max="16384" width="9" style="394"/>
  </cols>
  <sheetData>
    <row r="1" spans="1:10" ht="21.75" customHeight="1">
      <c r="A1" s="337"/>
      <c r="B1" s="338"/>
      <c r="C1" s="658" t="s">
        <v>2147</v>
      </c>
      <c r="D1" s="659"/>
      <c r="E1" s="339"/>
      <c r="F1" s="340" t="s">
        <v>5</v>
      </c>
      <c r="G1" s="341"/>
      <c r="H1" s="342"/>
      <c r="I1" s="530"/>
    </row>
    <row r="2" spans="1:10" ht="20.25" customHeight="1">
      <c r="A2" s="337"/>
      <c r="B2" s="338"/>
      <c r="C2" s="660"/>
      <c r="D2" s="661"/>
      <c r="E2" s="346" t="s">
        <v>6</v>
      </c>
      <c r="F2" s="347">
        <f>COUNTIF(E10:E46,"Not POR")</f>
        <v>0</v>
      </c>
      <c r="G2" s="348"/>
      <c r="H2" s="349"/>
      <c r="I2" s="350"/>
    </row>
    <row r="3" spans="1:10" ht="19.5" customHeight="1">
      <c r="A3" s="337"/>
      <c r="B3" s="338"/>
      <c r="C3" s="660"/>
      <c r="D3" s="661"/>
      <c r="E3" s="351" t="s">
        <v>8</v>
      </c>
      <c r="F3" s="347">
        <f>COUNTIF(E10:E46,"CHN validation")</f>
        <v>0</v>
      </c>
      <c r="G3" s="348"/>
      <c r="H3" s="349"/>
      <c r="I3" s="350"/>
    </row>
    <row r="4" spans="1:10" ht="18.75" customHeight="1">
      <c r="A4" s="337"/>
      <c r="B4" s="338"/>
      <c r="C4" s="660"/>
      <c r="D4" s="661"/>
      <c r="E4" s="352" t="s">
        <v>9</v>
      </c>
      <c r="F4" s="347">
        <f>COUNTIF(E10:E46,"New Item")</f>
        <v>0</v>
      </c>
      <c r="G4" s="348"/>
      <c r="H4" s="349"/>
      <c r="I4" s="350"/>
    </row>
    <row r="5" spans="1:10" ht="19.5" customHeight="1">
      <c r="A5" s="353"/>
      <c r="B5" s="338"/>
      <c r="C5" s="660"/>
      <c r="D5" s="661"/>
      <c r="E5" s="354" t="s">
        <v>7</v>
      </c>
      <c r="F5" s="347">
        <f>COUNTIF(E10:E46,"Pending update")</f>
        <v>0</v>
      </c>
      <c r="G5" s="355"/>
      <c r="H5" s="356"/>
      <c r="I5" s="357"/>
    </row>
    <row r="6" spans="1:10" ht="18.75" customHeight="1">
      <c r="A6" s="337"/>
      <c r="B6" s="338"/>
      <c r="C6" s="660"/>
      <c r="D6" s="661"/>
      <c r="E6" s="358" t="s">
        <v>10</v>
      </c>
      <c r="F6" s="347">
        <f>COUNTIF(E10:E46,"Modified")</f>
        <v>0</v>
      </c>
      <c r="G6" s="348"/>
      <c r="H6" s="349"/>
      <c r="I6" s="350"/>
    </row>
    <row r="7" spans="1:10" ht="17.25" customHeight="1">
      <c r="A7" s="337"/>
      <c r="B7" s="338"/>
      <c r="C7" s="660"/>
      <c r="D7" s="661"/>
      <c r="E7" s="359" t="s">
        <v>11</v>
      </c>
      <c r="F7" s="347">
        <f>COUNTIF(E10:E46,"Ready")</f>
        <v>37</v>
      </c>
      <c r="G7" s="348"/>
      <c r="H7" s="349"/>
      <c r="I7" s="350"/>
    </row>
    <row r="8" spans="1:10" ht="18.75" customHeight="1" thickBot="1">
      <c r="A8" s="360"/>
      <c r="B8" s="361"/>
      <c r="C8" s="660"/>
      <c r="D8" s="662"/>
      <c r="E8" s="362" t="s">
        <v>12</v>
      </c>
      <c r="F8" s="347">
        <f>COUNTIF(E10:E46,"Not ready")</f>
        <v>0</v>
      </c>
      <c r="G8" s="363"/>
      <c r="H8" s="364"/>
      <c r="I8" s="365"/>
    </row>
    <row r="9" spans="1:10" ht="31.5">
      <c r="A9" s="366" t="s">
        <v>13</v>
      </c>
      <c r="B9" s="367" t="s">
        <v>14</v>
      </c>
      <c r="C9" s="368" t="s">
        <v>551</v>
      </c>
      <c r="D9" s="369" t="s">
        <v>210</v>
      </c>
      <c r="E9" s="370" t="s">
        <v>19</v>
      </c>
      <c r="F9" s="370" t="s">
        <v>20</v>
      </c>
      <c r="G9" s="371" t="s">
        <v>552</v>
      </c>
      <c r="H9" s="371" t="s">
        <v>553</v>
      </c>
      <c r="I9" s="367" t="s">
        <v>1926</v>
      </c>
      <c r="J9" s="371" t="s">
        <v>2148</v>
      </c>
    </row>
    <row r="10" spans="1:10" ht="18" customHeight="1">
      <c r="A10" s="672">
        <v>1</v>
      </c>
      <c r="B10" s="531" t="s">
        <v>25</v>
      </c>
      <c r="C10" s="373" t="s">
        <v>2149</v>
      </c>
      <c r="D10" s="532"/>
      <c r="E10" s="375" t="s">
        <v>11</v>
      </c>
      <c r="F10" s="376"/>
      <c r="G10" s="377"/>
      <c r="H10" s="377"/>
      <c r="I10" s="533"/>
      <c r="J10" s="379"/>
    </row>
    <row r="11" spans="1:10" ht="18" customHeight="1">
      <c r="A11" s="673"/>
      <c r="B11" s="531" t="s">
        <v>25</v>
      </c>
      <c r="C11" s="380" t="s">
        <v>1929</v>
      </c>
      <c r="D11" s="532"/>
      <c r="E11" s="375" t="s">
        <v>11</v>
      </c>
      <c r="F11" s="376"/>
      <c r="G11" s="377"/>
      <c r="H11" s="377"/>
      <c r="I11" s="533"/>
      <c r="J11" s="379"/>
    </row>
    <row r="12" spans="1:10" ht="18" customHeight="1">
      <c r="A12" s="672">
        <v>2</v>
      </c>
      <c r="B12" s="531" t="s">
        <v>25</v>
      </c>
      <c r="C12" s="373" t="s">
        <v>2150</v>
      </c>
      <c r="D12" s="532"/>
      <c r="E12" s="375" t="s">
        <v>11</v>
      </c>
      <c r="F12" s="376"/>
      <c r="G12" s="377"/>
      <c r="H12" s="377"/>
      <c r="I12" s="533"/>
      <c r="J12" s="379"/>
    </row>
    <row r="13" spans="1:10" ht="18" customHeight="1">
      <c r="A13" s="673"/>
      <c r="B13" s="531" t="s">
        <v>25</v>
      </c>
      <c r="C13" s="380" t="s">
        <v>1929</v>
      </c>
      <c r="D13" s="534" t="s">
        <v>1931</v>
      </c>
      <c r="E13" s="375" t="s">
        <v>11</v>
      </c>
      <c r="F13" s="376"/>
      <c r="G13" s="377"/>
      <c r="H13" s="377"/>
      <c r="I13" s="533"/>
      <c r="J13" s="379"/>
    </row>
    <row r="14" spans="1:10" ht="18" customHeight="1">
      <c r="A14" s="672">
        <v>3</v>
      </c>
      <c r="B14" s="531" t="s">
        <v>25</v>
      </c>
      <c r="C14" s="373" t="s">
        <v>2151</v>
      </c>
      <c r="D14" s="534"/>
      <c r="E14" s="375" t="s">
        <v>11</v>
      </c>
      <c r="F14" s="382"/>
      <c r="G14" s="377"/>
      <c r="H14" s="377"/>
      <c r="I14" s="535"/>
      <c r="J14" s="379"/>
    </row>
    <row r="15" spans="1:10" ht="18" customHeight="1">
      <c r="A15" s="673"/>
      <c r="B15" s="531" t="s">
        <v>25</v>
      </c>
      <c r="C15" s="380" t="s">
        <v>1929</v>
      </c>
      <c r="D15" s="534" t="s">
        <v>1933</v>
      </c>
      <c r="E15" s="375" t="s">
        <v>11</v>
      </c>
      <c r="F15" s="382"/>
      <c r="G15" s="377"/>
      <c r="H15" s="377"/>
      <c r="I15" s="535"/>
      <c r="J15" s="379"/>
    </row>
    <row r="16" spans="1:10" ht="18" customHeight="1">
      <c r="A16" s="657">
        <v>4</v>
      </c>
      <c r="B16" s="531" t="s">
        <v>25</v>
      </c>
      <c r="C16" s="373" t="s">
        <v>2152</v>
      </c>
      <c r="D16" s="536"/>
      <c r="E16" s="375" t="s">
        <v>11</v>
      </c>
      <c r="F16" s="385"/>
      <c r="G16" s="386"/>
      <c r="H16" s="386"/>
      <c r="I16" s="537"/>
      <c r="J16" s="379"/>
    </row>
    <row r="17" spans="1:10" ht="18" customHeight="1">
      <c r="A17" s="657"/>
      <c r="B17" s="531" t="s">
        <v>25</v>
      </c>
      <c r="C17" s="380" t="s">
        <v>1929</v>
      </c>
      <c r="D17" s="538" t="s">
        <v>1935</v>
      </c>
      <c r="E17" s="375" t="s">
        <v>11</v>
      </c>
      <c r="F17" s="385"/>
      <c r="G17" s="386"/>
      <c r="H17" s="386"/>
      <c r="I17" s="537"/>
      <c r="J17" s="379"/>
    </row>
    <row r="18" spans="1:10" ht="18" customHeight="1">
      <c r="A18" s="657">
        <v>8</v>
      </c>
      <c r="B18" s="531" t="s">
        <v>25</v>
      </c>
      <c r="C18" s="373" t="s">
        <v>2153</v>
      </c>
      <c r="D18" s="536"/>
      <c r="E18" s="375" t="s">
        <v>11</v>
      </c>
      <c r="F18" s="382"/>
      <c r="G18" s="386"/>
      <c r="H18" s="386"/>
      <c r="I18" s="537"/>
      <c r="J18" s="379"/>
    </row>
    <row r="19" spans="1:10" ht="18" customHeight="1">
      <c r="A19" s="657"/>
      <c r="B19" s="531" t="s">
        <v>25</v>
      </c>
      <c r="C19" s="380" t="s">
        <v>1929</v>
      </c>
      <c r="D19" s="538" t="s">
        <v>1935</v>
      </c>
      <c r="E19" s="375" t="s">
        <v>11</v>
      </c>
      <c r="F19" s="382"/>
      <c r="G19" s="386"/>
      <c r="H19" s="386"/>
      <c r="I19" s="537"/>
      <c r="J19" s="379"/>
    </row>
    <row r="20" spans="1:10" ht="18" customHeight="1">
      <c r="A20" s="657">
        <f>A18+1</f>
        <v>9</v>
      </c>
      <c r="B20" s="531" t="s">
        <v>25</v>
      </c>
      <c r="C20" s="373" t="s">
        <v>2154</v>
      </c>
      <c r="D20" s="536"/>
      <c r="E20" s="375" t="s">
        <v>11</v>
      </c>
      <c r="F20" s="382"/>
      <c r="G20" s="386"/>
      <c r="H20" s="386"/>
      <c r="I20" s="537"/>
      <c r="J20" s="379"/>
    </row>
    <row r="21" spans="1:10" ht="18" customHeight="1">
      <c r="A21" s="657"/>
      <c r="B21" s="531" t="s">
        <v>25</v>
      </c>
      <c r="C21" s="380" t="s">
        <v>1952</v>
      </c>
      <c r="D21" s="538" t="s">
        <v>2155</v>
      </c>
      <c r="E21" s="375" t="s">
        <v>11</v>
      </c>
      <c r="F21" s="382"/>
      <c r="G21" s="386"/>
      <c r="H21" s="386"/>
      <c r="I21" s="537"/>
      <c r="J21" s="379"/>
    </row>
    <row r="22" spans="1:10" ht="18" customHeight="1">
      <c r="A22" s="657"/>
      <c r="B22" s="531" t="s">
        <v>25</v>
      </c>
      <c r="C22" s="380" t="s">
        <v>1929</v>
      </c>
      <c r="D22" s="538" t="s">
        <v>1935</v>
      </c>
      <c r="E22" s="375" t="s">
        <v>11</v>
      </c>
      <c r="F22" s="382"/>
      <c r="G22" s="386"/>
      <c r="H22" s="386"/>
      <c r="I22" s="537"/>
      <c r="J22" s="379"/>
    </row>
    <row r="23" spans="1:10" ht="18" customHeight="1">
      <c r="A23" s="657">
        <v>10</v>
      </c>
      <c r="B23" s="531" t="s">
        <v>25</v>
      </c>
      <c r="C23" s="373" t="s">
        <v>2156</v>
      </c>
      <c r="D23" s="536"/>
      <c r="E23" s="375" t="s">
        <v>11</v>
      </c>
      <c r="F23" s="382"/>
      <c r="G23" s="386"/>
      <c r="H23" s="386"/>
      <c r="I23" s="537"/>
      <c r="J23" s="379"/>
    </row>
    <row r="24" spans="1:10" ht="18" customHeight="1">
      <c r="A24" s="657"/>
      <c r="B24" s="531" t="s">
        <v>25</v>
      </c>
      <c r="C24" s="380" t="s">
        <v>1929</v>
      </c>
      <c r="D24" s="538" t="s">
        <v>1935</v>
      </c>
      <c r="E24" s="375" t="s">
        <v>11</v>
      </c>
      <c r="F24" s="382"/>
      <c r="G24" s="386"/>
      <c r="H24" s="386"/>
      <c r="I24" s="537"/>
      <c r="J24" s="379"/>
    </row>
    <row r="25" spans="1:10" ht="18" customHeight="1">
      <c r="A25" s="657">
        <v>11</v>
      </c>
      <c r="B25" s="531" t="s">
        <v>25</v>
      </c>
      <c r="C25" s="373" t="s">
        <v>2157</v>
      </c>
      <c r="D25" s="536"/>
      <c r="E25" s="375" t="s">
        <v>11</v>
      </c>
      <c r="F25" s="382"/>
      <c r="G25" s="386"/>
      <c r="H25" s="386"/>
      <c r="I25" s="537"/>
      <c r="J25" s="379"/>
    </row>
    <row r="26" spans="1:10" ht="18" customHeight="1">
      <c r="A26" s="657"/>
      <c r="B26" s="531" t="s">
        <v>25</v>
      </c>
      <c r="C26" s="390" t="s">
        <v>2158</v>
      </c>
      <c r="D26" s="538"/>
      <c r="E26" s="375" t="s">
        <v>11</v>
      </c>
      <c r="F26" s="382"/>
      <c r="G26" s="386"/>
      <c r="H26" s="386"/>
      <c r="I26" s="537"/>
      <c r="J26" s="379"/>
    </row>
    <row r="27" spans="1:10" ht="18" customHeight="1">
      <c r="A27" s="657"/>
      <c r="B27" s="531" t="s">
        <v>25</v>
      </c>
      <c r="C27" s="380" t="s">
        <v>1929</v>
      </c>
      <c r="D27" s="538" t="s">
        <v>1935</v>
      </c>
      <c r="E27" s="375" t="s">
        <v>11</v>
      </c>
      <c r="F27" s="382"/>
      <c r="G27" s="386"/>
      <c r="H27" s="386"/>
      <c r="I27" s="537"/>
      <c r="J27" s="379"/>
    </row>
    <row r="28" spans="1:10" ht="18" customHeight="1">
      <c r="A28" s="657">
        <v>12</v>
      </c>
      <c r="B28" s="531" t="s">
        <v>25</v>
      </c>
      <c r="C28" s="373" t="s">
        <v>2159</v>
      </c>
      <c r="D28" s="536"/>
      <c r="E28" s="375" t="s">
        <v>11</v>
      </c>
      <c r="F28" s="382"/>
      <c r="G28" s="386"/>
      <c r="H28" s="386"/>
      <c r="I28" s="537"/>
      <c r="J28" s="379"/>
    </row>
    <row r="29" spans="1:10" ht="18" customHeight="1">
      <c r="A29" s="657"/>
      <c r="B29" s="531" t="s">
        <v>25</v>
      </c>
      <c r="C29" s="380" t="s">
        <v>1929</v>
      </c>
      <c r="D29" s="538" t="s">
        <v>1935</v>
      </c>
      <c r="E29" s="375" t="s">
        <v>11</v>
      </c>
      <c r="F29" s="382"/>
      <c r="G29" s="386"/>
      <c r="H29" s="386"/>
      <c r="I29" s="537"/>
      <c r="J29" s="379"/>
    </row>
    <row r="30" spans="1:10" ht="18" customHeight="1">
      <c r="A30" s="657">
        <v>13</v>
      </c>
      <c r="B30" s="531" t="s">
        <v>25</v>
      </c>
      <c r="C30" s="373" t="s">
        <v>2160</v>
      </c>
      <c r="D30" s="536"/>
      <c r="E30" s="375" t="s">
        <v>11</v>
      </c>
      <c r="F30" s="382"/>
      <c r="G30" s="386"/>
      <c r="H30" s="386"/>
      <c r="I30" s="537"/>
      <c r="J30" s="379"/>
    </row>
    <row r="31" spans="1:10" ht="18" customHeight="1">
      <c r="A31" s="657"/>
      <c r="B31" s="531" t="s">
        <v>25</v>
      </c>
      <c r="C31" s="390" t="s">
        <v>2158</v>
      </c>
      <c r="D31" s="538"/>
      <c r="E31" s="375" t="s">
        <v>11</v>
      </c>
      <c r="F31" s="382"/>
      <c r="G31" s="386"/>
      <c r="H31" s="386"/>
      <c r="I31" s="537"/>
      <c r="J31" s="379"/>
    </row>
    <row r="32" spans="1:10" ht="18" customHeight="1">
      <c r="A32" s="657"/>
      <c r="B32" s="531" t="s">
        <v>25</v>
      </c>
      <c r="C32" s="380" t="s">
        <v>1929</v>
      </c>
      <c r="D32" s="538" t="s">
        <v>1935</v>
      </c>
      <c r="E32" s="375" t="s">
        <v>11</v>
      </c>
      <c r="F32" s="382"/>
      <c r="G32" s="386"/>
      <c r="H32" s="386"/>
      <c r="I32" s="537"/>
      <c r="J32" s="379"/>
    </row>
    <row r="33" spans="1:10" ht="18" customHeight="1">
      <c r="A33" s="657">
        <v>14</v>
      </c>
      <c r="B33" s="531" t="s">
        <v>25</v>
      </c>
      <c r="C33" s="373" t="s">
        <v>2161</v>
      </c>
      <c r="D33" s="536"/>
      <c r="E33" s="375" t="s">
        <v>11</v>
      </c>
      <c r="F33" s="382"/>
      <c r="G33" s="386"/>
      <c r="H33" s="386"/>
      <c r="I33" s="537"/>
      <c r="J33" s="379"/>
    </row>
    <row r="34" spans="1:10" ht="18" customHeight="1">
      <c r="A34" s="657"/>
      <c r="B34" s="531" t="s">
        <v>25</v>
      </c>
      <c r="C34" s="380" t="s">
        <v>1929</v>
      </c>
      <c r="D34" s="538" t="s">
        <v>1935</v>
      </c>
      <c r="E34" s="375" t="s">
        <v>11</v>
      </c>
      <c r="F34" s="382"/>
      <c r="G34" s="386"/>
      <c r="H34" s="386"/>
      <c r="I34" s="537"/>
      <c r="J34" s="379"/>
    </row>
    <row r="35" spans="1:10" ht="18" customHeight="1">
      <c r="A35" s="657">
        <v>15</v>
      </c>
      <c r="B35" s="531" t="s">
        <v>25</v>
      </c>
      <c r="C35" s="373" t="s">
        <v>2162</v>
      </c>
      <c r="D35" s="536"/>
      <c r="E35" s="375" t="s">
        <v>11</v>
      </c>
      <c r="F35" s="382"/>
      <c r="G35" s="386"/>
      <c r="H35" s="386"/>
      <c r="I35" s="537"/>
      <c r="J35" s="379"/>
    </row>
    <row r="36" spans="1:10" ht="18" customHeight="1">
      <c r="A36" s="657"/>
      <c r="B36" s="531" t="s">
        <v>25</v>
      </c>
      <c r="C36" s="390" t="s">
        <v>2158</v>
      </c>
      <c r="D36" s="539"/>
      <c r="E36" s="375" t="s">
        <v>11</v>
      </c>
      <c r="F36" s="382"/>
      <c r="G36" s="386"/>
      <c r="H36" s="386"/>
      <c r="I36" s="537"/>
      <c r="J36" s="379"/>
    </row>
    <row r="37" spans="1:10" ht="18" customHeight="1">
      <c r="A37" s="657"/>
      <c r="B37" s="531" t="s">
        <v>25</v>
      </c>
      <c r="C37" s="380" t="s">
        <v>1929</v>
      </c>
      <c r="D37" s="538" t="s">
        <v>1935</v>
      </c>
      <c r="E37" s="375" t="s">
        <v>11</v>
      </c>
      <c r="F37" s="382"/>
      <c r="G37" s="386"/>
      <c r="H37" s="386"/>
      <c r="I37" s="537"/>
      <c r="J37" s="379"/>
    </row>
    <row r="38" spans="1:10" ht="18" customHeight="1">
      <c r="A38" s="657">
        <v>16</v>
      </c>
      <c r="B38" s="531" t="s">
        <v>25</v>
      </c>
      <c r="C38" s="373" t="s">
        <v>2163</v>
      </c>
      <c r="D38" s="536"/>
      <c r="E38" s="375" t="s">
        <v>11</v>
      </c>
      <c r="F38" s="382"/>
      <c r="G38" s="386"/>
      <c r="H38" s="386"/>
      <c r="I38" s="537"/>
      <c r="J38" s="379"/>
    </row>
    <row r="39" spans="1:10" ht="18" customHeight="1">
      <c r="A39" s="657"/>
      <c r="B39" s="531" t="s">
        <v>25</v>
      </c>
      <c r="C39" s="380" t="s">
        <v>1929</v>
      </c>
      <c r="D39" s="538" t="s">
        <v>1935</v>
      </c>
      <c r="E39" s="375" t="s">
        <v>11</v>
      </c>
      <c r="F39" s="382"/>
      <c r="G39" s="386"/>
      <c r="H39" s="386"/>
      <c r="I39" s="537"/>
      <c r="J39" s="379"/>
    </row>
    <row r="40" spans="1:10" ht="18" customHeight="1">
      <c r="A40" s="657">
        <v>17</v>
      </c>
      <c r="B40" s="531" t="s">
        <v>25</v>
      </c>
      <c r="C40" s="373" t="s">
        <v>2164</v>
      </c>
      <c r="D40" s="536"/>
      <c r="E40" s="375" t="s">
        <v>11</v>
      </c>
      <c r="F40" s="382"/>
      <c r="G40" s="386"/>
      <c r="H40" s="386"/>
      <c r="I40" s="537"/>
      <c r="J40" s="379"/>
    </row>
    <row r="41" spans="1:10" ht="18" customHeight="1">
      <c r="A41" s="657"/>
      <c r="B41" s="531" t="s">
        <v>25</v>
      </c>
      <c r="C41" s="380" t="s">
        <v>1929</v>
      </c>
      <c r="D41" s="538" t="s">
        <v>1935</v>
      </c>
      <c r="E41" s="375" t="s">
        <v>11</v>
      </c>
      <c r="F41" s="382"/>
      <c r="G41" s="386"/>
      <c r="H41" s="386"/>
      <c r="I41" s="537"/>
      <c r="J41" s="379"/>
    </row>
    <row r="42" spans="1:10" ht="18" customHeight="1">
      <c r="A42" s="657">
        <v>18</v>
      </c>
      <c r="B42" s="531" t="s">
        <v>25</v>
      </c>
      <c r="C42" s="373" t="s">
        <v>2165</v>
      </c>
      <c r="D42" s="536"/>
      <c r="E42" s="375" t="s">
        <v>11</v>
      </c>
      <c r="F42" s="382"/>
      <c r="G42" s="386"/>
      <c r="H42" s="386"/>
      <c r="I42" s="537"/>
      <c r="J42" s="379"/>
    </row>
    <row r="43" spans="1:10" ht="18" customHeight="1">
      <c r="A43" s="657"/>
      <c r="B43" s="531" t="s">
        <v>25</v>
      </c>
      <c r="C43" s="380" t="s">
        <v>1952</v>
      </c>
      <c r="D43" s="538" t="s">
        <v>2155</v>
      </c>
      <c r="E43" s="375" t="s">
        <v>11</v>
      </c>
      <c r="F43" s="382"/>
      <c r="G43" s="386"/>
      <c r="H43" s="386"/>
      <c r="I43" s="537"/>
      <c r="J43" s="379"/>
    </row>
    <row r="44" spans="1:10" ht="18" customHeight="1">
      <c r="A44" s="657"/>
      <c r="B44" s="531" t="s">
        <v>25</v>
      </c>
      <c r="C44" s="380" t="s">
        <v>1929</v>
      </c>
      <c r="D44" s="538" t="s">
        <v>1935</v>
      </c>
      <c r="E44" s="375" t="s">
        <v>11</v>
      </c>
      <c r="F44" s="382"/>
      <c r="G44" s="386"/>
      <c r="H44" s="386"/>
      <c r="I44" s="537"/>
      <c r="J44" s="379"/>
    </row>
    <row r="45" spans="1:10" ht="18" customHeight="1">
      <c r="A45" s="657">
        <v>19</v>
      </c>
      <c r="B45" s="531" t="s">
        <v>25</v>
      </c>
      <c r="C45" s="373" t="s">
        <v>2166</v>
      </c>
      <c r="D45" s="536"/>
      <c r="E45" s="375" t="s">
        <v>11</v>
      </c>
      <c r="F45" s="382"/>
      <c r="G45" s="386"/>
      <c r="H45" s="386"/>
      <c r="I45" s="537"/>
      <c r="J45" s="379"/>
    </row>
    <row r="46" spans="1:10" ht="18" customHeight="1">
      <c r="A46" s="657"/>
      <c r="B46" s="531" t="s">
        <v>25</v>
      </c>
      <c r="C46" s="380" t="s">
        <v>1929</v>
      </c>
      <c r="D46" s="538" t="s">
        <v>1935</v>
      </c>
      <c r="E46" s="375" t="s">
        <v>11</v>
      </c>
      <c r="F46" s="382"/>
      <c r="G46" s="386"/>
      <c r="H46" s="386"/>
      <c r="I46" s="537"/>
      <c r="J46" s="379"/>
    </row>
  </sheetData>
  <mergeCells count="17">
    <mergeCell ref="A35:A37"/>
    <mergeCell ref="A38:A39"/>
    <mergeCell ref="A40:A41"/>
    <mergeCell ref="A42:A44"/>
    <mergeCell ref="A45:A46"/>
    <mergeCell ref="A33:A34"/>
    <mergeCell ref="C1:D8"/>
    <mergeCell ref="A10:A11"/>
    <mergeCell ref="A12:A13"/>
    <mergeCell ref="A14:A15"/>
    <mergeCell ref="A16:A17"/>
    <mergeCell ref="A18:A19"/>
    <mergeCell ref="A20:A22"/>
    <mergeCell ref="A23:A24"/>
    <mergeCell ref="A25:A27"/>
    <mergeCell ref="A28:A29"/>
    <mergeCell ref="A30:A32"/>
  </mergeCells>
  <phoneticPr fontId="2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T343"/>
  <sheetViews>
    <sheetView showGridLines="0" topLeftCell="F86" workbookViewId="0">
      <selection activeCell="J90" sqref="J90"/>
    </sheetView>
  </sheetViews>
  <sheetFormatPr defaultColWidth="9" defaultRowHeight="15.75" customHeight="1"/>
  <cols>
    <col min="1" max="1" width="5.375" style="113" customWidth="1"/>
    <col min="2" max="2" width="4.875" style="136" customWidth="1"/>
    <col min="3" max="3" width="12.875" style="113" customWidth="1"/>
    <col min="4" max="4" width="52.875" style="113" customWidth="1"/>
    <col min="5" max="5" width="18.125" style="136" customWidth="1"/>
    <col min="6" max="6" width="13.875" style="113" customWidth="1"/>
    <col min="7" max="7" width="24.5" style="136" customWidth="1"/>
    <col min="8" max="8" width="24.25" style="113" bestFit="1" customWidth="1"/>
    <col min="9" max="9" width="20" style="113" customWidth="1"/>
    <col min="10" max="10" width="40.625" style="113" customWidth="1"/>
    <col min="11" max="11" width="40" style="113" customWidth="1"/>
    <col min="12" max="223" width="8.625" style="113" customWidth="1"/>
    <col min="224" max="16384" width="9" style="114"/>
  </cols>
  <sheetData>
    <row r="1" spans="1:11" ht="15.75" customHeight="1">
      <c r="A1" s="147"/>
      <c r="B1" s="72"/>
      <c r="C1" s="611" t="s">
        <v>1379</v>
      </c>
      <c r="D1" s="679"/>
      <c r="E1" s="676"/>
      <c r="F1" s="97"/>
      <c r="G1" s="170" t="s">
        <v>5</v>
      </c>
      <c r="H1" s="115"/>
      <c r="I1" s="70"/>
      <c r="J1" s="132"/>
      <c r="K1" s="70"/>
    </row>
    <row r="2" spans="1:11" ht="15.75" customHeight="1">
      <c r="A2" s="147"/>
      <c r="B2" s="72"/>
      <c r="C2" s="679"/>
      <c r="D2" s="679"/>
      <c r="E2" s="677"/>
      <c r="F2" s="33" t="s">
        <v>6</v>
      </c>
      <c r="G2" s="23">
        <f>COUNTIF(F10:F196,"Not POR")</f>
        <v>0</v>
      </c>
      <c r="H2" s="115"/>
      <c r="I2" s="70"/>
      <c r="J2" s="132"/>
      <c r="K2" s="70"/>
    </row>
    <row r="3" spans="1:11" ht="15.75" customHeight="1">
      <c r="A3" s="147"/>
      <c r="B3" s="72"/>
      <c r="C3" s="679"/>
      <c r="D3" s="679"/>
      <c r="E3" s="677"/>
      <c r="F3" s="39" t="s">
        <v>8</v>
      </c>
      <c r="G3" s="23">
        <f>COUNTIF(F10:F196,"CHN validation")</f>
        <v>0</v>
      </c>
      <c r="H3" s="115"/>
      <c r="I3" s="70"/>
      <c r="J3" s="132"/>
      <c r="K3" s="70"/>
    </row>
    <row r="4" spans="1:11" ht="15.75" customHeight="1">
      <c r="A4" s="147"/>
      <c r="B4" s="72"/>
      <c r="C4" s="679"/>
      <c r="D4" s="679"/>
      <c r="E4" s="677"/>
      <c r="F4" s="40" t="s">
        <v>9</v>
      </c>
      <c r="G4" s="23">
        <f>COUNTIF(F10:F196,"New Item")</f>
        <v>4</v>
      </c>
      <c r="H4" s="115"/>
      <c r="I4" s="70"/>
      <c r="J4" s="132"/>
      <c r="K4" s="70"/>
    </row>
    <row r="5" spans="1:11" ht="19.5" customHeight="1">
      <c r="A5" s="70"/>
      <c r="B5" s="72"/>
      <c r="C5" s="679"/>
      <c r="D5" s="679"/>
      <c r="E5" s="677"/>
      <c r="F5" s="41" t="s">
        <v>7</v>
      </c>
      <c r="G5" s="23">
        <f>COUNTIF(F10:F196,"Pending update")</f>
        <v>0</v>
      </c>
      <c r="H5" s="115"/>
      <c r="I5" s="70"/>
      <c r="J5" s="70"/>
      <c r="K5" s="70"/>
    </row>
    <row r="6" spans="1:11" ht="15.75" customHeight="1">
      <c r="A6" s="147"/>
      <c r="B6" s="72"/>
      <c r="C6" s="679"/>
      <c r="D6" s="679"/>
      <c r="E6" s="677"/>
      <c r="F6" s="43" t="s">
        <v>10</v>
      </c>
      <c r="G6" s="23">
        <v>0</v>
      </c>
      <c r="H6" s="115"/>
      <c r="I6" s="70"/>
      <c r="J6" s="132"/>
      <c r="K6" s="70"/>
    </row>
    <row r="7" spans="1:11" ht="15.75" customHeight="1">
      <c r="A7" s="147"/>
      <c r="B7" s="72"/>
      <c r="C7" s="679"/>
      <c r="D7" s="679"/>
      <c r="E7" s="677"/>
      <c r="F7" s="44" t="s">
        <v>11</v>
      </c>
      <c r="G7" s="23">
        <f>COUNTIF(F10:F196,"Ready")</f>
        <v>126</v>
      </c>
      <c r="H7" s="115"/>
      <c r="I7" s="70"/>
      <c r="J7" s="132"/>
      <c r="K7" s="70"/>
    </row>
    <row r="8" spans="1:11" ht="15.75" customHeight="1" thickBot="1">
      <c r="A8" s="175"/>
      <c r="B8" s="176"/>
      <c r="C8" s="680"/>
      <c r="D8" s="680"/>
      <c r="E8" s="678"/>
      <c r="F8" s="177" t="s">
        <v>12</v>
      </c>
      <c r="G8" s="201">
        <f>COUNTIF(F10:F196,"Not ready")</f>
        <v>25</v>
      </c>
      <c r="H8" s="178"/>
      <c r="I8" s="148"/>
      <c r="J8" s="179"/>
      <c r="K8" s="148"/>
    </row>
    <row r="9" spans="1:11" ht="31.5" customHeight="1">
      <c r="A9" s="192" t="s">
        <v>13</v>
      </c>
      <c r="B9" s="193" t="s">
        <v>14</v>
      </c>
      <c r="C9" s="193" t="s">
        <v>15</v>
      </c>
      <c r="D9" s="193" t="s">
        <v>16</v>
      </c>
      <c r="E9" s="193" t="s">
        <v>210</v>
      </c>
      <c r="F9" s="193" t="s">
        <v>19</v>
      </c>
      <c r="G9" s="193" t="s">
        <v>1376</v>
      </c>
      <c r="H9" s="193" t="s">
        <v>20</v>
      </c>
      <c r="I9" s="193" t="s">
        <v>21</v>
      </c>
      <c r="J9" s="193" t="s">
        <v>23</v>
      </c>
      <c r="K9" s="194" t="s">
        <v>211</v>
      </c>
    </row>
    <row r="10" spans="1:11" ht="16.5" customHeight="1">
      <c r="A10" s="263" t="s">
        <v>771</v>
      </c>
      <c r="B10" s="244" t="s">
        <v>25</v>
      </c>
      <c r="C10" s="245" t="s">
        <v>28</v>
      </c>
      <c r="D10" s="246" t="s">
        <v>29</v>
      </c>
      <c r="E10" s="247"/>
      <c r="F10" s="248" t="s">
        <v>11</v>
      </c>
      <c r="G10" s="247"/>
      <c r="H10" s="249"/>
      <c r="I10" s="250"/>
      <c r="J10" s="558"/>
      <c r="K10" s="264"/>
    </row>
    <row r="11" spans="1:11" ht="16.5" customHeight="1">
      <c r="A11" s="263" t="s">
        <v>772</v>
      </c>
      <c r="B11" s="244" t="s">
        <v>25</v>
      </c>
      <c r="C11" s="245" t="s">
        <v>28</v>
      </c>
      <c r="D11" s="246" t="s">
        <v>31</v>
      </c>
      <c r="E11" s="247"/>
      <c r="F11" s="248" t="s">
        <v>11</v>
      </c>
      <c r="G11" s="247"/>
      <c r="H11" s="249"/>
      <c r="I11" s="250"/>
      <c r="J11" s="558"/>
      <c r="K11" s="264"/>
    </row>
    <row r="12" spans="1:11" ht="16.5" customHeight="1">
      <c r="A12" s="263" t="s">
        <v>773</v>
      </c>
      <c r="B12" s="244" t="s">
        <v>25</v>
      </c>
      <c r="C12" s="245" t="s">
        <v>33</v>
      </c>
      <c r="D12" s="245" t="s">
        <v>34</v>
      </c>
      <c r="E12" s="247"/>
      <c r="F12" s="248" t="s">
        <v>11</v>
      </c>
      <c r="G12" s="247"/>
      <c r="H12" s="249"/>
      <c r="I12" s="251" t="s">
        <v>1555</v>
      </c>
      <c r="J12" s="558"/>
      <c r="K12" s="264"/>
    </row>
    <row r="13" spans="1:11" ht="16.5" customHeight="1">
      <c r="A13" s="263" t="s">
        <v>774</v>
      </c>
      <c r="B13" s="244" t="s">
        <v>25</v>
      </c>
      <c r="C13" s="245" t="s">
        <v>33</v>
      </c>
      <c r="D13" s="286" t="s">
        <v>213</v>
      </c>
      <c r="E13" s="244"/>
      <c r="F13" s="248" t="s">
        <v>11</v>
      </c>
      <c r="G13" s="247"/>
      <c r="H13" s="247"/>
      <c r="I13" s="251" t="s">
        <v>1490</v>
      </c>
      <c r="J13" s="558"/>
      <c r="K13" s="264"/>
    </row>
    <row r="14" spans="1:11" ht="16.5" customHeight="1">
      <c r="A14" s="263" t="s">
        <v>775</v>
      </c>
      <c r="B14" s="244" t="s">
        <v>25</v>
      </c>
      <c r="C14" s="245" t="s">
        <v>28</v>
      </c>
      <c r="D14" s="245" t="s">
        <v>1788</v>
      </c>
      <c r="E14" s="247"/>
      <c r="F14" s="248" t="s">
        <v>11</v>
      </c>
      <c r="G14" s="247"/>
      <c r="H14" s="249"/>
      <c r="I14" s="249"/>
      <c r="J14" s="558"/>
      <c r="K14" s="264"/>
    </row>
    <row r="15" spans="1:11" ht="16.5" customHeight="1">
      <c r="A15" s="599" t="s">
        <v>776</v>
      </c>
      <c r="B15" s="244" t="s">
        <v>25</v>
      </c>
      <c r="C15" s="245" t="s">
        <v>26</v>
      </c>
      <c r="D15" s="286" t="s">
        <v>1789</v>
      </c>
      <c r="E15" s="247"/>
      <c r="F15" s="99" t="s">
        <v>10</v>
      </c>
      <c r="G15" s="247"/>
      <c r="H15" s="245" t="s">
        <v>1920</v>
      </c>
      <c r="I15" s="249"/>
      <c r="J15" s="558" t="s">
        <v>1919</v>
      </c>
      <c r="K15" s="336" t="s">
        <v>1923</v>
      </c>
    </row>
    <row r="16" spans="1:11" ht="16.5" customHeight="1">
      <c r="A16" s="599" t="s">
        <v>777</v>
      </c>
      <c r="B16" s="244" t="s">
        <v>25</v>
      </c>
      <c r="C16" s="245" t="s">
        <v>26</v>
      </c>
      <c r="D16" s="245" t="s">
        <v>27</v>
      </c>
      <c r="E16" s="247"/>
      <c r="F16" s="248" t="s">
        <v>11</v>
      </c>
      <c r="G16" s="247"/>
      <c r="H16" s="249"/>
      <c r="I16" s="249"/>
      <c r="J16" s="558" t="s">
        <v>1510</v>
      </c>
      <c r="K16" s="264"/>
    </row>
    <row r="17" spans="1:11" ht="16.5" customHeight="1">
      <c r="A17" s="599" t="s">
        <v>778</v>
      </c>
      <c r="B17" s="244" t="s">
        <v>25</v>
      </c>
      <c r="C17" s="245" t="s">
        <v>26</v>
      </c>
      <c r="D17" s="245" t="s">
        <v>1518</v>
      </c>
      <c r="E17" s="247"/>
      <c r="F17" s="248" t="s">
        <v>11</v>
      </c>
      <c r="G17" s="247"/>
      <c r="H17" s="249"/>
      <c r="I17" s="249"/>
      <c r="J17" s="558" t="s">
        <v>1544</v>
      </c>
      <c r="K17" s="265"/>
    </row>
    <row r="18" spans="1:11" ht="16.5" customHeight="1">
      <c r="A18" s="599" t="s">
        <v>779</v>
      </c>
      <c r="B18" s="244" t="s">
        <v>25</v>
      </c>
      <c r="C18" s="245" t="s">
        <v>208</v>
      </c>
      <c r="D18" s="246" t="s">
        <v>1519</v>
      </c>
      <c r="E18" s="247"/>
      <c r="F18" s="248" t="s">
        <v>11</v>
      </c>
      <c r="G18" s="247"/>
      <c r="H18" s="249"/>
      <c r="I18" s="249"/>
      <c r="J18" s="558" t="s">
        <v>1556</v>
      </c>
      <c r="K18" s="265"/>
    </row>
    <row r="19" spans="1:11" ht="16.5" customHeight="1">
      <c r="A19" s="599" t="s">
        <v>780</v>
      </c>
      <c r="B19" s="244" t="s">
        <v>25</v>
      </c>
      <c r="C19" s="245" t="s">
        <v>26</v>
      </c>
      <c r="D19" s="245" t="s">
        <v>217</v>
      </c>
      <c r="E19" s="247"/>
      <c r="F19" s="248" t="s">
        <v>11</v>
      </c>
      <c r="G19" s="247"/>
      <c r="H19" s="249"/>
      <c r="I19" s="253"/>
      <c r="J19" s="558"/>
      <c r="K19" s="264"/>
    </row>
    <row r="20" spans="1:11" ht="16.5" customHeight="1">
      <c r="A20" s="599" t="s">
        <v>781</v>
      </c>
      <c r="B20" s="244" t="s">
        <v>25</v>
      </c>
      <c r="C20" s="245" t="s">
        <v>227</v>
      </c>
      <c r="D20" s="245" t="s">
        <v>228</v>
      </c>
      <c r="E20" s="244" t="s">
        <v>546</v>
      </c>
      <c r="F20" s="248" t="s">
        <v>11</v>
      </c>
      <c r="G20" s="247"/>
      <c r="H20" s="249"/>
      <c r="I20" s="249"/>
      <c r="J20" s="558" t="s">
        <v>1515</v>
      </c>
      <c r="K20" s="264"/>
    </row>
    <row r="21" spans="1:11" ht="16.5" customHeight="1">
      <c r="A21" s="599" t="s">
        <v>782</v>
      </c>
      <c r="B21" s="244" t="s">
        <v>25</v>
      </c>
      <c r="C21" s="245" t="s">
        <v>227</v>
      </c>
      <c r="D21" s="245" t="s">
        <v>232</v>
      </c>
      <c r="E21" s="244" t="s">
        <v>233</v>
      </c>
      <c r="F21" s="248" t="s">
        <v>11</v>
      </c>
      <c r="G21" s="247"/>
      <c r="H21" s="249"/>
      <c r="I21" s="249"/>
      <c r="J21" s="558" t="s">
        <v>1492</v>
      </c>
      <c r="K21" s="264"/>
    </row>
    <row r="22" spans="1:11" ht="16.5" customHeight="1">
      <c r="A22" s="599" t="s">
        <v>783</v>
      </c>
      <c r="B22" s="244" t="s">
        <v>25</v>
      </c>
      <c r="C22" s="245" t="s">
        <v>227</v>
      </c>
      <c r="D22" s="245" t="s">
        <v>235</v>
      </c>
      <c r="E22" s="247"/>
      <c r="F22" s="248" t="s">
        <v>11</v>
      </c>
      <c r="G22" s="247"/>
      <c r="H22" s="247"/>
      <c r="I22" s="249"/>
      <c r="J22" s="559" t="s">
        <v>1811</v>
      </c>
      <c r="K22" s="264"/>
    </row>
    <row r="23" spans="1:11" ht="16.5" customHeight="1">
      <c r="A23" s="599" t="s">
        <v>784</v>
      </c>
      <c r="B23" s="244" t="s">
        <v>25</v>
      </c>
      <c r="C23" s="245" t="s">
        <v>227</v>
      </c>
      <c r="D23" s="286" t="s">
        <v>1675</v>
      </c>
      <c r="E23" s="244" t="s">
        <v>785</v>
      </c>
      <c r="F23" s="252" t="s">
        <v>1871</v>
      </c>
      <c r="G23" s="247"/>
      <c r="H23" s="249"/>
      <c r="I23" s="249"/>
      <c r="J23" s="558" t="s">
        <v>2381</v>
      </c>
      <c r="K23" s="266" t="s">
        <v>2382</v>
      </c>
    </row>
    <row r="24" spans="1:11" ht="16.5" customHeight="1">
      <c r="A24" s="599" t="s">
        <v>786</v>
      </c>
      <c r="B24" s="244" t="s">
        <v>25</v>
      </c>
      <c r="C24" s="245" t="s">
        <v>190</v>
      </c>
      <c r="D24" s="245" t="s">
        <v>1656</v>
      </c>
      <c r="E24" s="247"/>
      <c r="F24" s="252" t="s">
        <v>12</v>
      </c>
      <c r="G24" s="247"/>
      <c r="H24" s="249"/>
      <c r="I24" s="249"/>
      <c r="J24" s="558" t="s">
        <v>1557</v>
      </c>
      <c r="K24" s="264"/>
    </row>
    <row r="25" spans="1:11" ht="16.5" customHeight="1">
      <c r="A25" s="599" t="s">
        <v>787</v>
      </c>
      <c r="B25" s="244" t="s">
        <v>25</v>
      </c>
      <c r="C25" s="245" t="s">
        <v>227</v>
      </c>
      <c r="D25" s="245" t="s">
        <v>788</v>
      </c>
      <c r="E25" s="244" t="s">
        <v>237</v>
      </c>
      <c r="F25" s="248" t="s">
        <v>11</v>
      </c>
      <c r="G25" s="247"/>
      <c r="H25" s="249"/>
      <c r="I25" s="249"/>
      <c r="J25" s="558" t="s">
        <v>1561</v>
      </c>
      <c r="K25" s="264"/>
    </row>
    <row r="26" spans="1:11" ht="16.5" customHeight="1">
      <c r="A26" s="599" t="s">
        <v>789</v>
      </c>
      <c r="B26" s="244" t="s">
        <v>25</v>
      </c>
      <c r="C26" s="245" t="s">
        <v>227</v>
      </c>
      <c r="D26" s="245" t="s">
        <v>239</v>
      </c>
      <c r="E26" s="247"/>
      <c r="F26" s="248" t="s">
        <v>11</v>
      </c>
      <c r="G26" s="247"/>
      <c r="H26" s="249"/>
      <c r="I26" s="249"/>
      <c r="J26" s="558"/>
      <c r="K26" s="264"/>
    </row>
    <row r="27" spans="1:11" ht="16.5" customHeight="1">
      <c r="A27" s="599" t="s">
        <v>790</v>
      </c>
      <c r="B27" s="244" t="s">
        <v>25</v>
      </c>
      <c r="C27" s="245" t="s">
        <v>227</v>
      </c>
      <c r="D27" s="245" t="s">
        <v>240</v>
      </c>
      <c r="E27" s="247"/>
      <c r="F27" s="248" t="s">
        <v>11</v>
      </c>
      <c r="G27" s="247"/>
      <c r="H27" s="249"/>
      <c r="I27" s="249"/>
      <c r="J27" s="558"/>
      <c r="K27" s="264"/>
    </row>
    <row r="28" spans="1:11" ht="16.5" customHeight="1">
      <c r="A28" s="599" t="s">
        <v>791</v>
      </c>
      <c r="B28" s="244" t="s">
        <v>25</v>
      </c>
      <c r="C28" s="245" t="s">
        <v>227</v>
      </c>
      <c r="D28" s="245" t="s">
        <v>241</v>
      </c>
      <c r="E28" s="247"/>
      <c r="F28" s="248" t="s">
        <v>11</v>
      </c>
      <c r="G28" s="247"/>
      <c r="H28" s="249"/>
      <c r="I28" s="249"/>
      <c r="J28" s="558"/>
      <c r="K28" s="264"/>
    </row>
    <row r="29" spans="1:11" ht="16.5" customHeight="1">
      <c r="A29" s="599" t="s">
        <v>792</v>
      </c>
      <c r="B29" s="244" t="s">
        <v>25</v>
      </c>
      <c r="C29" s="245" t="s">
        <v>227</v>
      </c>
      <c r="D29" s="245" t="s">
        <v>242</v>
      </c>
      <c r="E29" s="247"/>
      <c r="F29" s="248" t="s">
        <v>11</v>
      </c>
      <c r="G29" s="247"/>
      <c r="H29" s="249"/>
      <c r="I29" s="249"/>
      <c r="J29" s="558"/>
      <c r="K29" s="264"/>
    </row>
    <row r="30" spans="1:11" ht="16.5" customHeight="1">
      <c r="A30" s="599" t="s">
        <v>793</v>
      </c>
      <c r="B30" s="244" t="s">
        <v>25</v>
      </c>
      <c r="C30" s="245" t="s">
        <v>227</v>
      </c>
      <c r="D30" s="245" t="s">
        <v>243</v>
      </c>
      <c r="E30" s="247"/>
      <c r="F30" s="248" t="s">
        <v>11</v>
      </c>
      <c r="G30" s="247"/>
      <c r="H30" s="249"/>
      <c r="I30" s="249"/>
      <c r="J30" s="558"/>
      <c r="K30" s="264"/>
    </row>
    <row r="31" spans="1:11" ht="16.5" customHeight="1">
      <c r="A31" s="599" t="s">
        <v>794</v>
      </c>
      <c r="B31" s="244" t="s">
        <v>25</v>
      </c>
      <c r="C31" s="245" t="s">
        <v>26</v>
      </c>
      <c r="D31" s="245" t="s">
        <v>795</v>
      </c>
      <c r="E31" s="247"/>
      <c r="F31" s="248" t="s">
        <v>11</v>
      </c>
      <c r="G31" s="247"/>
      <c r="H31" s="245" t="s">
        <v>796</v>
      </c>
      <c r="I31" s="249"/>
      <c r="J31" s="558"/>
      <c r="K31" s="264"/>
    </row>
    <row r="32" spans="1:11" ht="16.5" customHeight="1">
      <c r="A32" s="599" t="s">
        <v>797</v>
      </c>
      <c r="B32" s="244" t="s">
        <v>25</v>
      </c>
      <c r="C32" s="245" t="s">
        <v>26</v>
      </c>
      <c r="D32" s="245" t="s">
        <v>40</v>
      </c>
      <c r="E32" s="247"/>
      <c r="F32" s="248" t="s">
        <v>11</v>
      </c>
      <c r="G32" s="247"/>
      <c r="H32" s="245" t="s">
        <v>41</v>
      </c>
      <c r="I32" s="249"/>
      <c r="J32" s="558"/>
      <c r="K32" s="264"/>
    </row>
    <row r="33" spans="1:11" ht="16.5" customHeight="1">
      <c r="A33" s="599" t="s">
        <v>798</v>
      </c>
      <c r="B33" s="244" t="s">
        <v>25</v>
      </c>
      <c r="C33" s="245" t="s">
        <v>26</v>
      </c>
      <c r="D33" s="245" t="s">
        <v>42</v>
      </c>
      <c r="E33" s="247"/>
      <c r="F33" s="248" t="s">
        <v>11</v>
      </c>
      <c r="G33" s="247"/>
      <c r="H33" s="245" t="s">
        <v>799</v>
      </c>
      <c r="I33" s="249"/>
      <c r="J33" s="558"/>
      <c r="K33" s="264"/>
    </row>
    <row r="34" spans="1:11" ht="16.5" customHeight="1">
      <c r="A34" s="599" t="s">
        <v>800</v>
      </c>
      <c r="B34" s="244" t="s">
        <v>25</v>
      </c>
      <c r="C34" s="245" t="s">
        <v>26</v>
      </c>
      <c r="D34" s="245" t="s">
        <v>46</v>
      </c>
      <c r="E34" s="247"/>
      <c r="F34" s="248" t="s">
        <v>11</v>
      </c>
      <c r="G34" s="247"/>
      <c r="H34" s="245" t="s">
        <v>801</v>
      </c>
      <c r="I34" s="249"/>
      <c r="J34" s="558"/>
      <c r="K34" s="264"/>
    </row>
    <row r="35" spans="1:11" ht="16.5" customHeight="1">
      <c r="A35" s="599" t="s">
        <v>802</v>
      </c>
      <c r="B35" s="244" t="s">
        <v>25</v>
      </c>
      <c r="C35" s="245" t="s">
        <v>26</v>
      </c>
      <c r="D35" s="314" t="s">
        <v>44</v>
      </c>
      <c r="E35" s="247"/>
      <c r="F35" s="248" t="s">
        <v>11</v>
      </c>
      <c r="G35" s="247"/>
      <c r="H35" s="245" t="s">
        <v>803</v>
      </c>
      <c r="I35" s="249"/>
      <c r="J35" s="558"/>
      <c r="K35" s="264"/>
    </row>
    <row r="36" spans="1:11" ht="16.5" customHeight="1">
      <c r="A36" s="599" t="s">
        <v>804</v>
      </c>
      <c r="B36" s="244" t="s">
        <v>25</v>
      </c>
      <c r="C36" s="245" t="s">
        <v>26</v>
      </c>
      <c r="D36" s="314" t="s">
        <v>48</v>
      </c>
      <c r="E36" s="247"/>
      <c r="F36" s="248" t="s">
        <v>11</v>
      </c>
      <c r="G36" s="247"/>
      <c r="H36" s="245" t="s">
        <v>805</v>
      </c>
      <c r="I36" s="249"/>
      <c r="J36" s="558"/>
      <c r="K36" s="264"/>
    </row>
    <row r="37" spans="1:11" ht="16.5" customHeight="1">
      <c r="A37" s="599" t="s">
        <v>806</v>
      </c>
      <c r="B37" s="244" t="s">
        <v>25</v>
      </c>
      <c r="C37" s="245" t="s">
        <v>26</v>
      </c>
      <c r="D37" s="314" t="s">
        <v>52</v>
      </c>
      <c r="E37" s="247"/>
      <c r="F37" s="248" t="s">
        <v>11</v>
      </c>
      <c r="G37" s="247"/>
      <c r="H37" s="251" t="s">
        <v>807</v>
      </c>
      <c r="I37" s="249"/>
      <c r="J37" s="558"/>
      <c r="K37" s="264"/>
    </row>
    <row r="38" spans="1:11" ht="16.5" customHeight="1">
      <c r="A38" s="599" t="s">
        <v>808</v>
      </c>
      <c r="B38" s="244" t="s">
        <v>25</v>
      </c>
      <c r="C38" s="245" t="s">
        <v>26</v>
      </c>
      <c r="D38" s="314" t="s">
        <v>50</v>
      </c>
      <c r="E38" s="247"/>
      <c r="F38" s="248" t="s">
        <v>11</v>
      </c>
      <c r="G38" s="247"/>
      <c r="H38" s="245" t="s">
        <v>809</v>
      </c>
      <c r="I38" s="249"/>
      <c r="J38" s="558"/>
      <c r="K38" s="264"/>
    </row>
    <row r="39" spans="1:11" ht="17.100000000000001" customHeight="1">
      <c r="A39" s="599" t="s">
        <v>810</v>
      </c>
      <c r="B39" s="244" t="s">
        <v>25</v>
      </c>
      <c r="C39" s="245" t="s">
        <v>26</v>
      </c>
      <c r="D39" s="245" t="s">
        <v>1797</v>
      </c>
      <c r="E39" s="247"/>
      <c r="F39" s="248" t="s">
        <v>11</v>
      </c>
      <c r="G39" s="247"/>
      <c r="H39" s="249"/>
      <c r="I39" s="249"/>
      <c r="J39" s="558" t="s">
        <v>811</v>
      </c>
      <c r="K39" s="264"/>
    </row>
    <row r="40" spans="1:11" ht="18.600000000000001" customHeight="1">
      <c r="A40" s="599" t="s">
        <v>812</v>
      </c>
      <c r="B40" s="244" t="s">
        <v>25</v>
      </c>
      <c r="C40" s="245" t="s">
        <v>26</v>
      </c>
      <c r="D40" s="245" t="s">
        <v>813</v>
      </c>
      <c r="E40" s="247"/>
      <c r="F40" s="248" t="s">
        <v>11</v>
      </c>
      <c r="G40" s="247"/>
      <c r="H40" s="245" t="s">
        <v>1874</v>
      </c>
      <c r="I40" s="249"/>
      <c r="J40" s="558"/>
      <c r="K40" s="264"/>
    </row>
    <row r="41" spans="1:11" ht="16.5" customHeight="1">
      <c r="A41" s="599" t="s">
        <v>814</v>
      </c>
      <c r="B41" s="244" t="s">
        <v>25</v>
      </c>
      <c r="C41" s="245" t="s">
        <v>26</v>
      </c>
      <c r="D41" s="245" t="s">
        <v>815</v>
      </c>
      <c r="E41" s="247"/>
      <c r="F41" s="248" t="s">
        <v>11</v>
      </c>
      <c r="G41" s="254" t="s">
        <v>816</v>
      </c>
      <c r="H41" s="249"/>
      <c r="I41" s="249"/>
      <c r="J41" s="558" t="s">
        <v>817</v>
      </c>
      <c r="K41" s="264"/>
    </row>
    <row r="42" spans="1:11" ht="16.5" customHeight="1">
      <c r="A42" s="599" t="s">
        <v>818</v>
      </c>
      <c r="B42" s="244" t="s">
        <v>25</v>
      </c>
      <c r="C42" s="245" t="s">
        <v>26</v>
      </c>
      <c r="D42" s="245" t="s">
        <v>819</v>
      </c>
      <c r="E42" s="247"/>
      <c r="F42" s="248" t="s">
        <v>11</v>
      </c>
      <c r="G42" s="255" t="s">
        <v>816</v>
      </c>
      <c r="H42" s="249"/>
      <c r="I42" s="249"/>
      <c r="J42" s="558" t="s">
        <v>820</v>
      </c>
      <c r="K42" s="264"/>
    </row>
    <row r="43" spans="1:11" ht="16.5" customHeight="1">
      <c r="A43" s="599" t="s">
        <v>821</v>
      </c>
      <c r="B43" s="244" t="s">
        <v>25</v>
      </c>
      <c r="C43" s="245" t="s">
        <v>26</v>
      </c>
      <c r="D43" s="245" t="s">
        <v>822</v>
      </c>
      <c r="E43" s="247"/>
      <c r="F43" s="248" t="s">
        <v>11</v>
      </c>
      <c r="G43" s="254" t="s">
        <v>823</v>
      </c>
      <c r="H43" s="245" t="s">
        <v>1873</v>
      </c>
      <c r="I43" s="253"/>
      <c r="J43" s="558" t="s">
        <v>824</v>
      </c>
      <c r="K43" s="264"/>
    </row>
    <row r="44" spans="1:11" ht="16.5" customHeight="1">
      <c r="A44" s="599" t="s">
        <v>825</v>
      </c>
      <c r="B44" s="244" t="s">
        <v>25</v>
      </c>
      <c r="C44" s="245" t="s">
        <v>26</v>
      </c>
      <c r="D44" s="245" t="s">
        <v>826</v>
      </c>
      <c r="E44" s="247"/>
      <c r="F44" s="248" t="s">
        <v>11</v>
      </c>
      <c r="G44" s="255" t="s">
        <v>827</v>
      </c>
      <c r="H44" s="249"/>
      <c r="I44" s="249"/>
      <c r="J44" s="558" t="s">
        <v>828</v>
      </c>
      <c r="K44" s="264"/>
    </row>
    <row r="45" spans="1:11" ht="16.5" customHeight="1">
      <c r="A45" s="599" t="s">
        <v>829</v>
      </c>
      <c r="B45" s="244" t="s">
        <v>25</v>
      </c>
      <c r="C45" s="245" t="s">
        <v>26</v>
      </c>
      <c r="D45" s="245" t="s">
        <v>830</v>
      </c>
      <c r="E45" s="247"/>
      <c r="F45" s="248" t="s">
        <v>11</v>
      </c>
      <c r="G45" s="247"/>
      <c r="H45" s="247"/>
      <c r="I45" s="249"/>
      <c r="J45" s="558" t="s">
        <v>1653</v>
      </c>
      <c r="K45" s="264"/>
    </row>
    <row r="46" spans="1:11" ht="16.5" customHeight="1">
      <c r="A46" s="599" t="s">
        <v>831</v>
      </c>
      <c r="B46" s="244" t="s">
        <v>25</v>
      </c>
      <c r="C46" s="245" t="s">
        <v>26</v>
      </c>
      <c r="D46" s="245" t="s">
        <v>832</v>
      </c>
      <c r="E46" s="244" t="s">
        <v>833</v>
      </c>
      <c r="F46" s="248" t="s">
        <v>11</v>
      </c>
      <c r="G46" s="256"/>
      <c r="H46" s="249"/>
      <c r="I46" s="249"/>
      <c r="J46" s="558" t="s">
        <v>1546</v>
      </c>
      <c r="K46" s="264"/>
    </row>
    <row r="47" spans="1:11" ht="16.5" customHeight="1">
      <c r="A47" s="599" t="s">
        <v>835</v>
      </c>
      <c r="B47" s="244" t="s">
        <v>25</v>
      </c>
      <c r="C47" s="245" t="s">
        <v>836</v>
      </c>
      <c r="D47" s="245" t="s">
        <v>837</v>
      </c>
      <c r="E47" s="247"/>
      <c r="F47" s="248" t="s">
        <v>11</v>
      </c>
      <c r="G47" s="256"/>
      <c r="H47" s="247"/>
      <c r="I47" s="249"/>
      <c r="J47" s="558" t="s">
        <v>1545</v>
      </c>
      <c r="K47" s="264"/>
    </row>
    <row r="48" spans="1:11" ht="16.5" customHeight="1">
      <c r="A48" s="599" t="s">
        <v>838</v>
      </c>
      <c r="B48" s="244" t="s">
        <v>25</v>
      </c>
      <c r="C48" s="245" t="s">
        <v>839</v>
      </c>
      <c r="D48" s="245" t="s">
        <v>837</v>
      </c>
      <c r="E48" s="247"/>
      <c r="F48" s="248" t="s">
        <v>11</v>
      </c>
      <c r="G48" s="256"/>
      <c r="H48" s="247"/>
      <c r="I48" s="249"/>
      <c r="J48" s="558" t="s">
        <v>1504</v>
      </c>
      <c r="K48" s="264"/>
    </row>
    <row r="49" spans="1:11" ht="16.5" customHeight="1">
      <c r="A49" s="599" t="s">
        <v>840</v>
      </c>
      <c r="B49" s="244" t="s">
        <v>25</v>
      </c>
      <c r="C49" s="245" t="s">
        <v>836</v>
      </c>
      <c r="D49" s="245" t="s">
        <v>841</v>
      </c>
      <c r="E49" s="244" t="s">
        <v>842</v>
      </c>
      <c r="F49" s="248" t="s">
        <v>11</v>
      </c>
      <c r="G49" s="247"/>
      <c r="H49" s="247"/>
      <c r="I49" s="249"/>
      <c r="J49" s="558" t="s">
        <v>1562</v>
      </c>
      <c r="K49" s="264"/>
    </row>
    <row r="50" spans="1:11" ht="16.5" customHeight="1">
      <c r="A50" s="599" t="s">
        <v>843</v>
      </c>
      <c r="B50" s="244" t="s">
        <v>25</v>
      </c>
      <c r="C50" s="245" t="s">
        <v>836</v>
      </c>
      <c r="D50" s="245" t="s">
        <v>844</v>
      </c>
      <c r="E50" s="244" t="s">
        <v>842</v>
      </c>
      <c r="F50" s="248" t="s">
        <v>11</v>
      </c>
      <c r="G50" s="247"/>
      <c r="H50" s="249"/>
      <c r="I50" s="249"/>
      <c r="J50" s="558"/>
      <c r="K50" s="264"/>
    </row>
    <row r="51" spans="1:11" ht="16.5" customHeight="1">
      <c r="A51" s="599" t="s">
        <v>845</v>
      </c>
      <c r="B51" s="244" t="s">
        <v>25</v>
      </c>
      <c r="C51" s="245" t="s">
        <v>836</v>
      </c>
      <c r="D51" s="245" t="s">
        <v>846</v>
      </c>
      <c r="E51" s="244" t="s">
        <v>463</v>
      </c>
      <c r="F51" s="248" t="s">
        <v>11</v>
      </c>
      <c r="G51" s="247"/>
      <c r="H51" s="249"/>
      <c r="I51" s="249"/>
      <c r="J51" s="558"/>
      <c r="K51" s="264"/>
    </row>
    <row r="52" spans="1:11" ht="16.5" customHeight="1">
      <c r="A52" s="599" t="s">
        <v>847</v>
      </c>
      <c r="B52" s="244" t="s">
        <v>25</v>
      </c>
      <c r="C52" s="245" t="s">
        <v>836</v>
      </c>
      <c r="D52" s="245" t="s">
        <v>848</v>
      </c>
      <c r="E52" s="244" t="s">
        <v>849</v>
      </c>
      <c r="F52" s="248" t="s">
        <v>11</v>
      </c>
      <c r="G52" s="247"/>
      <c r="H52" s="249"/>
      <c r="I52" s="249"/>
      <c r="J52" s="558"/>
      <c r="K52" s="264"/>
    </row>
    <row r="53" spans="1:11" ht="16.5" customHeight="1">
      <c r="A53" s="599" t="s">
        <v>850</v>
      </c>
      <c r="B53" s="244" t="s">
        <v>25</v>
      </c>
      <c r="C53" s="245" t="s">
        <v>836</v>
      </c>
      <c r="D53" s="245" t="s">
        <v>851</v>
      </c>
      <c r="E53" s="244" t="s">
        <v>849</v>
      </c>
      <c r="F53" s="248" t="s">
        <v>11</v>
      </c>
      <c r="G53" s="247"/>
      <c r="H53" s="249"/>
      <c r="I53" s="249"/>
      <c r="J53" s="558"/>
      <c r="K53" s="264"/>
    </row>
    <row r="54" spans="1:11" ht="16.5" customHeight="1">
      <c r="A54" s="599" t="s">
        <v>852</v>
      </c>
      <c r="B54" s="244" t="s">
        <v>25</v>
      </c>
      <c r="C54" s="245" t="s">
        <v>836</v>
      </c>
      <c r="D54" s="245" t="s">
        <v>853</v>
      </c>
      <c r="E54" s="244" t="s">
        <v>849</v>
      </c>
      <c r="F54" s="248" t="s">
        <v>11</v>
      </c>
      <c r="G54" s="247"/>
      <c r="H54" s="249"/>
      <c r="I54" s="249"/>
      <c r="J54" s="558"/>
      <c r="K54" s="264"/>
    </row>
    <row r="55" spans="1:11" ht="16.5" customHeight="1">
      <c r="A55" s="599" t="s">
        <v>854</v>
      </c>
      <c r="B55" s="244" t="s">
        <v>25</v>
      </c>
      <c r="C55" s="245" t="s">
        <v>839</v>
      </c>
      <c r="D55" s="245" t="s">
        <v>855</v>
      </c>
      <c r="E55" s="244" t="s">
        <v>856</v>
      </c>
      <c r="F55" s="248" t="s">
        <v>11</v>
      </c>
      <c r="G55" s="247"/>
      <c r="H55" s="249"/>
      <c r="I55" s="249"/>
      <c r="J55" s="558"/>
      <c r="K55" s="264"/>
    </row>
    <row r="56" spans="1:11" ht="16.5" customHeight="1">
      <c r="A56" s="599" t="s">
        <v>857</v>
      </c>
      <c r="B56" s="244" t="s">
        <v>25</v>
      </c>
      <c r="C56" s="245" t="s">
        <v>839</v>
      </c>
      <c r="D56" s="245" t="s">
        <v>858</v>
      </c>
      <c r="E56" s="244" t="s">
        <v>859</v>
      </c>
      <c r="F56" s="248" t="s">
        <v>11</v>
      </c>
      <c r="G56" s="247"/>
      <c r="H56" s="249"/>
      <c r="I56" s="249"/>
      <c r="J56" s="558"/>
      <c r="K56" s="264"/>
    </row>
    <row r="57" spans="1:11" ht="16.5" customHeight="1">
      <c r="A57" s="599" t="s">
        <v>860</v>
      </c>
      <c r="B57" s="244" t="s">
        <v>25</v>
      </c>
      <c r="C57" s="245" t="s">
        <v>839</v>
      </c>
      <c r="D57" s="245" t="s">
        <v>861</v>
      </c>
      <c r="E57" s="244" t="s">
        <v>859</v>
      </c>
      <c r="F57" s="248" t="s">
        <v>11</v>
      </c>
      <c r="G57" s="247"/>
      <c r="H57" s="249"/>
      <c r="I57" s="249"/>
      <c r="J57" s="558"/>
      <c r="K57" s="264"/>
    </row>
    <row r="58" spans="1:11" ht="16.5" customHeight="1">
      <c r="A58" s="599" t="s">
        <v>862</v>
      </c>
      <c r="B58" s="244" t="s">
        <v>25</v>
      </c>
      <c r="C58" s="245" t="s">
        <v>839</v>
      </c>
      <c r="D58" s="245" t="s">
        <v>863</v>
      </c>
      <c r="E58" s="244" t="s">
        <v>859</v>
      </c>
      <c r="F58" s="248" t="s">
        <v>11</v>
      </c>
      <c r="G58" s="247"/>
      <c r="H58" s="249"/>
      <c r="I58" s="249"/>
      <c r="J58" s="558"/>
      <c r="K58" s="264"/>
    </row>
    <row r="59" spans="1:11" ht="16.5" customHeight="1">
      <c r="A59" s="599" t="s">
        <v>864</v>
      </c>
      <c r="B59" s="244" t="s">
        <v>25</v>
      </c>
      <c r="C59" s="245" t="s">
        <v>839</v>
      </c>
      <c r="D59" s="245" t="s">
        <v>848</v>
      </c>
      <c r="E59" s="244" t="s">
        <v>865</v>
      </c>
      <c r="F59" s="248" t="s">
        <v>11</v>
      </c>
      <c r="G59" s="247"/>
      <c r="H59" s="249"/>
      <c r="I59" s="249"/>
      <c r="J59" s="558"/>
      <c r="K59" s="264"/>
    </row>
    <row r="60" spans="1:11" ht="16.5" customHeight="1">
      <c r="A60" s="599" t="s">
        <v>866</v>
      </c>
      <c r="B60" s="244" t="s">
        <v>25</v>
      </c>
      <c r="C60" s="245" t="s">
        <v>839</v>
      </c>
      <c r="D60" s="245" t="s">
        <v>851</v>
      </c>
      <c r="E60" s="244" t="s">
        <v>865</v>
      </c>
      <c r="F60" s="248" t="s">
        <v>11</v>
      </c>
      <c r="G60" s="247"/>
      <c r="H60" s="249"/>
      <c r="I60" s="249"/>
      <c r="J60" s="558"/>
      <c r="K60" s="264"/>
    </row>
    <row r="61" spans="1:11" ht="16.5" customHeight="1">
      <c r="A61" s="599" t="s">
        <v>867</v>
      </c>
      <c r="B61" s="244" t="s">
        <v>25</v>
      </c>
      <c r="C61" s="245" t="s">
        <v>839</v>
      </c>
      <c r="D61" s="245" t="s">
        <v>853</v>
      </c>
      <c r="E61" s="244" t="s">
        <v>865</v>
      </c>
      <c r="F61" s="248" t="s">
        <v>11</v>
      </c>
      <c r="G61" s="247"/>
      <c r="H61" s="249"/>
      <c r="I61" s="249"/>
      <c r="J61" s="558"/>
      <c r="K61" s="264"/>
    </row>
    <row r="62" spans="1:11" ht="16.5" customHeight="1">
      <c r="A62" s="599" t="s">
        <v>868</v>
      </c>
      <c r="B62" s="244" t="s">
        <v>25</v>
      </c>
      <c r="C62" s="245" t="s">
        <v>836</v>
      </c>
      <c r="D62" s="245" t="s">
        <v>869</v>
      </c>
      <c r="E62" s="247"/>
      <c r="F62" s="248" t="s">
        <v>11</v>
      </c>
      <c r="G62" s="256"/>
      <c r="H62" s="249"/>
      <c r="I62" s="249"/>
      <c r="J62" s="558" t="s">
        <v>1563</v>
      </c>
      <c r="K62" s="264"/>
    </row>
    <row r="63" spans="1:11" ht="16.5" customHeight="1">
      <c r="A63" s="599" t="s">
        <v>870</v>
      </c>
      <c r="B63" s="244" t="s">
        <v>25</v>
      </c>
      <c r="C63" s="245" t="s">
        <v>839</v>
      </c>
      <c r="D63" s="245" t="s">
        <v>869</v>
      </c>
      <c r="E63" s="247"/>
      <c r="F63" s="248" t="s">
        <v>11</v>
      </c>
      <c r="G63" s="256"/>
      <c r="H63" s="249"/>
      <c r="I63" s="249"/>
      <c r="J63" s="558" t="s">
        <v>1564</v>
      </c>
      <c r="K63" s="264"/>
    </row>
    <row r="64" spans="1:11" ht="18" customHeight="1">
      <c r="A64" s="599" t="s">
        <v>871</v>
      </c>
      <c r="B64" s="244" t="s">
        <v>25</v>
      </c>
      <c r="C64" s="245" t="s">
        <v>872</v>
      </c>
      <c r="D64" s="245" t="s">
        <v>873</v>
      </c>
      <c r="E64" s="247"/>
      <c r="F64" s="248" t="s">
        <v>11</v>
      </c>
      <c r="G64" s="257"/>
      <c r="H64" s="258"/>
      <c r="I64" s="250"/>
      <c r="J64" s="558" t="s">
        <v>1565</v>
      </c>
      <c r="K64" s="264"/>
    </row>
    <row r="65" spans="1:11" ht="18" customHeight="1">
      <c r="A65" s="599" t="s">
        <v>874</v>
      </c>
      <c r="B65" s="244" t="s">
        <v>25</v>
      </c>
      <c r="C65" s="245" t="s">
        <v>872</v>
      </c>
      <c r="D65" s="245" t="s">
        <v>875</v>
      </c>
      <c r="E65" s="247"/>
      <c r="F65" s="248" t="s">
        <v>11</v>
      </c>
      <c r="G65" s="257"/>
      <c r="H65" s="258"/>
      <c r="I65" s="250"/>
      <c r="J65" s="558" t="s">
        <v>1547</v>
      </c>
      <c r="K65" s="264"/>
    </row>
    <row r="66" spans="1:11" ht="18" customHeight="1">
      <c r="A66" s="599" t="s">
        <v>876</v>
      </c>
      <c r="B66" s="244" t="s">
        <v>25</v>
      </c>
      <c r="C66" s="245" t="s">
        <v>872</v>
      </c>
      <c r="D66" s="245" t="s">
        <v>869</v>
      </c>
      <c r="E66" s="247"/>
      <c r="F66" s="248" t="s">
        <v>11</v>
      </c>
      <c r="G66" s="257"/>
      <c r="H66" s="258"/>
      <c r="I66" s="250"/>
      <c r="J66" s="558" t="s">
        <v>1505</v>
      </c>
      <c r="K66" s="264"/>
    </row>
    <row r="67" spans="1:11" ht="18" customHeight="1">
      <c r="A67" s="599" t="s">
        <v>877</v>
      </c>
      <c r="B67" s="244" t="s">
        <v>25</v>
      </c>
      <c r="C67" s="245" t="s">
        <v>1901</v>
      </c>
      <c r="D67" s="286" t="s">
        <v>878</v>
      </c>
      <c r="E67" s="244" t="s">
        <v>879</v>
      </c>
      <c r="F67" s="248" t="s">
        <v>11</v>
      </c>
      <c r="G67" s="257"/>
      <c r="H67" s="245" t="s">
        <v>880</v>
      </c>
      <c r="I67" s="250"/>
      <c r="J67" s="559" t="s">
        <v>1902</v>
      </c>
      <c r="K67" s="264"/>
    </row>
    <row r="68" spans="1:11" ht="18" customHeight="1">
      <c r="A68" s="599" t="s">
        <v>881</v>
      </c>
      <c r="B68" s="244" t="s">
        <v>25</v>
      </c>
      <c r="C68" s="245" t="s">
        <v>872</v>
      </c>
      <c r="D68" s="286" t="s">
        <v>882</v>
      </c>
      <c r="E68" s="546" t="s">
        <v>2210</v>
      </c>
      <c r="F68" s="43" t="s">
        <v>10</v>
      </c>
      <c r="G68" s="259" t="s">
        <v>883</v>
      </c>
      <c r="H68" s="258"/>
      <c r="I68" s="250"/>
      <c r="J68" s="560" t="s">
        <v>1798</v>
      </c>
      <c r="K68" s="264"/>
    </row>
    <row r="69" spans="1:11" ht="18" customHeight="1">
      <c r="A69" s="599" t="s">
        <v>884</v>
      </c>
      <c r="B69" s="244" t="s">
        <v>25</v>
      </c>
      <c r="C69" s="245" t="s">
        <v>872</v>
      </c>
      <c r="D69" s="286" t="s">
        <v>885</v>
      </c>
      <c r="E69" s="244" t="s">
        <v>101</v>
      </c>
      <c r="F69" s="248" t="s">
        <v>11</v>
      </c>
      <c r="G69" s="257"/>
      <c r="H69" s="258"/>
      <c r="I69" s="250"/>
      <c r="J69" s="559" t="s">
        <v>1799</v>
      </c>
      <c r="K69" s="264"/>
    </row>
    <row r="70" spans="1:11" ht="18" customHeight="1">
      <c r="A70" s="599" t="s">
        <v>886</v>
      </c>
      <c r="B70" s="244" t="s">
        <v>25</v>
      </c>
      <c r="C70" s="245" t="s">
        <v>872</v>
      </c>
      <c r="D70" s="245" t="s">
        <v>887</v>
      </c>
      <c r="E70" s="244" t="s">
        <v>888</v>
      </c>
      <c r="F70" s="248" t="s">
        <v>11</v>
      </c>
      <c r="G70" s="257"/>
      <c r="H70" s="258"/>
      <c r="I70" s="250"/>
      <c r="J70" s="682" t="s">
        <v>1500</v>
      </c>
      <c r="K70" s="264"/>
    </row>
    <row r="71" spans="1:11" ht="16.5" customHeight="1">
      <c r="A71" s="599" t="s">
        <v>889</v>
      </c>
      <c r="B71" s="244" t="s">
        <v>25</v>
      </c>
      <c r="C71" s="245" t="s">
        <v>872</v>
      </c>
      <c r="D71" s="245" t="s">
        <v>890</v>
      </c>
      <c r="E71" s="244" t="s">
        <v>891</v>
      </c>
      <c r="F71" s="248" t="s">
        <v>11</v>
      </c>
      <c r="G71" s="247"/>
      <c r="H71" s="249"/>
      <c r="I71" s="249"/>
      <c r="J71" s="682"/>
      <c r="K71" s="264"/>
    </row>
    <row r="72" spans="1:11" ht="16.5" customHeight="1">
      <c r="A72" s="599" t="s">
        <v>892</v>
      </c>
      <c r="B72" s="244" t="s">
        <v>25</v>
      </c>
      <c r="C72" s="245" t="s">
        <v>872</v>
      </c>
      <c r="D72" s="245" t="s">
        <v>893</v>
      </c>
      <c r="E72" s="244" t="s">
        <v>891</v>
      </c>
      <c r="F72" s="248" t="s">
        <v>11</v>
      </c>
      <c r="G72" s="247"/>
      <c r="H72" s="249"/>
      <c r="I72" s="249"/>
      <c r="J72" s="682"/>
      <c r="K72" s="264"/>
    </row>
    <row r="73" spans="1:11" ht="16.5" customHeight="1">
      <c r="A73" s="599" t="s">
        <v>894</v>
      </c>
      <c r="B73" s="244" t="s">
        <v>25</v>
      </c>
      <c r="C73" s="245" t="s">
        <v>872</v>
      </c>
      <c r="D73" s="245" t="s">
        <v>895</v>
      </c>
      <c r="E73" s="244" t="s">
        <v>891</v>
      </c>
      <c r="F73" s="248" t="s">
        <v>11</v>
      </c>
      <c r="G73" s="247"/>
      <c r="H73" s="249"/>
      <c r="I73" s="249"/>
      <c r="J73" s="682"/>
      <c r="K73" s="264"/>
    </row>
    <row r="74" spans="1:11" ht="16.5" customHeight="1">
      <c r="A74" s="599" t="s">
        <v>896</v>
      </c>
      <c r="B74" s="244" t="s">
        <v>25</v>
      </c>
      <c r="C74" s="245" t="s">
        <v>2213</v>
      </c>
      <c r="D74" s="245" t="s">
        <v>2217</v>
      </c>
      <c r="E74" s="546" t="s">
        <v>2211</v>
      </c>
      <c r="F74" s="248" t="s">
        <v>11</v>
      </c>
      <c r="G74" s="247"/>
      <c r="H74" s="249"/>
      <c r="I74" s="249"/>
      <c r="J74" s="682"/>
      <c r="K74" s="264"/>
    </row>
    <row r="75" spans="1:11" ht="16.5" customHeight="1">
      <c r="A75" s="599" t="s">
        <v>898</v>
      </c>
      <c r="B75" s="244" t="s">
        <v>25</v>
      </c>
      <c r="C75" s="245" t="s">
        <v>872</v>
      </c>
      <c r="D75" s="245" t="s">
        <v>899</v>
      </c>
      <c r="E75" s="546" t="s">
        <v>2211</v>
      </c>
      <c r="F75" s="248" t="s">
        <v>11</v>
      </c>
      <c r="G75" s="247"/>
      <c r="H75" s="249"/>
      <c r="I75" s="249"/>
      <c r="J75" s="682"/>
      <c r="K75" s="264"/>
    </row>
    <row r="76" spans="1:11" ht="16.5" customHeight="1">
      <c r="A76" s="599" t="s">
        <v>900</v>
      </c>
      <c r="B76" s="244" t="s">
        <v>25</v>
      </c>
      <c r="C76" s="245" t="s">
        <v>872</v>
      </c>
      <c r="D76" s="245" t="s">
        <v>901</v>
      </c>
      <c r="E76" s="546" t="s">
        <v>2211</v>
      </c>
      <c r="F76" s="248" t="s">
        <v>11</v>
      </c>
      <c r="G76" s="247"/>
      <c r="H76" s="249"/>
      <c r="I76" s="249"/>
      <c r="J76" s="682"/>
      <c r="K76" s="264"/>
    </row>
    <row r="77" spans="1:11" ht="16.5" customHeight="1">
      <c r="A77" s="599" t="s">
        <v>902</v>
      </c>
      <c r="B77" s="244" t="s">
        <v>25</v>
      </c>
      <c r="C77" s="245" t="s">
        <v>872</v>
      </c>
      <c r="D77" s="245" t="s">
        <v>903</v>
      </c>
      <c r="E77" s="244" t="s">
        <v>904</v>
      </c>
      <c r="F77" s="248" t="s">
        <v>11</v>
      </c>
      <c r="G77" s="247"/>
      <c r="H77" s="249"/>
      <c r="I77" s="249"/>
      <c r="J77" s="682"/>
      <c r="K77" s="264"/>
    </row>
    <row r="78" spans="1:11" ht="16.5" customHeight="1">
      <c r="A78" s="599" t="s">
        <v>905</v>
      </c>
      <c r="B78" s="244" t="s">
        <v>25</v>
      </c>
      <c r="C78" s="245" t="s">
        <v>73</v>
      </c>
      <c r="D78" s="245" t="s">
        <v>906</v>
      </c>
      <c r="E78" s="244" t="s">
        <v>907</v>
      </c>
      <c r="F78" s="252" t="s">
        <v>12</v>
      </c>
      <c r="G78" s="247"/>
      <c r="H78" s="245" t="s">
        <v>142</v>
      </c>
      <c r="I78" s="249"/>
      <c r="J78" s="682" t="s">
        <v>2344</v>
      </c>
      <c r="K78" s="264"/>
    </row>
    <row r="79" spans="1:11" ht="16.5" customHeight="1">
      <c r="A79" s="599" t="s">
        <v>908</v>
      </c>
      <c r="B79" s="244" t="s">
        <v>25</v>
      </c>
      <c r="C79" s="245" t="s">
        <v>73</v>
      </c>
      <c r="D79" s="245" t="s">
        <v>909</v>
      </c>
      <c r="E79" s="244" t="s">
        <v>910</v>
      </c>
      <c r="F79" s="252" t="s">
        <v>12</v>
      </c>
      <c r="G79" s="247"/>
      <c r="H79" s="245" t="s">
        <v>146</v>
      </c>
      <c r="I79" s="249"/>
      <c r="J79" s="682"/>
      <c r="K79" s="264"/>
    </row>
    <row r="80" spans="1:11" ht="16.5" customHeight="1">
      <c r="A80" s="599" t="s">
        <v>911</v>
      </c>
      <c r="B80" s="244" t="s">
        <v>25</v>
      </c>
      <c r="C80" s="245" t="s">
        <v>73</v>
      </c>
      <c r="D80" s="245" t="s">
        <v>27</v>
      </c>
      <c r="E80" s="247"/>
      <c r="F80" s="252" t="s">
        <v>12</v>
      </c>
      <c r="G80" s="247"/>
      <c r="H80" s="245" t="s">
        <v>149</v>
      </c>
      <c r="I80" s="249"/>
      <c r="J80" s="682"/>
      <c r="K80" s="264"/>
    </row>
    <row r="81" spans="1:12" ht="16.5" customHeight="1">
      <c r="A81" s="599" t="s">
        <v>912</v>
      </c>
      <c r="B81" s="244" t="s">
        <v>25</v>
      </c>
      <c r="C81" s="245" t="s">
        <v>73</v>
      </c>
      <c r="D81" s="245" t="s">
        <v>913</v>
      </c>
      <c r="E81" s="244" t="s">
        <v>914</v>
      </c>
      <c r="F81" s="252" t="s">
        <v>12</v>
      </c>
      <c r="G81" s="247"/>
      <c r="H81" s="249"/>
      <c r="I81" s="260" t="s">
        <v>915</v>
      </c>
      <c r="J81" s="682"/>
      <c r="K81" s="264"/>
    </row>
    <row r="82" spans="1:12" ht="16.5" customHeight="1">
      <c r="A82" s="599" t="s">
        <v>916</v>
      </c>
      <c r="B82" s="244" t="s">
        <v>25</v>
      </c>
      <c r="C82" s="245" t="s">
        <v>73</v>
      </c>
      <c r="D82" s="245" t="s">
        <v>917</v>
      </c>
      <c r="E82" s="244" t="s">
        <v>918</v>
      </c>
      <c r="F82" s="252" t="s">
        <v>12</v>
      </c>
      <c r="G82" s="247"/>
      <c r="H82" s="249"/>
      <c r="I82" s="249"/>
      <c r="J82" s="682"/>
      <c r="K82" s="264"/>
    </row>
    <row r="83" spans="1:12" ht="16.5" customHeight="1">
      <c r="A83" s="599" t="s">
        <v>919</v>
      </c>
      <c r="B83" s="244" t="s">
        <v>25</v>
      </c>
      <c r="C83" s="245" t="s">
        <v>73</v>
      </c>
      <c r="D83" s="245" t="s">
        <v>920</v>
      </c>
      <c r="E83" s="244" t="s">
        <v>921</v>
      </c>
      <c r="F83" s="252" t="s">
        <v>12</v>
      </c>
      <c r="G83" s="247"/>
      <c r="H83" s="249"/>
      <c r="I83" s="249"/>
      <c r="J83" s="682"/>
      <c r="K83" s="264"/>
    </row>
    <row r="84" spans="1:12" ht="16.5" customHeight="1">
      <c r="A84" s="599" t="s">
        <v>922</v>
      </c>
      <c r="B84" s="244" t="s">
        <v>25</v>
      </c>
      <c r="C84" s="245" t="s">
        <v>73</v>
      </c>
      <c r="D84" s="245" t="s">
        <v>923</v>
      </c>
      <c r="E84" s="244" t="s">
        <v>924</v>
      </c>
      <c r="F84" s="252" t="s">
        <v>12</v>
      </c>
      <c r="G84" s="247"/>
      <c r="H84" s="249"/>
      <c r="I84" s="249"/>
      <c r="J84" s="682"/>
      <c r="K84" s="264"/>
    </row>
    <row r="85" spans="1:12" ht="16.5" customHeight="1">
      <c r="A85" s="599" t="s">
        <v>925</v>
      </c>
      <c r="B85" s="244" t="s">
        <v>25</v>
      </c>
      <c r="C85" s="245" t="s">
        <v>73</v>
      </c>
      <c r="D85" s="245" t="s">
        <v>926</v>
      </c>
      <c r="E85" s="244" t="s">
        <v>927</v>
      </c>
      <c r="F85" s="252" t="s">
        <v>12</v>
      </c>
      <c r="G85" s="247"/>
      <c r="H85" s="249"/>
      <c r="I85" s="249"/>
      <c r="J85" s="682"/>
      <c r="K85" s="264"/>
    </row>
    <row r="86" spans="1:12" ht="16.5" customHeight="1">
      <c r="A86" s="599" t="s">
        <v>928</v>
      </c>
      <c r="B86" s="244" t="s">
        <v>25</v>
      </c>
      <c r="C86" s="245" t="s">
        <v>73</v>
      </c>
      <c r="D86" s="245" t="s">
        <v>929</v>
      </c>
      <c r="E86" s="244" t="s">
        <v>183</v>
      </c>
      <c r="F86" s="252" t="s">
        <v>12</v>
      </c>
      <c r="G86" s="247"/>
      <c r="H86" s="249"/>
      <c r="I86" s="249"/>
      <c r="J86" s="682"/>
      <c r="K86" s="264"/>
    </row>
    <row r="87" spans="1:12" ht="16.5" customHeight="1">
      <c r="A87" s="599" t="s">
        <v>930</v>
      </c>
      <c r="B87" s="244" t="s">
        <v>25</v>
      </c>
      <c r="C87" s="245" t="s">
        <v>73</v>
      </c>
      <c r="D87" s="245" t="s">
        <v>931</v>
      </c>
      <c r="E87" s="244" t="s">
        <v>932</v>
      </c>
      <c r="F87" s="252" t="s">
        <v>12</v>
      </c>
      <c r="G87" s="247"/>
      <c r="H87" s="249"/>
      <c r="I87" s="249"/>
      <c r="J87" s="682"/>
      <c r="K87" s="264"/>
    </row>
    <row r="88" spans="1:12" ht="16.5" customHeight="1">
      <c r="A88" s="599" t="s">
        <v>933</v>
      </c>
      <c r="B88" s="244" t="s">
        <v>25</v>
      </c>
      <c r="C88" s="245" t="s">
        <v>73</v>
      </c>
      <c r="D88" s="245" t="s">
        <v>934</v>
      </c>
      <c r="E88" s="244" t="s">
        <v>935</v>
      </c>
      <c r="F88" s="252" t="s">
        <v>12</v>
      </c>
      <c r="G88" s="247"/>
      <c r="H88" s="249"/>
      <c r="I88" s="249"/>
      <c r="J88" s="682"/>
      <c r="K88" s="264"/>
    </row>
    <row r="89" spans="1:12" ht="16.5" customHeight="1">
      <c r="A89" s="599" t="s">
        <v>936</v>
      </c>
      <c r="B89" s="244" t="s">
        <v>25</v>
      </c>
      <c r="C89" s="245" t="s">
        <v>190</v>
      </c>
      <c r="D89" s="245" t="s">
        <v>937</v>
      </c>
      <c r="E89" s="247"/>
      <c r="F89" s="252" t="s">
        <v>12</v>
      </c>
      <c r="G89" s="247"/>
      <c r="H89" s="249"/>
      <c r="I89" s="249"/>
      <c r="J89" s="558" t="s">
        <v>1860</v>
      </c>
      <c r="K89" s="264"/>
    </row>
    <row r="90" spans="1:12" s="226" customFormat="1" ht="16.5" customHeight="1">
      <c r="A90" s="599" t="s">
        <v>938</v>
      </c>
      <c r="B90" s="244" t="s">
        <v>25</v>
      </c>
      <c r="C90" s="221" t="s">
        <v>188</v>
      </c>
      <c r="D90" s="221" t="s">
        <v>1594</v>
      </c>
      <c r="E90" s="222" t="s">
        <v>2385</v>
      </c>
      <c r="F90" s="43" t="s">
        <v>10</v>
      </c>
      <c r="G90" s="222"/>
      <c r="H90" s="222"/>
      <c r="I90" s="224"/>
      <c r="J90" s="603" t="s">
        <v>2419</v>
      </c>
      <c r="K90" s="267"/>
      <c r="L90" s="225"/>
    </row>
    <row r="91" spans="1:12" s="226" customFormat="1" ht="16.5" customHeight="1">
      <c r="A91" s="599" t="s">
        <v>939</v>
      </c>
      <c r="B91" s="244" t="s">
        <v>25</v>
      </c>
      <c r="C91" s="221" t="s">
        <v>188</v>
      </c>
      <c r="D91" s="221" t="s">
        <v>1595</v>
      </c>
      <c r="E91" s="222" t="s">
        <v>2386</v>
      </c>
      <c r="F91" s="43" t="s">
        <v>10</v>
      </c>
      <c r="G91" s="222"/>
      <c r="H91" s="222"/>
      <c r="I91" s="224"/>
      <c r="J91" s="603" t="s">
        <v>2393</v>
      </c>
      <c r="K91" s="267"/>
      <c r="L91" s="225"/>
    </row>
    <row r="92" spans="1:12" s="226" customFormat="1" ht="16.5" customHeight="1">
      <c r="A92" s="599" t="s">
        <v>940</v>
      </c>
      <c r="B92" s="244" t="s">
        <v>25</v>
      </c>
      <c r="C92" s="221" t="s">
        <v>188</v>
      </c>
      <c r="D92" s="221" t="s">
        <v>1596</v>
      </c>
      <c r="E92" s="222" t="s">
        <v>2389</v>
      </c>
      <c r="F92" s="43" t="s">
        <v>10</v>
      </c>
      <c r="G92" s="222"/>
      <c r="H92" s="222"/>
      <c r="I92" s="224"/>
      <c r="J92" s="604" t="s">
        <v>2407</v>
      </c>
      <c r="K92" s="267"/>
      <c r="L92" s="225"/>
    </row>
    <row r="93" spans="1:12" s="226" customFormat="1" ht="16.5" customHeight="1">
      <c r="A93" s="599" t="s">
        <v>941</v>
      </c>
      <c r="B93" s="244" t="s">
        <v>25</v>
      </c>
      <c r="C93" s="221" t="s">
        <v>188</v>
      </c>
      <c r="D93" s="221" t="s">
        <v>2387</v>
      </c>
      <c r="E93" s="222" t="s">
        <v>2389</v>
      </c>
      <c r="F93" s="40" t="s">
        <v>9</v>
      </c>
      <c r="G93" s="222"/>
      <c r="H93" s="222"/>
      <c r="I93" s="224"/>
      <c r="J93" s="605" t="s">
        <v>2408</v>
      </c>
      <c r="K93" s="267"/>
      <c r="L93" s="225"/>
    </row>
    <row r="94" spans="1:12" s="226" customFormat="1" ht="16.5" customHeight="1">
      <c r="A94" s="599" t="s">
        <v>942</v>
      </c>
      <c r="B94" s="244" t="s">
        <v>25</v>
      </c>
      <c r="C94" s="221" t="s">
        <v>188</v>
      </c>
      <c r="D94" s="221" t="s">
        <v>2388</v>
      </c>
      <c r="E94" s="455" t="s">
        <v>2389</v>
      </c>
      <c r="F94" s="40" t="s">
        <v>9</v>
      </c>
      <c r="G94" s="455"/>
      <c r="H94" s="455"/>
      <c r="I94" s="600"/>
      <c r="J94" s="605" t="s">
        <v>2409</v>
      </c>
      <c r="K94" s="601"/>
      <c r="L94" s="225"/>
    </row>
    <row r="95" spans="1:12" s="226" customFormat="1" ht="16.5" customHeight="1">
      <c r="A95" s="599" t="s">
        <v>943</v>
      </c>
      <c r="B95" s="244" t="s">
        <v>25</v>
      </c>
      <c r="C95" s="221" t="s">
        <v>188</v>
      </c>
      <c r="D95" s="221" t="s">
        <v>1597</v>
      </c>
      <c r="E95" s="222" t="s">
        <v>189</v>
      </c>
      <c r="F95" s="43" t="s">
        <v>10</v>
      </c>
      <c r="G95" s="222"/>
      <c r="H95" s="222"/>
      <c r="I95" s="223" t="s">
        <v>2422</v>
      </c>
      <c r="J95" s="620" t="s">
        <v>2418</v>
      </c>
      <c r="K95" s="267"/>
      <c r="L95" s="225"/>
    </row>
    <row r="96" spans="1:12" s="226" customFormat="1" ht="16.5" customHeight="1">
      <c r="A96" s="599" t="s">
        <v>944</v>
      </c>
      <c r="B96" s="244" t="s">
        <v>25</v>
      </c>
      <c r="C96" s="221" t="s">
        <v>188</v>
      </c>
      <c r="D96" s="221" t="s">
        <v>1598</v>
      </c>
      <c r="E96" s="222" t="s">
        <v>189</v>
      </c>
      <c r="F96" s="43" t="s">
        <v>10</v>
      </c>
      <c r="G96" s="222"/>
      <c r="H96" s="222"/>
      <c r="I96" s="227"/>
      <c r="J96" s="620"/>
      <c r="K96" s="267"/>
      <c r="L96" s="225"/>
    </row>
    <row r="97" spans="1:12" s="226" customFormat="1" ht="16.5" customHeight="1">
      <c r="A97" s="599" t="s">
        <v>945</v>
      </c>
      <c r="B97" s="244" t="s">
        <v>25</v>
      </c>
      <c r="C97" s="221" t="s">
        <v>188</v>
      </c>
      <c r="D97" s="221" t="s">
        <v>1599</v>
      </c>
      <c r="E97" s="222" t="s">
        <v>189</v>
      </c>
      <c r="F97" s="43" t="s">
        <v>10</v>
      </c>
      <c r="G97" s="222"/>
      <c r="H97" s="222"/>
      <c r="I97" s="227"/>
      <c r="J97" s="620"/>
      <c r="K97" s="267"/>
      <c r="L97" s="225"/>
    </row>
    <row r="98" spans="1:12" s="226" customFormat="1" ht="16.5" customHeight="1">
      <c r="A98" s="599" t="s">
        <v>946</v>
      </c>
      <c r="B98" s="244" t="s">
        <v>25</v>
      </c>
      <c r="C98" s="221" t="s">
        <v>188</v>
      </c>
      <c r="D98" s="221" t="s">
        <v>1600</v>
      </c>
      <c r="E98" s="222" t="s">
        <v>189</v>
      </c>
      <c r="F98" s="43" t="s">
        <v>10</v>
      </c>
      <c r="G98" s="222"/>
      <c r="H98" s="222"/>
      <c r="I98" s="227"/>
      <c r="J98" s="620"/>
      <c r="K98" s="267"/>
      <c r="L98" s="225"/>
    </row>
    <row r="99" spans="1:12" s="226" customFormat="1" ht="16.5" customHeight="1">
      <c r="A99" s="599" t="s">
        <v>947</v>
      </c>
      <c r="B99" s="244" t="s">
        <v>25</v>
      </c>
      <c r="C99" s="221" t="s">
        <v>188</v>
      </c>
      <c r="D99" s="221" t="s">
        <v>1602</v>
      </c>
      <c r="E99" s="222" t="s">
        <v>2385</v>
      </c>
      <c r="F99" s="43" t="s">
        <v>10</v>
      </c>
      <c r="G99" s="222"/>
      <c r="H99" s="222"/>
      <c r="I99" s="227"/>
      <c r="J99" s="606" t="s">
        <v>2414</v>
      </c>
      <c r="K99" s="267"/>
      <c r="L99" s="225"/>
    </row>
    <row r="100" spans="1:12" s="226" customFormat="1" ht="16.5" customHeight="1">
      <c r="A100" s="599" t="s">
        <v>948</v>
      </c>
      <c r="B100" s="244" t="s">
        <v>25</v>
      </c>
      <c r="C100" s="221" t="s">
        <v>188</v>
      </c>
      <c r="D100" s="221" t="s">
        <v>1604</v>
      </c>
      <c r="E100" s="222" t="s">
        <v>2386</v>
      </c>
      <c r="F100" s="43" t="s">
        <v>10</v>
      </c>
      <c r="G100" s="222"/>
      <c r="H100" s="222"/>
      <c r="I100" s="227"/>
      <c r="J100" s="603" t="s">
        <v>2410</v>
      </c>
      <c r="K100" s="267"/>
      <c r="L100" s="225"/>
    </row>
    <row r="101" spans="1:12" s="226" customFormat="1" ht="16.5" customHeight="1">
      <c r="A101" s="599" t="s">
        <v>949</v>
      </c>
      <c r="B101" s="244" t="s">
        <v>25</v>
      </c>
      <c r="C101" s="221" t="s">
        <v>188</v>
      </c>
      <c r="D101" s="221" t="s">
        <v>1605</v>
      </c>
      <c r="E101" s="222" t="s">
        <v>2389</v>
      </c>
      <c r="F101" s="43" t="s">
        <v>10</v>
      </c>
      <c r="G101" s="222"/>
      <c r="H101" s="222"/>
      <c r="I101" s="227"/>
      <c r="J101" s="604" t="s">
        <v>2411</v>
      </c>
      <c r="K101" s="267"/>
      <c r="L101" s="225"/>
    </row>
    <row r="102" spans="1:12" s="226" customFormat="1" ht="16.5" customHeight="1">
      <c r="A102" s="599" t="s">
        <v>950</v>
      </c>
      <c r="B102" s="244" t="s">
        <v>25</v>
      </c>
      <c r="C102" s="221" t="s">
        <v>188</v>
      </c>
      <c r="D102" s="221" t="s">
        <v>2390</v>
      </c>
      <c r="E102" s="222" t="s">
        <v>2389</v>
      </c>
      <c r="F102" s="40" t="s">
        <v>9</v>
      </c>
      <c r="G102" s="455"/>
      <c r="H102" s="455"/>
      <c r="I102" s="602"/>
      <c r="J102" s="605" t="s">
        <v>2412</v>
      </c>
      <c r="K102" s="601"/>
      <c r="L102" s="225"/>
    </row>
    <row r="103" spans="1:12" s="226" customFormat="1" ht="16.5" customHeight="1">
      <c r="A103" s="599" t="s">
        <v>951</v>
      </c>
      <c r="B103" s="244" t="s">
        <v>25</v>
      </c>
      <c r="C103" s="221" t="s">
        <v>188</v>
      </c>
      <c r="D103" s="221" t="s">
        <v>2391</v>
      </c>
      <c r="E103" s="455" t="s">
        <v>2389</v>
      </c>
      <c r="F103" s="40" t="s">
        <v>9</v>
      </c>
      <c r="G103" s="222"/>
      <c r="H103" s="222"/>
      <c r="I103" s="227"/>
      <c r="J103" s="605" t="s">
        <v>2413</v>
      </c>
      <c r="K103" s="267"/>
      <c r="L103" s="225"/>
    </row>
    <row r="104" spans="1:12" s="226" customFormat="1" ht="16.5" customHeight="1">
      <c r="A104" s="599" t="s">
        <v>952</v>
      </c>
      <c r="B104" s="244" t="s">
        <v>25</v>
      </c>
      <c r="C104" s="221" t="s">
        <v>188</v>
      </c>
      <c r="D104" s="221" t="s">
        <v>1606</v>
      </c>
      <c r="E104" s="222" t="s">
        <v>189</v>
      </c>
      <c r="F104" s="43" t="s">
        <v>10</v>
      </c>
      <c r="G104" s="222"/>
      <c r="H104" s="222"/>
      <c r="I104" s="227"/>
      <c r="J104" s="620" t="s">
        <v>2417</v>
      </c>
      <c r="K104" s="267"/>
      <c r="L104" s="225"/>
    </row>
    <row r="105" spans="1:12" s="226" customFormat="1" ht="16.5" customHeight="1">
      <c r="A105" s="599" t="s">
        <v>953</v>
      </c>
      <c r="B105" s="244" t="s">
        <v>25</v>
      </c>
      <c r="C105" s="221" t="s">
        <v>188</v>
      </c>
      <c r="D105" s="221" t="s">
        <v>1607</v>
      </c>
      <c r="E105" s="222" t="s">
        <v>189</v>
      </c>
      <c r="F105" s="43" t="s">
        <v>10</v>
      </c>
      <c r="G105" s="222"/>
      <c r="H105" s="222"/>
      <c r="I105" s="227"/>
      <c r="J105" s="620"/>
      <c r="K105" s="267"/>
      <c r="L105" s="225"/>
    </row>
    <row r="106" spans="1:12" s="226" customFormat="1" ht="16.5" customHeight="1">
      <c r="A106" s="599" t="s">
        <v>954</v>
      </c>
      <c r="B106" s="244" t="s">
        <v>25</v>
      </c>
      <c r="C106" s="221" t="s">
        <v>188</v>
      </c>
      <c r="D106" s="221" t="s">
        <v>1608</v>
      </c>
      <c r="E106" s="222" t="s">
        <v>189</v>
      </c>
      <c r="F106" s="43" t="s">
        <v>10</v>
      </c>
      <c r="G106" s="222"/>
      <c r="H106" s="222"/>
      <c r="I106" s="227"/>
      <c r="J106" s="620"/>
      <c r="K106" s="267"/>
      <c r="L106" s="225"/>
    </row>
    <row r="107" spans="1:12" s="226" customFormat="1" ht="16.5" customHeight="1">
      <c r="A107" s="599" t="s">
        <v>955</v>
      </c>
      <c r="B107" s="244" t="s">
        <v>25</v>
      </c>
      <c r="C107" s="221" t="s">
        <v>188</v>
      </c>
      <c r="D107" s="221" t="s">
        <v>1609</v>
      </c>
      <c r="E107" s="222" t="s">
        <v>189</v>
      </c>
      <c r="F107" s="43" t="s">
        <v>10</v>
      </c>
      <c r="G107" s="222"/>
      <c r="H107" s="222"/>
      <c r="I107" s="223"/>
      <c r="J107" s="620"/>
      <c r="K107" s="267"/>
      <c r="L107" s="225"/>
    </row>
    <row r="108" spans="1:12" s="226" customFormat="1" ht="16.5" customHeight="1">
      <c r="A108" s="599" t="s">
        <v>957</v>
      </c>
      <c r="B108" s="244" t="s">
        <v>25</v>
      </c>
      <c r="C108" s="221" t="s">
        <v>188</v>
      </c>
      <c r="D108" s="221" t="s">
        <v>1569</v>
      </c>
      <c r="E108" s="222" t="s">
        <v>1570</v>
      </c>
      <c r="F108" s="43" t="s">
        <v>10</v>
      </c>
      <c r="G108" s="222"/>
      <c r="H108" s="222"/>
      <c r="I108" s="223" t="s">
        <v>1610</v>
      </c>
      <c r="J108" s="620" t="s">
        <v>2416</v>
      </c>
      <c r="K108" s="267"/>
      <c r="L108" s="225"/>
    </row>
    <row r="109" spans="1:12" s="226" customFormat="1" ht="16.5" customHeight="1">
      <c r="A109" s="599" t="s">
        <v>960</v>
      </c>
      <c r="B109" s="244" t="s">
        <v>25</v>
      </c>
      <c r="C109" s="221" t="s">
        <v>188</v>
      </c>
      <c r="D109" s="221" t="s">
        <v>1571</v>
      </c>
      <c r="E109" s="222" t="s">
        <v>1570</v>
      </c>
      <c r="F109" s="43" t="s">
        <v>10</v>
      </c>
      <c r="G109" s="222"/>
      <c r="H109" s="222"/>
      <c r="I109" s="227"/>
      <c r="J109" s="620"/>
      <c r="K109" s="267"/>
      <c r="L109" s="225"/>
    </row>
    <row r="110" spans="1:12" s="226" customFormat="1" ht="16.5" customHeight="1">
      <c r="A110" s="599" t="s">
        <v>962</v>
      </c>
      <c r="B110" s="244" t="s">
        <v>25</v>
      </c>
      <c r="C110" s="221" t="s">
        <v>188</v>
      </c>
      <c r="D110" s="221" t="s">
        <v>1572</v>
      </c>
      <c r="E110" s="222" t="s">
        <v>1570</v>
      </c>
      <c r="F110" s="43" t="s">
        <v>10</v>
      </c>
      <c r="G110" s="222"/>
      <c r="H110" s="222"/>
      <c r="I110" s="227"/>
      <c r="J110" s="620"/>
      <c r="K110" s="267"/>
      <c r="L110" s="225"/>
    </row>
    <row r="111" spans="1:12" s="226" customFormat="1" ht="16.5" customHeight="1">
      <c r="A111" s="599" t="s">
        <v>963</v>
      </c>
      <c r="B111" s="244" t="s">
        <v>25</v>
      </c>
      <c r="C111" s="221" t="s">
        <v>188</v>
      </c>
      <c r="D111" s="221" t="s">
        <v>1573</v>
      </c>
      <c r="E111" s="222" t="s">
        <v>1570</v>
      </c>
      <c r="F111" s="43" t="s">
        <v>10</v>
      </c>
      <c r="G111" s="222"/>
      <c r="H111" s="222"/>
      <c r="I111" s="223"/>
      <c r="J111" s="620"/>
      <c r="K111" s="267"/>
      <c r="L111" s="225"/>
    </row>
    <row r="112" spans="1:12" s="226" customFormat="1" ht="16.5" customHeight="1">
      <c r="A112" s="599" t="s">
        <v>964</v>
      </c>
      <c r="B112" s="244" t="s">
        <v>25</v>
      </c>
      <c r="C112" s="221" t="s">
        <v>188</v>
      </c>
      <c r="D112" s="221" t="s">
        <v>1574</v>
      </c>
      <c r="E112" s="222" t="s">
        <v>1570</v>
      </c>
      <c r="F112" s="43" t="s">
        <v>10</v>
      </c>
      <c r="G112" s="222"/>
      <c r="H112" s="222"/>
      <c r="I112" s="223"/>
      <c r="J112" s="620" t="s">
        <v>2415</v>
      </c>
      <c r="K112" s="268"/>
      <c r="L112" s="225"/>
    </row>
    <row r="113" spans="1:12" s="226" customFormat="1" ht="16.5" customHeight="1">
      <c r="A113" s="599" t="s">
        <v>966</v>
      </c>
      <c r="B113" s="244" t="s">
        <v>25</v>
      </c>
      <c r="C113" s="221" t="s">
        <v>188</v>
      </c>
      <c r="D113" s="221" t="s">
        <v>1575</v>
      </c>
      <c r="E113" s="222" t="s">
        <v>1570</v>
      </c>
      <c r="F113" s="43" t="s">
        <v>10</v>
      </c>
      <c r="G113" s="222"/>
      <c r="H113" s="222"/>
      <c r="I113" s="223"/>
      <c r="J113" s="620"/>
      <c r="K113" s="268"/>
      <c r="L113" s="225"/>
    </row>
    <row r="114" spans="1:12" s="226" customFormat="1" ht="16.5" customHeight="1">
      <c r="A114" s="599" t="s">
        <v>967</v>
      </c>
      <c r="B114" s="244" t="s">
        <v>25</v>
      </c>
      <c r="C114" s="221" t="s">
        <v>188</v>
      </c>
      <c r="D114" s="221" t="s">
        <v>1576</v>
      </c>
      <c r="E114" s="222" t="s">
        <v>1570</v>
      </c>
      <c r="F114" s="43" t="s">
        <v>10</v>
      </c>
      <c r="G114" s="222"/>
      <c r="H114" s="222"/>
      <c r="I114" s="223"/>
      <c r="J114" s="620"/>
      <c r="K114" s="268"/>
      <c r="L114" s="225"/>
    </row>
    <row r="115" spans="1:12" s="226" customFormat="1" ht="16.5" customHeight="1">
      <c r="A115" s="599" t="s">
        <v>968</v>
      </c>
      <c r="B115" s="244" t="s">
        <v>25</v>
      </c>
      <c r="C115" s="221" t="s">
        <v>188</v>
      </c>
      <c r="D115" s="221" t="s">
        <v>1577</v>
      </c>
      <c r="E115" s="222" t="s">
        <v>1570</v>
      </c>
      <c r="F115" s="43" t="s">
        <v>10</v>
      </c>
      <c r="G115" s="222"/>
      <c r="H115" s="222"/>
      <c r="I115" s="223"/>
      <c r="J115" s="620"/>
      <c r="K115" s="268"/>
      <c r="L115" s="225"/>
    </row>
    <row r="116" spans="1:12" s="226" customFormat="1" ht="16.5" customHeight="1">
      <c r="A116" s="599" t="s">
        <v>969</v>
      </c>
      <c r="B116" s="244" t="s">
        <v>25</v>
      </c>
      <c r="C116" s="221" t="s">
        <v>188</v>
      </c>
      <c r="D116" s="221" t="s">
        <v>1578</v>
      </c>
      <c r="E116" s="222" t="s">
        <v>1570</v>
      </c>
      <c r="F116" s="43" t="s">
        <v>10</v>
      </c>
      <c r="G116" s="222"/>
      <c r="H116" s="222"/>
      <c r="I116" s="228"/>
      <c r="J116" s="620" t="s">
        <v>2420</v>
      </c>
      <c r="K116" s="268"/>
      <c r="L116" s="225"/>
    </row>
    <row r="117" spans="1:12" s="226" customFormat="1" ht="16.5" customHeight="1">
      <c r="A117" s="599" t="s">
        <v>970</v>
      </c>
      <c r="B117" s="244" t="s">
        <v>25</v>
      </c>
      <c r="C117" s="221" t="s">
        <v>188</v>
      </c>
      <c r="D117" s="221" t="s">
        <v>1580</v>
      </c>
      <c r="E117" s="222" t="s">
        <v>1570</v>
      </c>
      <c r="F117" s="43" t="s">
        <v>10</v>
      </c>
      <c r="G117" s="222"/>
      <c r="H117" s="222"/>
      <c r="I117" s="228"/>
      <c r="J117" s="620"/>
      <c r="K117" s="268"/>
      <c r="L117" s="225"/>
    </row>
    <row r="118" spans="1:12" s="226" customFormat="1" ht="16.5" customHeight="1">
      <c r="A118" s="599" t="s">
        <v>971</v>
      </c>
      <c r="B118" s="244" t="s">
        <v>25</v>
      </c>
      <c r="C118" s="221" t="s">
        <v>188</v>
      </c>
      <c r="D118" s="221" t="s">
        <v>1582</v>
      </c>
      <c r="E118" s="222" t="s">
        <v>1570</v>
      </c>
      <c r="F118" s="43" t="s">
        <v>10</v>
      </c>
      <c r="G118" s="222"/>
      <c r="H118" s="222"/>
      <c r="I118" s="228"/>
      <c r="J118" s="620"/>
      <c r="K118" s="268"/>
      <c r="L118" s="225"/>
    </row>
    <row r="119" spans="1:12" s="226" customFormat="1" ht="16.5" customHeight="1">
      <c r="A119" s="599" t="s">
        <v>972</v>
      </c>
      <c r="B119" s="244" t="s">
        <v>25</v>
      </c>
      <c r="C119" s="221" t="s">
        <v>188</v>
      </c>
      <c r="D119" s="221" t="s">
        <v>1584</v>
      </c>
      <c r="E119" s="222" t="s">
        <v>1570</v>
      </c>
      <c r="F119" s="43" t="s">
        <v>10</v>
      </c>
      <c r="G119" s="222"/>
      <c r="H119" s="222"/>
      <c r="I119" s="228"/>
      <c r="J119" s="620"/>
      <c r="K119" s="268"/>
      <c r="L119" s="225"/>
    </row>
    <row r="120" spans="1:12" s="226" customFormat="1" ht="16.5" customHeight="1">
      <c r="A120" s="599" t="s">
        <v>973</v>
      </c>
      <c r="B120" s="244" t="s">
        <v>25</v>
      </c>
      <c r="C120" s="221" t="s">
        <v>188</v>
      </c>
      <c r="D120" s="221" t="s">
        <v>1586</v>
      </c>
      <c r="E120" s="222" t="s">
        <v>1570</v>
      </c>
      <c r="F120" s="43" t="s">
        <v>10</v>
      </c>
      <c r="G120" s="222"/>
      <c r="H120" s="222"/>
      <c r="I120" s="228"/>
      <c r="J120" s="620" t="s">
        <v>2421</v>
      </c>
      <c r="K120" s="268"/>
      <c r="L120" s="225"/>
    </row>
    <row r="121" spans="1:12" s="226" customFormat="1" ht="16.5" customHeight="1">
      <c r="A121" s="599" t="s">
        <v>1601</v>
      </c>
      <c r="B121" s="244" t="s">
        <v>25</v>
      </c>
      <c r="C121" s="221" t="s">
        <v>188</v>
      </c>
      <c r="D121" s="221" t="s">
        <v>1588</v>
      </c>
      <c r="E121" s="222" t="s">
        <v>1570</v>
      </c>
      <c r="F121" s="43" t="s">
        <v>10</v>
      </c>
      <c r="G121" s="222"/>
      <c r="H121" s="222"/>
      <c r="I121" s="228"/>
      <c r="J121" s="620"/>
      <c r="K121" s="268"/>
      <c r="L121" s="225"/>
    </row>
    <row r="122" spans="1:12" s="226" customFormat="1" ht="16.5" customHeight="1">
      <c r="A122" s="599" t="s">
        <v>1603</v>
      </c>
      <c r="B122" s="244" t="s">
        <v>25</v>
      </c>
      <c r="C122" s="221" t="s">
        <v>188</v>
      </c>
      <c r="D122" s="221" t="s">
        <v>1590</v>
      </c>
      <c r="E122" s="222" t="s">
        <v>1570</v>
      </c>
      <c r="F122" s="43" t="s">
        <v>10</v>
      </c>
      <c r="G122" s="222"/>
      <c r="H122" s="222"/>
      <c r="I122" s="228"/>
      <c r="J122" s="620"/>
      <c r="K122" s="268"/>
      <c r="L122" s="225"/>
    </row>
    <row r="123" spans="1:12" s="226" customFormat="1" ht="16.5" customHeight="1">
      <c r="A123" s="599" t="s">
        <v>979</v>
      </c>
      <c r="B123" s="244" t="s">
        <v>25</v>
      </c>
      <c r="C123" s="221" t="s">
        <v>188</v>
      </c>
      <c r="D123" s="221" t="s">
        <v>1592</v>
      </c>
      <c r="E123" s="222" t="s">
        <v>1570</v>
      </c>
      <c r="F123" s="43" t="s">
        <v>10</v>
      </c>
      <c r="G123" s="222"/>
      <c r="H123" s="222"/>
      <c r="I123" s="228" t="s">
        <v>1593</v>
      </c>
      <c r="J123" s="620"/>
      <c r="K123" s="268"/>
      <c r="L123" s="225"/>
    </row>
    <row r="124" spans="1:12" ht="16.5" customHeight="1">
      <c r="A124" s="599" t="s">
        <v>981</v>
      </c>
      <c r="B124" s="244" t="s">
        <v>25</v>
      </c>
      <c r="C124" s="245" t="s">
        <v>208</v>
      </c>
      <c r="D124" s="245" t="s">
        <v>1852</v>
      </c>
      <c r="E124" s="247"/>
      <c r="F124" s="252" t="s">
        <v>12</v>
      </c>
      <c r="G124" s="247"/>
      <c r="H124" s="249"/>
      <c r="I124" s="249"/>
      <c r="J124" s="558" t="s">
        <v>1566</v>
      </c>
      <c r="K124" s="264"/>
    </row>
    <row r="125" spans="1:12" ht="16.5" customHeight="1">
      <c r="A125" s="599" t="s">
        <v>983</v>
      </c>
      <c r="B125" s="244" t="s">
        <v>25</v>
      </c>
      <c r="C125" s="245" t="s">
        <v>208</v>
      </c>
      <c r="D125" s="245" t="s">
        <v>956</v>
      </c>
      <c r="E125" s="247"/>
      <c r="F125" s="252" t="s">
        <v>12</v>
      </c>
      <c r="G125" s="247"/>
      <c r="H125" s="249"/>
      <c r="I125" s="249"/>
      <c r="J125" s="558"/>
      <c r="K125" s="264"/>
    </row>
    <row r="126" spans="1:12" ht="16.5" customHeight="1">
      <c r="A126" s="599" t="s">
        <v>984</v>
      </c>
      <c r="B126" s="244" t="s">
        <v>25</v>
      </c>
      <c r="C126" s="245" t="s">
        <v>958</v>
      </c>
      <c r="D126" s="286" t="s">
        <v>1380</v>
      </c>
      <c r="E126" s="247"/>
      <c r="F126" s="44" t="s">
        <v>11</v>
      </c>
      <c r="G126" s="247"/>
      <c r="H126" s="249"/>
      <c r="I126" s="245" t="s">
        <v>959</v>
      </c>
      <c r="J126" s="558" t="s">
        <v>1548</v>
      </c>
      <c r="K126" s="264"/>
    </row>
    <row r="127" spans="1:12" ht="16.5" customHeight="1">
      <c r="A127" s="599" t="s">
        <v>985</v>
      </c>
      <c r="B127" s="244" t="s">
        <v>25</v>
      </c>
      <c r="C127" s="245" t="s">
        <v>958</v>
      </c>
      <c r="D127" s="286" t="s">
        <v>1381</v>
      </c>
      <c r="E127" s="247"/>
      <c r="F127" s="44" t="s">
        <v>11</v>
      </c>
      <c r="G127" s="247"/>
      <c r="H127" s="249"/>
      <c r="I127" s="260" t="s">
        <v>961</v>
      </c>
      <c r="J127" s="558" t="s">
        <v>1567</v>
      </c>
      <c r="K127" s="264"/>
    </row>
    <row r="128" spans="1:12" ht="16.5" customHeight="1">
      <c r="A128" s="599" t="s">
        <v>986</v>
      </c>
      <c r="B128" s="244" t="s">
        <v>25</v>
      </c>
      <c r="C128" s="245" t="s">
        <v>958</v>
      </c>
      <c r="D128" s="286" t="s">
        <v>1382</v>
      </c>
      <c r="E128" s="247"/>
      <c r="F128" s="44" t="s">
        <v>11</v>
      </c>
      <c r="G128" s="247"/>
      <c r="H128" s="249"/>
      <c r="I128" s="245" t="s">
        <v>378</v>
      </c>
      <c r="J128" s="558" t="s">
        <v>1568</v>
      </c>
      <c r="K128" s="264"/>
    </row>
    <row r="129" spans="1:254" ht="16.5" customHeight="1">
      <c r="A129" s="599" t="s">
        <v>987</v>
      </c>
      <c r="B129" s="244" t="s">
        <v>25</v>
      </c>
      <c r="C129" s="245" t="s">
        <v>958</v>
      </c>
      <c r="D129" s="286" t="s">
        <v>1383</v>
      </c>
      <c r="E129" s="247"/>
      <c r="F129" s="44" t="s">
        <v>11</v>
      </c>
      <c r="G129" s="247"/>
      <c r="H129" s="249"/>
      <c r="I129" s="260" t="s">
        <v>381</v>
      </c>
      <c r="J129" s="558" t="s">
        <v>1568</v>
      </c>
      <c r="K129" s="264"/>
    </row>
    <row r="130" spans="1:254" ht="16.5" customHeight="1">
      <c r="A130" s="599" t="s">
        <v>989</v>
      </c>
      <c r="B130" s="244" t="s">
        <v>25</v>
      </c>
      <c r="C130" s="245" t="s">
        <v>382</v>
      </c>
      <c r="D130" s="63" t="s">
        <v>383</v>
      </c>
      <c r="E130" s="282" t="s">
        <v>384</v>
      </c>
      <c r="F130" s="44" t="s">
        <v>11</v>
      </c>
      <c r="G130" s="261"/>
      <c r="H130" s="249"/>
      <c r="I130" s="89" t="s">
        <v>385</v>
      </c>
      <c r="J130" s="557" t="s">
        <v>1758</v>
      </c>
      <c r="K130" s="630" t="s">
        <v>1685</v>
      </c>
      <c r="HP130" s="113"/>
      <c r="HQ130" s="113"/>
      <c r="HR130" s="113"/>
      <c r="HS130" s="113"/>
      <c r="HT130" s="113"/>
      <c r="HU130" s="113"/>
      <c r="HV130" s="113"/>
      <c r="HW130" s="113"/>
      <c r="HX130" s="113"/>
      <c r="HY130" s="113"/>
      <c r="HZ130" s="113"/>
      <c r="IA130" s="113"/>
      <c r="IB130" s="113"/>
      <c r="IC130" s="113"/>
      <c r="ID130" s="113"/>
      <c r="IE130" s="113"/>
      <c r="IF130" s="113"/>
      <c r="IG130" s="113"/>
      <c r="IH130" s="113"/>
      <c r="II130" s="113"/>
      <c r="IJ130" s="113"/>
      <c r="IK130" s="113"/>
      <c r="IL130" s="113"/>
      <c r="IM130" s="113"/>
      <c r="IN130" s="113"/>
      <c r="IO130" s="113"/>
      <c r="IP130" s="113"/>
      <c r="IQ130" s="113"/>
      <c r="IR130" s="113"/>
      <c r="IS130" s="113"/>
      <c r="IT130" s="113"/>
    </row>
    <row r="131" spans="1:254" ht="16.5" customHeight="1">
      <c r="A131" s="599" t="s">
        <v>990</v>
      </c>
      <c r="B131" s="244" t="s">
        <v>25</v>
      </c>
      <c r="C131" s="245" t="s">
        <v>382</v>
      </c>
      <c r="D131" s="63" t="s">
        <v>386</v>
      </c>
      <c r="E131" s="282" t="s">
        <v>384</v>
      </c>
      <c r="F131" s="44" t="s">
        <v>11</v>
      </c>
      <c r="G131" s="261"/>
      <c r="H131" s="249"/>
      <c r="I131" s="89" t="s">
        <v>387</v>
      </c>
      <c r="J131" s="557" t="s">
        <v>1663</v>
      </c>
      <c r="K131" s="631"/>
      <c r="HP131" s="113"/>
      <c r="HQ131" s="113"/>
      <c r="HR131" s="113"/>
      <c r="HS131" s="113"/>
      <c r="HT131" s="113"/>
      <c r="HU131" s="113"/>
      <c r="HV131" s="113"/>
      <c r="HW131" s="113"/>
      <c r="HX131" s="113"/>
      <c r="HY131" s="113"/>
      <c r="HZ131" s="113"/>
      <c r="IA131" s="113"/>
      <c r="IB131" s="113"/>
      <c r="IC131" s="113"/>
      <c r="ID131" s="113"/>
      <c r="IE131" s="113"/>
      <c r="IF131" s="113"/>
      <c r="IG131" s="113"/>
      <c r="IH131" s="113"/>
      <c r="II131" s="113"/>
      <c r="IJ131" s="113"/>
      <c r="IK131" s="113"/>
      <c r="IL131" s="113"/>
      <c r="IM131" s="113"/>
      <c r="IN131" s="113"/>
      <c r="IO131" s="113"/>
      <c r="IP131" s="113"/>
      <c r="IQ131" s="113"/>
      <c r="IR131" s="113"/>
      <c r="IS131" s="113"/>
      <c r="IT131" s="113"/>
    </row>
    <row r="132" spans="1:254" ht="16.5" customHeight="1">
      <c r="A132" s="599" t="s">
        <v>992</v>
      </c>
      <c r="B132" s="244" t="s">
        <v>25</v>
      </c>
      <c r="C132" s="245" t="s">
        <v>382</v>
      </c>
      <c r="D132" s="63" t="s">
        <v>388</v>
      </c>
      <c r="E132" s="282" t="s">
        <v>384</v>
      </c>
      <c r="F132" s="44" t="s">
        <v>11</v>
      </c>
      <c r="G132" s="261"/>
      <c r="H132" s="249"/>
      <c r="I132" s="89" t="s">
        <v>389</v>
      </c>
      <c r="J132" s="557" t="s">
        <v>1664</v>
      </c>
      <c r="K132" s="631"/>
      <c r="HP132" s="113"/>
      <c r="HQ132" s="113"/>
      <c r="HR132" s="113"/>
      <c r="HS132" s="113"/>
      <c r="HT132" s="113"/>
      <c r="HU132" s="113"/>
      <c r="HV132" s="113"/>
      <c r="HW132" s="113"/>
      <c r="HX132" s="113"/>
      <c r="HY132" s="113"/>
      <c r="HZ132" s="113"/>
      <c r="IA132" s="113"/>
      <c r="IB132" s="113"/>
      <c r="IC132" s="113"/>
      <c r="ID132" s="113"/>
      <c r="IE132" s="113"/>
      <c r="IF132" s="113"/>
      <c r="IG132" s="113"/>
      <c r="IH132" s="113"/>
      <c r="II132" s="113"/>
      <c r="IJ132" s="113"/>
      <c r="IK132" s="113"/>
      <c r="IL132" s="113"/>
      <c r="IM132" s="113"/>
      <c r="IN132" s="113"/>
      <c r="IO132" s="113"/>
      <c r="IP132" s="113"/>
      <c r="IQ132" s="113"/>
      <c r="IR132" s="113"/>
      <c r="IS132" s="113"/>
      <c r="IT132" s="113"/>
    </row>
    <row r="133" spans="1:254" ht="16.5" customHeight="1">
      <c r="A133" s="599" t="s">
        <v>994</v>
      </c>
      <c r="B133" s="244" t="s">
        <v>25</v>
      </c>
      <c r="C133" s="245" t="s">
        <v>382</v>
      </c>
      <c r="D133" s="63" t="s">
        <v>390</v>
      </c>
      <c r="E133" s="283"/>
      <c r="F133" s="44" t="s">
        <v>11</v>
      </c>
      <c r="G133" s="261"/>
      <c r="H133" s="249"/>
      <c r="I133" s="89" t="s">
        <v>1498</v>
      </c>
      <c r="J133" s="561"/>
      <c r="K133" s="631"/>
      <c r="HP133" s="113"/>
      <c r="HQ133" s="113"/>
      <c r="HR133" s="113"/>
      <c r="HS133" s="113"/>
      <c r="HT133" s="113"/>
      <c r="HU133" s="113"/>
      <c r="HV133" s="113"/>
      <c r="HW133" s="113"/>
      <c r="HX133" s="113"/>
      <c r="HY133" s="113"/>
      <c r="HZ133" s="113"/>
      <c r="IA133" s="113"/>
      <c r="IB133" s="113"/>
      <c r="IC133" s="113"/>
      <c r="ID133" s="113"/>
      <c r="IE133" s="113"/>
      <c r="IF133" s="113"/>
      <c r="IG133" s="113"/>
      <c r="IH133" s="113"/>
      <c r="II133" s="113"/>
      <c r="IJ133" s="113"/>
      <c r="IK133" s="113"/>
      <c r="IL133" s="113"/>
      <c r="IM133" s="113"/>
      <c r="IN133" s="113"/>
      <c r="IO133" s="113"/>
      <c r="IP133" s="113"/>
      <c r="IQ133" s="113"/>
      <c r="IR133" s="113"/>
      <c r="IS133" s="113"/>
      <c r="IT133" s="113"/>
    </row>
    <row r="134" spans="1:254" ht="16.5" customHeight="1">
      <c r="A134" s="599" t="s">
        <v>996</v>
      </c>
      <c r="B134" s="244" t="s">
        <v>25</v>
      </c>
      <c r="C134" s="245" t="s">
        <v>382</v>
      </c>
      <c r="D134" s="63" t="s">
        <v>391</v>
      </c>
      <c r="E134" s="283"/>
      <c r="F134" s="44" t="s">
        <v>11</v>
      </c>
      <c r="G134" s="261"/>
      <c r="H134" s="249"/>
      <c r="I134" s="92"/>
      <c r="J134" s="557" t="s">
        <v>1765</v>
      </c>
      <c r="K134" s="631"/>
      <c r="HP134" s="113"/>
      <c r="HQ134" s="113"/>
      <c r="HR134" s="113"/>
      <c r="HS134" s="113"/>
      <c r="HT134" s="113"/>
      <c r="HU134" s="113"/>
      <c r="HV134" s="113"/>
      <c r="HW134" s="113"/>
      <c r="HX134" s="113"/>
      <c r="HY134" s="113"/>
      <c r="HZ134" s="113"/>
      <c r="IA134" s="113"/>
      <c r="IB134" s="113"/>
      <c r="IC134" s="113"/>
      <c r="ID134" s="113"/>
      <c r="IE134" s="113"/>
      <c r="IF134" s="113"/>
      <c r="IG134" s="113"/>
      <c r="IH134" s="113"/>
      <c r="II134" s="113"/>
      <c r="IJ134" s="113"/>
      <c r="IK134" s="113"/>
      <c r="IL134" s="113"/>
      <c r="IM134" s="113"/>
      <c r="IN134" s="113"/>
      <c r="IO134" s="113"/>
      <c r="IP134" s="113"/>
      <c r="IQ134" s="113"/>
      <c r="IR134" s="113"/>
      <c r="IS134" s="113"/>
      <c r="IT134" s="113"/>
    </row>
    <row r="135" spans="1:254" ht="16.5" customHeight="1">
      <c r="A135" s="599" t="s">
        <v>998</v>
      </c>
      <c r="B135" s="244" t="s">
        <v>25</v>
      </c>
      <c r="C135" s="245" t="s">
        <v>382</v>
      </c>
      <c r="D135" s="63" t="s">
        <v>392</v>
      </c>
      <c r="E135" s="283"/>
      <c r="F135" s="44" t="s">
        <v>11</v>
      </c>
      <c r="G135" s="261"/>
      <c r="H135" s="249"/>
      <c r="I135" s="89" t="s">
        <v>393</v>
      </c>
      <c r="J135" s="557" t="s">
        <v>1753</v>
      </c>
      <c r="K135" s="631"/>
      <c r="HP135" s="113"/>
      <c r="HQ135" s="113"/>
      <c r="HR135" s="113"/>
      <c r="HS135" s="113"/>
      <c r="HT135" s="113"/>
      <c r="HU135" s="113"/>
      <c r="HV135" s="113"/>
      <c r="HW135" s="113"/>
      <c r="HX135" s="113"/>
      <c r="HY135" s="113"/>
      <c r="HZ135" s="113"/>
      <c r="IA135" s="113"/>
      <c r="IB135" s="113"/>
      <c r="IC135" s="113"/>
      <c r="ID135" s="113"/>
      <c r="IE135" s="113"/>
      <c r="IF135" s="113"/>
      <c r="IG135" s="113"/>
      <c r="IH135" s="113"/>
      <c r="II135" s="113"/>
      <c r="IJ135" s="113"/>
      <c r="IK135" s="113"/>
      <c r="IL135" s="113"/>
      <c r="IM135" s="113"/>
      <c r="IN135" s="113"/>
      <c r="IO135" s="113"/>
      <c r="IP135" s="113"/>
      <c r="IQ135" s="113"/>
      <c r="IR135" s="113"/>
      <c r="IS135" s="113"/>
      <c r="IT135" s="113"/>
    </row>
    <row r="136" spans="1:254" ht="16.5" customHeight="1">
      <c r="A136" s="599" t="s">
        <v>999</v>
      </c>
      <c r="B136" s="244" t="s">
        <v>25</v>
      </c>
      <c r="C136" s="245" t="s">
        <v>382</v>
      </c>
      <c r="D136" s="63" t="s">
        <v>394</v>
      </c>
      <c r="E136" s="282" t="s">
        <v>395</v>
      </c>
      <c r="F136" s="44" t="s">
        <v>11</v>
      </c>
      <c r="G136" s="261"/>
      <c r="H136" s="249"/>
      <c r="I136" s="89" t="s">
        <v>396</v>
      </c>
      <c r="J136" s="557"/>
      <c r="K136" s="631"/>
      <c r="HP136" s="113"/>
      <c r="HQ136" s="113"/>
      <c r="HR136" s="113"/>
      <c r="HS136" s="113"/>
      <c r="HT136" s="113"/>
      <c r="HU136" s="113"/>
      <c r="HV136" s="113"/>
      <c r="HW136" s="113"/>
      <c r="HX136" s="113"/>
      <c r="HY136" s="113"/>
      <c r="HZ136" s="113"/>
      <c r="IA136" s="113"/>
      <c r="IB136" s="113"/>
      <c r="IC136" s="113"/>
      <c r="ID136" s="113"/>
      <c r="IE136" s="113"/>
      <c r="IF136" s="113"/>
      <c r="IG136" s="113"/>
      <c r="IH136" s="113"/>
      <c r="II136" s="113"/>
      <c r="IJ136" s="113"/>
      <c r="IK136" s="113"/>
      <c r="IL136" s="113"/>
      <c r="IM136" s="113"/>
      <c r="IN136" s="113"/>
      <c r="IO136" s="113"/>
      <c r="IP136" s="113"/>
      <c r="IQ136" s="113"/>
      <c r="IR136" s="113"/>
      <c r="IS136" s="113"/>
      <c r="IT136" s="113"/>
    </row>
    <row r="137" spans="1:254" ht="16.5" customHeight="1">
      <c r="A137" s="599" t="s">
        <v>1001</v>
      </c>
      <c r="B137" s="244" t="s">
        <v>25</v>
      </c>
      <c r="C137" s="245" t="s">
        <v>382</v>
      </c>
      <c r="D137" s="63" t="s">
        <v>397</v>
      </c>
      <c r="E137" s="282" t="s">
        <v>398</v>
      </c>
      <c r="F137" s="44" t="s">
        <v>11</v>
      </c>
      <c r="G137" s="261"/>
      <c r="H137" s="249"/>
      <c r="I137" s="89" t="s">
        <v>399</v>
      </c>
      <c r="J137" s="557"/>
      <c r="K137" s="631"/>
      <c r="HP137" s="113"/>
      <c r="HQ137" s="113"/>
      <c r="HR137" s="113"/>
      <c r="HS137" s="113"/>
      <c r="HT137" s="113"/>
      <c r="HU137" s="113"/>
      <c r="HV137" s="113"/>
      <c r="HW137" s="113"/>
      <c r="HX137" s="113"/>
      <c r="HY137" s="113"/>
      <c r="HZ137" s="113"/>
      <c r="IA137" s="113"/>
      <c r="IB137" s="113"/>
      <c r="IC137" s="113"/>
      <c r="ID137" s="113"/>
      <c r="IE137" s="113"/>
      <c r="IF137" s="113"/>
      <c r="IG137" s="113"/>
      <c r="IH137" s="113"/>
      <c r="II137" s="113"/>
      <c r="IJ137" s="113"/>
      <c r="IK137" s="113"/>
      <c r="IL137" s="113"/>
      <c r="IM137" s="113"/>
      <c r="IN137" s="113"/>
      <c r="IO137" s="113"/>
      <c r="IP137" s="113"/>
      <c r="IQ137" s="113"/>
      <c r="IR137" s="113"/>
      <c r="IS137" s="113"/>
      <c r="IT137" s="113"/>
    </row>
    <row r="138" spans="1:254" ht="16.5" customHeight="1">
      <c r="A138" s="599" t="s">
        <v>1579</v>
      </c>
      <c r="B138" s="244" t="s">
        <v>25</v>
      </c>
      <c r="C138" s="245" t="s">
        <v>382</v>
      </c>
      <c r="D138" s="63" t="s">
        <v>400</v>
      </c>
      <c r="E138" s="282" t="s">
        <v>401</v>
      </c>
      <c r="F138" s="44" t="s">
        <v>11</v>
      </c>
      <c r="G138" s="261"/>
      <c r="H138" s="249"/>
      <c r="I138" s="89" t="s">
        <v>396</v>
      </c>
      <c r="J138" s="557"/>
      <c r="K138" s="631"/>
      <c r="HP138" s="113"/>
      <c r="HQ138" s="113"/>
      <c r="HR138" s="113"/>
      <c r="HS138" s="113"/>
      <c r="HT138" s="113"/>
      <c r="HU138" s="113"/>
      <c r="HV138" s="113"/>
      <c r="HW138" s="113"/>
      <c r="HX138" s="113"/>
      <c r="HY138" s="113"/>
      <c r="HZ138" s="113"/>
      <c r="IA138" s="113"/>
      <c r="IB138" s="113"/>
      <c r="IC138" s="113"/>
      <c r="ID138" s="113"/>
      <c r="IE138" s="113"/>
      <c r="IF138" s="113"/>
      <c r="IG138" s="113"/>
      <c r="IH138" s="113"/>
      <c r="II138" s="113"/>
      <c r="IJ138" s="113"/>
      <c r="IK138" s="113"/>
      <c r="IL138" s="113"/>
      <c r="IM138" s="113"/>
      <c r="IN138" s="113"/>
      <c r="IO138" s="113"/>
      <c r="IP138" s="113"/>
      <c r="IQ138" s="113"/>
      <c r="IR138" s="113"/>
      <c r="IS138" s="113"/>
      <c r="IT138" s="113"/>
    </row>
    <row r="139" spans="1:254" ht="16.5" customHeight="1">
      <c r="A139" s="599" t="s">
        <v>1581</v>
      </c>
      <c r="B139" s="244" t="s">
        <v>25</v>
      </c>
      <c r="C139" s="245" t="s">
        <v>382</v>
      </c>
      <c r="D139" s="63" t="s">
        <v>402</v>
      </c>
      <c r="E139" s="282" t="s">
        <v>395</v>
      </c>
      <c r="F139" s="44" t="s">
        <v>11</v>
      </c>
      <c r="G139" s="261"/>
      <c r="H139" s="249"/>
      <c r="I139" s="89" t="s">
        <v>403</v>
      </c>
      <c r="J139" s="557"/>
      <c r="K139" s="631"/>
      <c r="HP139" s="113"/>
      <c r="HQ139" s="113"/>
      <c r="HR139" s="113"/>
      <c r="HS139" s="113"/>
      <c r="HT139" s="113"/>
      <c r="HU139" s="113"/>
      <c r="HV139" s="113"/>
      <c r="HW139" s="113"/>
      <c r="HX139" s="113"/>
      <c r="HY139" s="113"/>
      <c r="HZ139" s="113"/>
      <c r="IA139" s="113"/>
      <c r="IB139" s="113"/>
      <c r="IC139" s="113"/>
      <c r="ID139" s="113"/>
      <c r="IE139" s="113"/>
      <c r="IF139" s="113"/>
      <c r="IG139" s="113"/>
      <c r="IH139" s="113"/>
      <c r="II139" s="113"/>
      <c r="IJ139" s="113"/>
      <c r="IK139" s="113"/>
      <c r="IL139" s="113"/>
      <c r="IM139" s="113"/>
      <c r="IN139" s="113"/>
      <c r="IO139" s="113"/>
      <c r="IP139" s="113"/>
      <c r="IQ139" s="113"/>
      <c r="IR139" s="113"/>
      <c r="IS139" s="113"/>
      <c r="IT139" s="113"/>
    </row>
    <row r="140" spans="1:254" ht="16.5" customHeight="1">
      <c r="A140" s="599" t="s">
        <v>1583</v>
      </c>
      <c r="B140" s="244" t="s">
        <v>25</v>
      </c>
      <c r="C140" s="245" t="s">
        <v>382</v>
      </c>
      <c r="D140" s="63" t="s">
        <v>404</v>
      </c>
      <c r="E140" s="282" t="s">
        <v>405</v>
      </c>
      <c r="F140" s="44" t="s">
        <v>11</v>
      </c>
      <c r="G140" s="261"/>
      <c r="H140" s="249"/>
      <c r="I140" s="89" t="s">
        <v>406</v>
      </c>
      <c r="J140" s="557"/>
      <c r="K140" s="631"/>
      <c r="HP140" s="113"/>
      <c r="HQ140" s="113"/>
      <c r="HR140" s="113"/>
      <c r="HS140" s="113"/>
      <c r="HT140" s="113"/>
      <c r="HU140" s="113"/>
      <c r="HV140" s="113"/>
      <c r="HW140" s="113"/>
      <c r="HX140" s="113"/>
      <c r="HY140" s="113"/>
      <c r="HZ140" s="113"/>
      <c r="IA140" s="113"/>
      <c r="IB140" s="113"/>
      <c r="IC140" s="113"/>
      <c r="ID140" s="113"/>
      <c r="IE140" s="113"/>
      <c r="IF140" s="113"/>
      <c r="IG140" s="113"/>
      <c r="IH140" s="113"/>
      <c r="II140" s="113"/>
      <c r="IJ140" s="113"/>
      <c r="IK140" s="113"/>
      <c r="IL140" s="113"/>
      <c r="IM140" s="113"/>
      <c r="IN140" s="113"/>
      <c r="IO140" s="113"/>
      <c r="IP140" s="113"/>
      <c r="IQ140" s="113"/>
      <c r="IR140" s="113"/>
      <c r="IS140" s="113"/>
      <c r="IT140" s="113"/>
    </row>
    <row r="141" spans="1:254" ht="16.5" customHeight="1">
      <c r="A141" s="599" t="s">
        <v>1585</v>
      </c>
      <c r="B141" s="244" t="s">
        <v>25</v>
      </c>
      <c r="C141" s="245" t="s">
        <v>382</v>
      </c>
      <c r="D141" s="63" t="s">
        <v>407</v>
      </c>
      <c r="E141" s="282" t="s">
        <v>408</v>
      </c>
      <c r="F141" s="44" t="s">
        <v>11</v>
      </c>
      <c r="G141" s="261"/>
      <c r="H141" s="249"/>
      <c r="I141" s="89" t="s">
        <v>396</v>
      </c>
      <c r="J141" s="557"/>
      <c r="K141" s="631"/>
      <c r="HP141" s="113"/>
      <c r="HQ141" s="113"/>
      <c r="HR141" s="113"/>
      <c r="HS141" s="113"/>
      <c r="HT141" s="113"/>
      <c r="HU141" s="113"/>
      <c r="HV141" s="113"/>
      <c r="HW141" s="113"/>
      <c r="HX141" s="113"/>
      <c r="HY141" s="113"/>
      <c r="HZ141" s="113"/>
      <c r="IA141" s="113"/>
      <c r="IB141" s="113"/>
      <c r="IC141" s="113"/>
      <c r="ID141" s="113"/>
      <c r="IE141" s="113"/>
      <c r="IF141" s="113"/>
      <c r="IG141" s="113"/>
      <c r="IH141" s="113"/>
      <c r="II141" s="113"/>
      <c r="IJ141" s="113"/>
      <c r="IK141" s="113"/>
      <c r="IL141" s="113"/>
      <c r="IM141" s="113"/>
      <c r="IN141" s="113"/>
      <c r="IO141" s="113"/>
      <c r="IP141" s="113"/>
      <c r="IQ141" s="113"/>
      <c r="IR141" s="113"/>
      <c r="IS141" s="113"/>
      <c r="IT141" s="113"/>
    </row>
    <row r="142" spans="1:254" ht="16.5" customHeight="1">
      <c r="A142" s="599" t="s">
        <v>1587</v>
      </c>
      <c r="B142" s="244" t="s">
        <v>25</v>
      </c>
      <c r="C142" s="245" t="s">
        <v>382</v>
      </c>
      <c r="D142" s="63" t="s">
        <v>409</v>
      </c>
      <c r="E142" s="282" t="s">
        <v>410</v>
      </c>
      <c r="F142" s="44" t="s">
        <v>11</v>
      </c>
      <c r="G142" s="261"/>
      <c r="H142" s="249"/>
      <c r="I142" s="125" t="s">
        <v>1659</v>
      </c>
      <c r="J142" s="557"/>
      <c r="K142" s="631"/>
      <c r="HP142" s="113"/>
      <c r="HQ142" s="113"/>
      <c r="HR142" s="113"/>
      <c r="HS142" s="113"/>
      <c r="HT142" s="113"/>
      <c r="HU142" s="113"/>
      <c r="HV142" s="113"/>
      <c r="HW142" s="113"/>
      <c r="HX142" s="113"/>
      <c r="HY142" s="113"/>
      <c r="HZ142" s="113"/>
      <c r="IA142" s="113"/>
      <c r="IB142" s="113"/>
      <c r="IC142" s="113"/>
      <c r="ID142" s="113"/>
      <c r="IE142" s="113"/>
      <c r="IF142" s="113"/>
      <c r="IG142" s="113"/>
      <c r="IH142" s="113"/>
      <c r="II142" s="113"/>
      <c r="IJ142" s="113"/>
      <c r="IK142" s="113"/>
      <c r="IL142" s="113"/>
      <c r="IM142" s="113"/>
      <c r="IN142" s="113"/>
      <c r="IO142" s="113"/>
      <c r="IP142" s="113"/>
      <c r="IQ142" s="113"/>
      <c r="IR142" s="113"/>
      <c r="IS142" s="113"/>
      <c r="IT142" s="113"/>
    </row>
    <row r="143" spans="1:254" ht="16.5" customHeight="1">
      <c r="A143" s="599" t="s">
        <v>1589</v>
      </c>
      <c r="B143" s="244" t="s">
        <v>25</v>
      </c>
      <c r="C143" s="245" t="s">
        <v>382</v>
      </c>
      <c r="D143" s="63" t="s">
        <v>411</v>
      </c>
      <c r="E143" s="282" t="s">
        <v>412</v>
      </c>
      <c r="F143" s="44" t="s">
        <v>11</v>
      </c>
      <c r="G143" s="261"/>
      <c r="H143" s="249"/>
      <c r="I143" s="89" t="s">
        <v>413</v>
      </c>
      <c r="J143" s="557"/>
      <c r="K143" s="631"/>
      <c r="HP143" s="113"/>
      <c r="HQ143" s="113"/>
      <c r="HR143" s="113"/>
      <c r="HS143" s="113"/>
      <c r="HT143" s="113"/>
      <c r="HU143" s="113"/>
      <c r="HV143" s="113"/>
      <c r="HW143" s="113"/>
      <c r="HX143" s="113"/>
      <c r="HY143" s="113"/>
      <c r="HZ143" s="113"/>
      <c r="IA143" s="113"/>
      <c r="IB143" s="113"/>
      <c r="IC143" s="113"/>
      <c r="ID143" s="113"/>
      <c r="IE143" s="113"/>
      <c r="IF143" s="113"/>
      <c r="IG143" s="113"/>
      <c r="IH143" s="113"/>
      <c r="II143" s="113"/>
      <c r="IJ143" s="113"/>
      <c r="IK143" s="113"/>
      <c r="IL143" s="113"/>
      <c r="IM143" s="113"/>
      <c r="IN143" s="113"/>
      <c r="IO143" s="113"/>
      <c r="IP143" s="113"/>
      <c r="IQ143" s="113"/>
      <c r="IR143" s="113"/>
      <c r="IS143" s="113"/>
      <c r="IT143" s="113"/>
    </row>
    <row r="144" spans="1:254" ht="16.5" customHeight="1">
      <c r="A144" s="599" t="s">
        <v>1591</v>
      </c>
      <c r="B144" s="244" t="s">
        <v>25</v>
      </c>
      <c r="C144" s="245" t="s">
        <v>382</v>
      </c>
      <c r="D144" s="63" t="s">
        <v>414</v>
      </c>
      <c r="E144" s="283"/>
      <c r="F144" s="44" t="s">
        <v>11</v>
      </c>
      <c r="G144" s="261"/>
      <c r="H144" s="249"/>
      <c r="I144" s="92"/>
      <c r="J144" s="557" t="s">
        <v>1867</v>
      </c>
      <c r="K144" s="631"/>
      <c r="HP144" s="113"/>
      <c r="HQ144" s="113"/>
      <c r="HR144" s="113"/>
      <c r="HS144" s="113"/>
      <c r="HT144" s="113"/>
      <c r="HU144" s="113"/>
      <c r="HV144" s="113"/>
      <c r="HW144" s="113"/>
      <c r="HX144" s="113"/>
      <c r="HY144" s="113"/>
      <c r="HZ144" s="113"/>
      <c r="IA144" s="113"/>
      <c r="IB144" s="113"/>
      <c r="IC144" s="113"/>
      <c r="ID144" s="113"/>
      <c r="IE144" s="113"/>
      <c r="IF144" s="113"/>
      <c r="IG144" s="113"/>
      <c r="IH144" s="113"/>
      <c r="II144" s="113"/>
      <c r="IJ144" s="113"/>
      <c r="IK144" s="113"/>
      <c r="IL144" s="113"/>
      <c r="IM144" s="113"/>
      <c r="IN144" s="113"/>
      <c r="IO144" s="113"/>
      <c r="IP144" s="113"/>
      <c r="IQ144" s="113"/>
      <c r="IR144" s="113"/>
      <c r="IS144" s="113"/>
      <c r="IT144" s="113"/>
    </row>
    <row r="145" spans="1:254" ht="16.5" customHeight="1">
      <c r="A145" s="599" t="s">
        <v>1611</v>
      </c>
      <c r="B145" s="244" t="s">
        <v>25</v>
      </c>
      <c r="C145" s="245" t="s">
        <v>382</v>
      </c>
      <c r="D145" s="284" t="s">
        <v>415</v>
      </c>
      <c r="E145" s="283"/>
      <c r="F145" s="44" t="s">
        <v>11</v>
      </c>
      <c r="G145" s="261"/>
      <c r="H145" s="249"/>
      <c r="I145" s="90"/>
      <c r="J145" s="557" t="s">
        <v>1859</v>
      </c>
      <c r="K145" s="631"/>
      <c r="HP145" s="113"/>
      <c r="HQ145" s="113"/>
      <c r="HR145" s="113"/>
      <c r="HS145" s="113"/>
      <c r="HT145" s="113"/>
      <c r="HU145" s="113"/>
      <c r="HV145" s="113"/>
      <c r="HW145" s="113"/>
      <c r="HX145" s="113"/>
      <c r="HY145" s="113"/>
      <c r="HZ145" s="113"/>
      <c r="IA145" s="113"/>
      <c r="IB145" s="113"/>
      <c r="IC145" s="113"/>
      <c r="ID145" s="113"/>
      <c r="IE145" s="113"/>
      <c r="IF145" s="113"/>
      <c r="IG145" s="113"/>
      <c r="IH145" s="113"/>
      <c r="II145" s="113"/>
      <c r="IJ145" s="113"/>
      <c r="IK145" s="113"/>
      <c r="IL145" s="113"/>
      <c r="IM145" s="113"/>
      <c r="IN145" s="113"/>
      <c r="IO145" s="113"/>
      <c r="IP145" s="113"/>
      <c r="IQ145" s="113"/>
      <c r="IR145" s="113"/>
      <c r="IS145" s="113"/>
      <c r="IT145" s="113"/>
    </row>
    <row r="146" spans="1:254" ht="16.5" customHeight="1">
      <c r="A146" s="599" t="s">
        <v>1612</v>
      </c>
      <c r="B146" s="244" t="s">
        <v>25</v>
      </c>
      <c r="C146" s="245" t="s">
        <v>382</v>
      </c>
      <c r="D146" s="284" t="s">
        <v>1754</v>
      </c>
      <c r="E146" s="283"/>
      <c r="F146" s="44" t="s">
        <v>11</v>
      </c>
      <c r="G146" s="261"/>
      <c r="H146" s="249"/>
      <c r="I146" s="89" t="s">
        <v>416</v>
      </c>
      <c r="J146" s="557" t="s">
        <v>1815</v>
      </c>
      <c r="K146" s="631"/>
      <c r="HP146" s="113"/>
      <c r="HQ146" s="113"/>
      <c r="HR146" s="113"/>
      <c r="HS146" s="113"/>
      <c r="HT146" s="113"/>
      <c r="HU146" s="113"/>
      <c r="HV146" s="113"/>
      <c r="HW146" s="113"/>
      <c r="HX146" s="113"/>
      <c r="HY146" s="113"/>
      <c r="HZ146" s="113"/>
      <c r="IA146" s="113"/>
      <c r="IB146" s="113"/>
      <c r="IC146" s="113"/>
      <c r="ID146" s="113"/>
      <c r="IE146" s="113"/>
      <c r="IF146" s="113"/>
      <c r="IG146" s="113"/>
      <c r="IH146" s="113"/>
      <c r="II146" s="113"/>
      <c r="IJ146" s="113"/>
      <c r="IK146" s="113"/>
      <c r="IL146" s="113"/>
      <c r="IM146" s="113"/>
      <c r="IN146" s="113"/>
      <c r="IO146" s="113"/>
      <c r="IP146" s="113"/>
      <c r="IQ146" s="113"/>
      <c r="IR146" s="113"/>
      <c r="IS146" s="113"/>
      <c r="IT146" s="113"/>
    </row>
    <row r="147" spans="1:254" ht="16.5" customHeight="1">
      <c r="A147" s="599" t="s">
        <v>1613</v>
      </c>
      <c r="B147" s="244" t="s">
        <v>25</v>
      </c>
      <c r="C147" s="245" t="s">
        <v>382</v>
      </c>
      <c r="D147" s="284" t="s">
        <v>1755</v>
      </c>
      <c r="E147" s="283"/>
      <c r="F147" s="252" t="s">
        <v>12</v>
      </c>
      <c r="G147" s="261"/>
      <c r="H147" s="249"/>
      <c r="I147" s="89" t="s">
        <v>1849</v>
      </c>
      <c r="J147" s="557" t="s">
        <v>1766</v>
      </c>
      <c r="K147" s="631"/>
      <c r="HP147" s="113"/>
      <c r="HQ147" s="113"/>
      <c r="HR147" s="113"/>
      <c r="HS147" s="113"/>
      <c r="HT147" s="113"/>
      <c r="HU147" s="113"/>
      <c r="HV147" s="113"/>
      <c r="HW147" s="113"/>
      <c r="HX147" s="113"/>
      <c r="HY147" s="113"/>
      <c r="HZ147" s="113"/>
      <c r="IA147" s="113"/>
      <c r="IB147" s="113"/>
      <c r="IC147" s="113"/>
      <c r="ID147" s="113"/>
      <c r="IE147" s="113"/>
      <c r="IF147" s="113"/>
      <c r="IG147" s="113"/>
      <c r="IH147" s="113"/>
      <c r="II147" s="113"/>
      <c r="IJ147" s="113"/>
      <c r="IK147" s="113"/>
      <c r="IL147" s="113"/>
      <c r="IM147" s="113"/>
      <c r="IN147" s="113"/>
      <c r="IO147" s="113"/>
      <c r="IP147" s="113"/>
      <c r="IQ147" s="113"/>
      <c r="IR147" s="113"/>
      <c r="IS147" s="113"/>
      <c r="IT147" s="113"/>
    </row>
    <row r="148" spans="1:254" ht="16.5" customHeight="1">
      <c r="A148" s="599" t="s">
        <v>1614</v>
      </c>
      <c r="B148" s="244" t="s">
        <v>25</v>
      </c>
      <c r="C148" s="245" t="s">
        <v>382</v>
      </c>
      <c r="D148" s="284" t="s">
        <v>1756</v>
      </c>
      <c r="E148" s="283"/>
      <c r="F148" s="44" t="s">
        <v>11</v>
      </c>
      <c r="G148" s="261"/>
      <c r="H148" s="249"/>
      <c r="I148" s="89" t="s">
        <v>418</v>
      </c>
      <c r="J148" s="557" t="s">
        <v>1757</v>
      </c>
      <c r="K148" s="631"/>
      <c r="HP148" s="113"/>
      <c r="HQ148" s="113"/>
      <c r="HR148" s="113"/>
      <c r="HS148" s="113"/>
      <c r="HT148" s="113"/>
      <c r="HU148" s="113"/>
      <c r="HV148" s="113"/>
      <c r="HW148" s="113"/>
      <c r="HX148" s="113"/>
      <c r="HY148" s="113"/>
      <c r="HZ148" s="113"/>
      <c r="IA148" s="113"/>
      <c r="IB148" s="113"/>
      <c r="IC148" s="113"/>
      <c r="ID148" s="113"/>
      <c r="IE148" s="113"/>
      <c r="IF148" s="113"/>
      <c r="IG148" s="113"/>
      <c r="IH148" s="113"/>
      <c r="II148" s="113"/>
      <c r="IJ148" s="113"/>
      <c r="IK148" s="113"/>
      <c r="IL148" s="113"/>
      <c r="IM148" s="113"/>
      <c r="IN148" s="113"/>
      <c r="IO148" s="113"/>
      <c r="IP148" s="113"/>
      <c r="IQ148" s="113"/>
      <c r="IR148" s="113"/>
      <c r="IS148" s="113"/>
      <c r="IT148" s="113"/>
    </row>
    <row r="149" spans="1:254" ht="16.5" customHeight="1">
      <c r="A149" s="599" t="s">
        <v>1615</v>
      </c>
      <c r="B149" s="244" t="s">
        <v>25</v>
      </c>
      <c r="C149" s="245" t="s">
        <v>382</v>
      </c>
      <c r="D149" s="284" t="s">
        <v>420</v>
      </c>
      <c r="E149" s="283"/>
      <c r="F149" s="44" t="s">
        <v>11</v>
      </c>
      <c r="G149" s="261"/>
      <c r="H149" s="249"/>
      <c r="I149" s="89" t="s">
        <v>421</v>
      </c>
      <c r="J149" s="557"/>
      <c r="K149" s="631"/>
      <c r="HP149" s="113"/>
      <c r="HQ149" s="113"/>
      <c r="HR149" s="113"/>
      <c r="HS149" s="113"/>
      <c r="HT149" s="113"/>
      <c r="HU149" s="113"/>
      <c r="HV149" s="113"/>
      <c r="HW149" s="113"/>
      <c r="HX149" s="113"/>
      <c r="HY149" s="113"/>
      <c r="HZ149" s="113"/>
      <c r="IA149" s="113"/>
      <c r="IB149" s="113"/>
      <c r="IC149" s="113"/>
      <c r="ID149" s="113"/>
      <c r="IE149" s="113"/>
      <c r="IF149" s="113"/>
      <c r="IG149" s="113"/>
      <c r="IH149" s="113"/>
      <c r="II149" s="113"/>
      <c r="IJ149" s="113"/>
      <c r="IK149" s="113"/>
      <c r="IL149" s="113"/>
      <c r="IM149" s="113"/>
      <c r="IN149" s="113"/>
      <c r="IO149" s="113"/>
      <c r="IP149" s="113"/>
      <c r="IQ149" s="113"/>
      <c r="IR149" s="113"/>
      <c r="IS149" s="113"/>
      <c r="IT149" s="113"/>
    </row>
    <row r="150" spans="1:254" ht="16.5" customHeight="1">
      <c r="A150" s="599" t="s">
        <v>1616</v>
      </c>
      <c r="B150" s="244" t="s">
        <v>25</v>
      </c>
      <c r="C150" s="245" t="s">
        <v>382</v>
      </c>
      <c r="D150" s="284" t="s">
        <v>422</v>
      </c>
      <c r="E150" s="283"/>
      <c r="F150" s="44" t="s">
        <v>11</v>
      </c>
      <c r="G150" s="261"/>
      <c r="H150" s="249"/>
      <c r="I150" s="90"/>
      <c r="J150" s="557" t="s">
        <v>1866</v>
      </c>
      <c r="K150" s="631"/>
      <c r="HP150" s="113"/>
      <c r="HQ150" s="113"/>
      <c r="HR150" s="113"/>
      <c r="HS150" s="113"/>
      <c r="HT150" s="113"/>
      <c r="HU150" s="113"/>
      <c r="HV150" s="113"/>
      <c r="HW150" s="113"/>
      <c r="HX150" s="113"/>
      <c r="HY150" s="113"/>
      <c r="HZ150" s="113"/>
      <c r="IA150" s="113"/>
      <c r="IB150" s="113"/>
      <c r="IC150" s="113"/>
      <c r="ID150" s="113"/>
      <c r="IE150" s="113"/>
      <c r="IF150" s="113"/>
      <c r="IG150" s="113"/>
      <c r="IH150" s="113"/>
      <c r="II150" s="113"/>
      <c r="IJ150" s="113"/>
      <c r="IK150" s="113"/>
      <c r="IL150" s="113"/>
      <c r="IM150" s="113"/>
      <c r="IN150" s="113"/>
      <c r="IO150" s="113"/>
      <c r="IP150" s="113"/>
      <c r="IQ150" s="113"/>
      <c r="IR150" s="113"/>
      <c r="IS150" s="113"/>
      <c r="IT150" s="113"/>
    </row>
    <row r="151" spans="1:254" ht="16.5" customHeight="1">
      <c r="A151" s="599" t="s">
        <v>1617</v>
      </c>
      <c r="B151" s="244" t="s">
        <v>25</v>
      </c>
      <c r="C151" s="245" t="s">
        <v>382</v>
      </c>
      <c r="D151" s="284" t="s">
        <v>423</v>
      </c>
      <c r="E151" s="282" t="s">
        <v>424</v>
      </c>
      <c r="F151" s="44" t="s">
        <v>11</v>
      </c>
      <c r="G151" s="261"/>
      <c r="H151" s="249"/>
      <c r="I151" s="89" t="s">
        <v>425</v>
      </c>
      <c r="J151" s="557" t="s">
        <v>1760</v>
      </c>
      <c r="K151" s="631"/>
      <c r="HP151" s="113"/>
      <c r="HQ151" s="113"/>
      <c r="HR151" s="113"/>
      <c r="HS151" s="113"/>
      <c r="HT151" s="113"/>
      <c r="HU151" s="113"/>
      <c r="HV151" s="113"/>
      <c r="HW151" s="113"/>
      <c r="HX151" s="113"/>
      <c r="HY151" s="113"/>
      <c r="HZ151" s="113"/>
      <c r="IA151" s="113"/>
      <c r="IB151" s="113"/>
      <c r="IC151" s="113"/>
      <c r="ID151" s="113"/>
      <c r="IE151" s="113"/>
      <c r="IF151" s="113"/>
      <c r="IG151" s="113"/>
      <c r="IH151" s="113"/>
      <c r="II151" s="113"/>
      <c r="IJ151" s="113"/>
      <c r="IK151" s="113"/>
      <c r="IL151" s="113"/>
      <c r="IM151" s="113"/>
      <c r="IN151" s="113"/>
      <c r="IO151" s="113"/>
      <c r="IP151" s="113"/>
      <c r="IQ151" s="113"/>
      <c r="IR151" s="113"/>
      <c r="IS151" s="113"/>
      <c r="IT151" s="113"/>
    </row>
    <row r="152" spans="1:254" ht="16.5" customHeight="1">
      <c r="A152" s="599" t="s">
        <v>1618</v>
      </c>
      <c r="B152" s="244" t="s">
        <v>25</v>
      </c>
      <c r="C152" s="245" t="s">
        <v>382</v>
      </c>
      <c r="D152" s="284" t="s">
        <v>426</v>
      </c>
      <c r="E152" s="283"/>
      <c r="F152" s="44" t="s">
        <v>11</v>
      </c>
      <c r="G152" s="261"/>
      <c r="H152" s="249"/>
      <c r="I152" s="92"/>
      <c r="J152" s="557" t="s">
        <v>419</v>
      </c>
      <c r="K152" s="631"/>
      <c r="HP152" s="113"/>
      <c r="HQ152" s="113"/>
      <c r="HR152" s="113"/>
      <c r="HS152" s="113"/>
      <c r="HT152" s="113"/>
      <c r="HU152" s="113"/>
      <c r="HV152" s="113"/>
      <c r="HW152" s="113"/>
      <c r="HX152" s="113"/>
      <c r="HY152" s="113"/>
      <c r="HZ152" s="113"/>
      <c r="IA152" s="113"/>
      <c r="IB152" s="113"/>
      <c r="IC152" s="113"/>
      <c r="ID152" s="113"/>
      <c r="IE152" s="113"/>
      <c r="IF152" s="113"/>
      <c r="IG152" s="113"/>
      <c r="IH152" s="113"/>
      <c r="II152" s="113"/>
      <c r="IJ152" s="113"/>
      <c r="IK152" s="113"/>
      <c r="IL152" s="113"/>
      <c r="IM152" s="113"/>
      <c r="IN152" s="113"/>
      <c r="IO152" s="113"/>
      <c r="IP152" s="113"/>
      <c r="IQ152" s="113"/>
      <c r="IR152" s="113"/>
      <c r="IS152" s="113"/>
      <c r="IT152" s="113"/>
    </row>
    <row r="153" spans="1:254" ht="16.5" customHeight="1">
      <c r="A153" s="599" t="s">
        <v>1619</v>
      </c>
      <c r="B153" s="244" t="s">
        <v>25</v>
      </c>
      <c r="C153" s="245" t="s">
        <v>382</v>
      </c>
      <c r="D153" s="284" t="s">
        <v>427</v>
      </c>
      <c r="E153" s="282" t="s">
        <v>428</v>
      </c>
      <c r="F153" s="248" t="s">
        <v>11</v>
      </c>
      <c r="G153" s="261"/>
      <c r="H153" s="249"/>
      <c r="I153" s="89" t="s">
        <v>1848</v>
      </c>
      <c r="J153" s="557" t="s">
        <v>1501</v>
      </c>
      <c r="K153" s="631"/>
      <c r="HP153" s="113"/>
      <c r="HQ153" s="113"/>
      <c r="HR153" s="113"/>
      <c r="HS153" s="113"/>
      <c r="HT153" s="113"/>
      <c r="HU153" s="113"/>
      <c r="HV153" s="113"/>
      <c r="HW153" s="113"/>
      <c r="HX153" s="113"/>
      <c r="HY153" s="113"/>
      <c r="HZ153" s="113"/>
      <c r="IA153" s="113"/>
      <c r="IB153" s="113"/>
      <c r="IC153" s="113"/>
      <c r="ID153" s="113"/>
      <c r="IE153" s="113"/>
      <c r="IF153" s="113"/>
      <c r="IG153" s="113"/>
      <c r="IH153" s="113"/>
      <c r="II153" s="113"/>
      <c r="IJ153" s="113"/>
      <c r="IK153" s="113"/>
      <c r="IL153" s="113"/>
      <c r="IM153" s="113"/>
      <c r="IN153" s="113"/>
      <c r="IO153" s="113"/>
      <c r="IP153" s="113"/>
      <c r="IQ153" s="113"/>
      <c r="IR153" s="113"/>
      <c r="IS153" s="113"/>
      <c r="IT153" s="113"/>
    </row>
    <row r="154" spans="1:254" ht="16.5" customHeight="1">
      <c r="A154" s="599" t="s">
        <v>1620</v>
      </c>
      <c r="B154" s="244" t="s">
        <v>25</v>
      </c>
      <c r="C154" s="245" t="s">
        <v>382</v>
      </c>
      <c r="D154" s="284" t="s">
        <v>430</v>
      </c>
      <c r="E154" s="282" t="s">
        <v>431</v>
      </c>
      <c r="F154" s="44" t="s">
        <v>11</v>
      </c>
      <c r="G154" s="261"/>
      <c r="H154" s="249"/>
      <c r="I154" s="89" t="s">
        <v>432</v>
      </c>
      <c r="J154" s="557" t="s">
        <v>1660</v>
      </c>
      <c r="K154" s="631"/>
      <c r="HP154" s="113"/>
      <c r="HQ154" s="113"/>
      <c r="HR154" s="113"/>
      <c r="HS154" s="113"/>
      <c r="HT154" s="113"/>
      <c r="HU154" s="113"/>
      <c r="HV154" s="113"/>
      <c r="HW154" s="113"/>
      <c r="HX154" s="113"/>
      <c r="HY154" s="113"/>
      <c r="HZ154" s="113"/>
      <c r="IA154" s="113"/>
      <c r="IB154" s="113"/>
      <c r="IC154" s="113"/>
      <c r="ID154" s="113"/>
      <c r="IE154" s="113"/>
      <c r="IF154" s="113"/>
      <c r="IG154" s="113"/>
      <c r="IH154" s="113"/>
      <c r="II154" s="113"/>
      <c r="IJ154" s="113"/>
      <c r="IK154" s="113"/>
      <c r="IL154" s="113"/>
      <c r="IM154" s="113"/>
      <c r="IN154" s="113"/>
      <c r="IO154" s="113"/>
      <c r="IP154" s="113"/>
      <c r="IQ154" s="113"/>
      <c r="IR154" s="113"/>
      <c r="IS154" s="113"/>
      <c r="IT154" s="113"/>
    </row>
    <row r="155" spans="1:254" ht="16.5" customHeight="1">
      <c r="A155" s="599" t="s">
        <v>1621</v>
      </c>
      <c r="B155" s="244" t="s">
        <v>25</v>
      </c>
      <c r="C155" s="245" t="s">
        <v>382</v>
      </c>
      <c r="D155" s="284" t="s">
        <v>433</v>
      </c>
      <c r="E155" s="282" t="s">
        <v>428</v>
      </c>
      <c r="F155" s="248" t="s">
        <v>11</v>
      </c>
      <c r="G155" s="261"/>
      <c r="H155" s="249"/>
      <c r="I155" s="89" t="s">
        <v>429</v>
      </c>
      <c r="J155" s="557" t="s">
        <v>1502</v>
      </c>
      <c r="K155" s="631"/>
      <c r="HP155" s="113"/>
      <c r="HQ155" s="113"/>
      <c r="HR155" s="113"/>
      <c r="HS155" s="113"/>
      <c r="HT155" s="113"/>
      <c r="HU155" s="113"/>
      <c r="HV155" s="113"/>
      <c r="HW155" s="113"/>
      <c r="HX155" s="113"/>
      <c r="HY155" s="113"/>
      <c r="HZ155" s="113"/>
      <c r="IA155" s="113"/>
      <c r="IB155" s="113"/>
      <c r="IC155" s="113"/>
      <c r="ID155" s="113"/>
      <c r="IE155" s="113"/>
      <c r="IF155" s="113"/>
      <c r="IG155" s="113"/>
      <c r="IH155" s="113"/>
      <c r="II155" s="113"/>
      <c r="IJ155" s="113"/>
      <c r="IK155" s="113"/>
      <c r="IL155" s="113"/>
      <c r="IM155" s="113"/>
      <c r="IN155" s="113"/>
      <c r="IO155" s="113"/>
      <c r="IP155" s="113"/>
      <c r="IQ155" s="113"/>
      <c r="IR155" s="113"/>
      <c r="IS155" s="113"/>
      <c r="IT155" s="113"/>
    </row>
    <row r="156" spans="1:254" ht="16.5" customHeight="1">
      <c r="A156" s="599" t="s">
        <v>1622</v>
      </c>
      <c r="B156" s="244" t="s">
        <v>25</v>
      </c>
      <c r="C156" s="245" t="s">
        <v>382</v>
      </c>
      <c r="D156" s="284" t="s">
        <v>434</v>
      </c>
      <c r="E156" s="64"/>
      <c r="F156" s="44" t="s">
        <v>11</v>
      </c>
      <c r="G156" s="262"/>
      <c r="H156" s="249"/>
      <c r="I156" s="90"/>
      <c r="J156" s="562" t="s">
        <v>1661</v>
      </c>
      <c r="K156" s="631"/>
      <c r="HP156" s="113"/>
      <c r="HQ156" s="113"/>
      <c r="HR156" s="113"/>
      <c r="HS156" s="113"/>
      <c r="HT156" s="113"/>
      <c r="HU156" s="113"/>
      <c r="HV156" s="113"/>
      <c r="HW156" s="113"/>
      <c r="HX156" s="113"/>
      <c r="HY156" s="113"/>
      <c r="HZ156" s="113"/>
      <c r="IA156" s="113"/>
      <c r="IB156" s="113"/>
      <c r="IC156" s="113"/>
      <c r="ID156" s="113"/>
      <c r="IE156" s="113"/>
      <c r="IF156" s="113"/>
      <c r="IG156" s="113"/>
      <c r="IH156" s="113"/>
      <c r="II156" s="113"/>
      <c r="IJ156" s="113"/>
      <c r="IK156" s="113"/>
      <c r="IL156" s="113"/>
      <c r="IM156" s="113"/>
      <c r="IN156" s="113"/>
      <c r="IO156" s="113"/>
      <c r="IP156" s="113"/>
      <c r="IQ156" s="113"/>
      <c r="IR156" s="113"/>
      <c r="IS156" s="113"/>
      <c r="IT156" s="113"/>
    </row>
    <row r="157" spans="1:254" ht="16.5" customHeight="1">
      <c r="A157" s="599" t="s">
        <v>1623</v>
      </c>
      <c r="B157" s="244" t="s">
        <v>25</v>
      </c>
      <c r="C157" s="245" t="s">
        <v>382</v>
      </c>
      <c r="D157" s="284" t="s">
        <v>435</v>
      </c>
      <c r="E157" s="283"/>
      <c r="F157" s="44" t="s">
        <v>11</v>
      </c>
      <c r="G157" s="261"/>
      <c r="H157" s="249"/>
      <c r="I157" s="90"/>
      <c r="J157" s="557" t="s">
        <v>1759</v>
      </c>
      <c r="K157" s="631"/>
      <c r="HP157" s="113"/>
      <c r="HQ157" s="113"/>
      <c r="HR157" s="113"/>
      <c r="HS157" s="113"/>
      <c r="HT157" s="113"/>
      <c r="HU157" s="113"/>
      <c r="HV157" s="113"/>
      <c r="HW157" s="113"/>
      <c r="HX157" s="113"/>
      <c r="HY157" s="113"/>
      <c r="HZ157" s="113"/>
      <c r="IA157" s="113"/>
      <c r="IB157" s="113"/>
      <c r="IC157" s="113"/>
      <c r="ID157" s="113"/>
      <c r="IE157" s="113"/>
      <c r="IF157" s="113"/>
      <c r="IG157" s="113"/>
      <c r="IH157" s="113"/>
      <c r="II157" s="113"/>
      <c r="IJ157" s="113"/>
      <c r="IK157" s="113"/>
      <c r="IL157" s="113"/>
      <c r="IM157" s="113"/>
      <c r="IN157" s="113"/>
      <c r="IO157" s="113"/>
      <c r="IP157" s="113"/>
      <c r="IQ157" s="113"/>
      <c r="IR157" s="113"/>
      <c r="IS157" s="113"/>
      <c r="IT157" s="113"/>
    </row>
    <row r="158" spans="1:254" ht="16.5" customHeight="1">
      <c r="A158" s="599" t="s">
        <v>1624</v>
      </c>
      <c r="B158" s="244" t="s">
        <v>25</v>
      </c>
      <c r="C158" s="245" t="s">
        <v>382</v>
      </c>
      <c r="D158" s="284" t="s">
        <v>436</v>
      </c>
      <c r="E158" s="283"/>
      <c r="F158" s="44" t="s">
        <v>11</v>
      </c>
      <c r="G158" s="261"/>
      <c r="H158" s="249"/>
      <c r="I158" s="90"/>
      <c r="J158" s="557" t="s">
        <v>1865</v>
      </c>
      <c r="K158" s="631"/>
      <c r="HP158" s="113"/>
      <c r="HQ158" s="113"/>
      <c r="HR158" s="113"/>
      <c r="HS158" s="113"/>
      <c r="HT158" s="113"/>
      <c r="HU158" s="113"/>
      <c r="HV158" s="113"/>
      <c r="HW158" s="113"/>
      <c r="HX158" s="113"/>
      <c r="HY158" s="113"/>
      <c r="HZ158" s="113"/>
      <c r="IA158" s="113"/>
      <c r="IB158" s="113"/>
      <c r="IC158" s="113"/>
      <c r="ID158" s="113"/>
      <c r="IE158" s="113"/>
      <c r="IF158" s="113"/>
      <c r="IG158" s="113"/>
      <c r="IH158" s="113"/>
      <c r="II158" s="113"/>
      <c r="IJ158" s="113"/>
      <c r="IK158" s="113"/>
      <c r="IL158" s="113"/>
      <c r="IM158" s="113"/>
      <c r="IN158" s="113"/>
      <c r="IO158" s="113"/>
      <c r="IP158" s="113"/>
      <c r="IQ158" s="113"/>
      <c r="IR158" s="113"/>
      <c r="IS158" s="113"/>
      <c r="IT158" s="113"/>
    </row>
    <row r="159" spans="1:254" ht="16.5" customHeight="1">
      <c r="A159" s="599" t="s">
        <v>1625</v>
      </c>
      <c r="B159" s="244" t="s">
        <v>25</v>
      </c>
      <c r="C159" s="245" t="s">
        <v>382</v>
      </c>
      <c r="D159" s="284" t="s">
        <v>437</v>
      </c>
      <c r="E159" s="283"/>
      <c r="F159" s="44" t="s">
        <v>11</v>
      </c>
      <c r="G159" s="261"/>
      <c r="H159" s="249"/>
      <c r="I159" s="89" t="s">
        <v>416</v>
      </c>
      <c r="J159" s="557" t="s">
        <v>1762</v>
      </c>
      <c r="K159" s="631"/>
      <c r="HP159" s="113"/>
      <c r="HQ159" s="113"/>
      <c r="HR159" s="113"/>
      <c r="HS159" s="113"/>
      <c r="HT159" s="113"/>
      <c r="HU159" s="113"/>
      <c r="HV159" s="113"/>
      <c r="HW159" s="113"/>
      <c r="HX159" s="113"/>
      <c r="HY159" s="113"/>
      <c r="HZ159" s="113"/>
      <c r="IA159" s="113"/>
      <c r="IB159" s="113"/>
      <c r="IC159" s="113"/>
      <c r="ID159" s="113"/>
      <c r="IE159" s="113"/>
      <c r="IF159" s="113"/>
      <c r="IG159" s="113"/>
      <c r="IH159" s="113"/>
      <c r="II159" s="113"/>
      <c r="IJ159" s="113"/>
      <c r="IK159" s="113"/>
      <c r="IL159" s="113"/>
      <c r="IM159" s="113"/>
      <c r="IN159" s="113"/>
      <c r="IO159" s="113"/>
      <c r="IP159" s="113"/>
      <c r="IQ159" s="113"/>
      <c r="IR159" s="113"/>
      <c r="IS159" s="113"/>
      <c r="IT159" s="113"/>
    </row>
    <row r="160" spans="1:254" ht="16.5" customHeight="1">
      <c r="A160" s="599" t="s">
        <v>1626</v>
      </c>
      <c r="B160" s="244" t="s">
        <v>25</v>
      </c>
      <c r="C160" s="245" t="s">
        <v>382</v>
      </c>
      <c r="D160" s="284" t="s">
        <v>438</v>
      </c>
      <c r="E160" s="283"/>
      <c r="F160" s="252" t="s">
        <v>12</v>
      </c>
      <c r="G160" s="261"/>
      <c r="H160" s="249"/>
      <c r="I160" s="89" t="s">
        <v>1847</v>
      </c>
      <c r="J160" s="557" t="s">
        <v>1763</v>
      </c>
      <c r="K160" s="631"/>
      <c r="HP160" s="113"/>
      <c r="HQ160" s="113"/>
      <c r="HR160" s="113"/>
      <c r="HS160" s="113"/>
      <c r="HT160" s="113"/>
      <c r="HU160" s="113"/>
      <c r="HV160" s="113"/>
      <c r="HW160" s="113"/>
      <c r="HX160" s="113"/>
      <c r="HY160" s="113"/>
      <c r="HZ160" s="113"/>
      <c r="IA160" s="113"/>
      <c r="IB160" s="113"/>
      <c r="IC160" s="113"/>
      <c r="ID160" s="113"/>
      <c r="IE160" s="113"/>
      <c r="IF160" s="113"/>
      <c r="IG160" s="113"/>
      <c r="IH160" s="113"/>
      <c r="II160" s="113"/>
      <c r="IJ160" s="113"/>
      <c r="IK160" s="113"/>
      <c r="IL160" s="113"/>
      <c r="IM160" s="113"/>
      <c r="IN160" s="113"/>
      <c r="IO160" s="113"/>
      <c r="IP160" s="113"/>
      <c r="IQ160" s="113"/>
      <c r="IR160" s="113"/>
      <c r="IS160" s="113"/>
      <c r="IT160" s="113"/>
    </row>
    <row r="161" spans="1:254" ht="16.5" customHeight="1">
      <c r="A161" s="599" t="s">
        <v>1627</v>
      </c>
      <c r="B161" s="244" t="s">
        <v>25</v>
      </c>
      <c r="C161" s="245" t="s">
        <v>382</v>
      </c>
      <c r="D161" s="63" t="s">
        <v>439</v>
      </c>
      <c r="E161" s="283"/>
      <c r="F161" s="44" t="s">
        <v>11</v>
      </c>
      <c r="G161" s="261"/>
      <c r="H161" s="249"/>
      <c r="I161" s="89" t="s">
        <v>440</v>
      </c>
      <c r="J161" s="557" t="s">
        <v>1764</v>
      </c>
      <c r="K161" s="631"/>
      <c r="HP161" s="113"/>
      <c r="HQ161" s="113"/>
      <c r="HR161" s="113"/>
      <c r="HS161" s="113"/>
      <c r="HT161" s="113"/>
      <c r="HU161" s="113"/>
      <c r="HV161" s="113"/>
      <c r="HW161" s="113"/>
      <c r="HX161" s="113"/>
      <c r="HY161" s="113"/>
      <c r="HZ161" s="113"/>
      <c r="IA161" s="113"/>
      <c r="IB161" s="113"/>
      <c r="IC161" s="113"/>
      <c r="ID161" s="113"/>
      <c r="IE161" s="113"/>
      <c r="IF161" s="113"/>
      <c r="IG161" s="113"/>
      <c r="IH161" s="113"/>
      <c r="II161" s="113"/>
      <c r="IJ161" s="113"/>
      <c r="IK161" s="113"/>
      <c r="IL161" s="113"/>
      <c r="IM161" s="113"/>
      <c r="IN161" s="113"/>
      <c r="IO161" s="113"/>
      <c r="IP161" s="113"/>
      <c r="IQ161" s="113"/>
      <c r="IR161" s="113"/>
      <c r="IS161" s="113"/>
      <c r="IT161" s="113"/>
    </row>
    <row r="162" spans="1:254" ht="16.5" customHeight="1">
      <c r="A162" s="599" t="s">
        <v>1628</v>
      </c>
      <c r="B162" s="244" t="s">
        <v>25</v>
      </c>
      <c r="C162" s="245" t="s">
        <v>382</v>
      </c>
      <c r="D162" s="63" t="s">
        <v>441</v>
      </c>
      <c r="E162" s="283"/>
      <c r="F162" s="44" t="s">
        <v>11</v>
      </c>
      <c r="G162" s="261"/>
      <c r="H162" s="249"/>
      <c r="I162" s="89" t="s">
        <v>442</v>
      </c>
      <c r="J162" s="557"/>
      <c r="K162" s="632"/>
      <c r="HP162" s="113"/>
      <c r="HQ162" s="113"/>
      <c r="HR162" s="113"/>
      <c r="HS162" s="113"/>
      <c r="HT162" s="113"/>
      <c r="HU162" s="113"/>
      <c r="HV162" s="113"/>
      <c r="HW162" s="113"/>
      <c r="HX162" s="113"/>
      <c r="HY162" s="113"/>
      <c r="HZ162" s="113"/>
      <c r="IA162" s="113"/>
      <c r="IB162" s="113"/>
      <c r="IC162" s="113"/>
      <c r="ID162" s="113"/>
      <c r="IE162" s="113"/>
      <c r="IF162" s="113"/>
      <c r="IG162" s="113"/>
      <c r="IH162" s="113"/>
      <c r="II162" s="113"/>
      <c r="IJ162" s="113"/>
      <c r="IK162" s="113"/>
      <c r="IL162" s="113"/>
      <c r="IM162" s="113"/>
      <c r="IN162" s="113"/>
      <c r="IO162" s="113"/>
      <c r="IP162" s="113"/>
      <c r="IQ162" s="113"/>
      <c r="IR162" s="113"/>
      <c r="IS162" s="113"/>
      <c r="IT162" s="113"/>
    </row>
    <row r="163" spans="1:254" ht="16.5" customHeight="1">
      <c r="A163" s="599" t="s">
        <v>1629</v>
      </c>
      <c r="B163" s="244" t="s">
        <v>25</v>
      </c>
      <c r="C163" s="245" t="s">
        <v>471</v>
      </c>
      <c r="D163" s="245" t="s">
        <v>965</v>
      </c>
      <c r="E163" s="247"/>
      <c r="F163" s="44" t="s">
        <v>11</v>
      </c>
      <c r="G163" s="247"/>
      <c r="H163" s="247"/>
      <c r="I163" s="249"/>
      <c r="J163" s="681" t="s">
        <v>2345</v>
      </c>
      <c r="K163" s="269" t="s">
        <v>285</v>
      </c>
    </row>
    <row r="164" spans="1:254" ht="16.5" customHeight="1">
      <c r="A164" s="599" t="s">
        <v>1630</v>
      </c>
      <c r="B164" s="244" t="s">
        <v>25</v>
      </c>
      <c r="C164" s="245" t="s">
        <v>471</v>
      </c>
      <c r="D164" s="245" t="s">
        <v>1384</v>
      </c>
      <c r="E164" s="244" t="s">
        <v>473</v>
      </c>
      <c r="F164" s="44" t="s">
        <v>11</v>
      </c>
      <c r="G164" s="247"/>
      <c r="H164" s="247"/>
      <c r="I164" s="249"/>
      <c r="J164" s="681"/>
      <c r="K164" s="264"/>
    </row>
    <row r="165" spans="1:254" ht="16.5" customHeight="1">
      <c r="A165" s="599" t="s">
        <v>1631</v>
      </c>
      <c r="B165" s="244" t="s">
        <v>25</v>
      </c>
      <c r="C165" s="245" t="s">
        <v>471</v>
      </c>
      <c r="D165" s="245" t="s">
        <v>1385</v>
      </c>
      <c r="E165" s="244" t="s">
        <v>473</v>
      </c>
      <c r="F165" s="44" t="s">
        <v>11</v>
      </c>
      <c r="G165" s="247"/>
      <c r="H165" s="247"/>
      <c r="I165" s="249"/>
      <c r="J165" s="681"/>
      <c r="K165" s="264"/>
    </row>
    <row r="166" spans="1:254" ht="16.5" customHeight="1">
      <c r="A166" s="599" t="s">
        <v>1632</v>
      </c>
      <c r="B166" s="244" t="s">
        <v>25</v>
      </c>
      <c r="C166" s="245" t="s">
        <v>471</v>
      </c>
      <c r="D166" s="245" t="s">
        <v>475</v>
      </c>
      <c r="E166" s="244" t="s">
        <v>473</v>
      </c>
      <c r="F166" s="44" t="s">
        <v>11</v>
      </c>
      <c r="G166" s="247"/>
      <c r="H166" s="247"/>
      <c r="I166" s="249"/>
      <c r="J166" s="681"/>
      <c r="K166" s="264"/>
    </row>
    <row r="167" spans="1:254" ht="16.5" customHeight="1">
      <c r="A167" s="599" t="s">
        <v>1633</v>
      </c>
      <c r="B167" s="244" t="s">
        <v>25</v>
      </c>
      <c r="C167" s="245" t="s">
        <v>471</v>
      </c>
      <c r="D167" s="245" t="s">
        <v>476</v>
      </c>
      <c r="E167" s="244" t="s">
        <v>473</v>
      </c>
      <c r="F167" s="44" t="s">
        <v>11</v>
      </c>
      <c r="G167" s="247"/>
      <c r="H167" s="247"/>
      <c r="I167" s="249"/>
      <c r="J167" s="681"/>
      <c r="K167" s="264"/>
    </row>
    <row r="168" spans="1:254" ht="16.5" customHeight="1">
      <c r="A168" s="599" t="s">
        <v>1634</v>
      </c>
      <c r="B168" s="244" t="s">
        <v>25</v>
      </c>
      <c r="C168" s="245" t="s">
        <v>471</v>
      </c>
      <c r="D168" s="245" t="s">
        <v>1386</v>
      </c>
      <c r="E168" s="244" t="s">
        <v>72</v>
      </c>
      <c r="F168" s="44" t="s">
        <v>11</v>
      </c>
      <c r="G168" s="247"/>
      <c r="H168" s="247"/>
      <c r="I168" s="249"/>
      <c r="J168" s="681"/>
      <c r="K168" s="264"/>
    </row>
    <row r="169" spans="1:254" ht="16.5" customHeight="1">
      <c r="A169" s="599" t="s">
        <v>1635</v>
      </c>
      <c r="B169" s="244" t="s">
        <v>25</v>
      </c>
      <c r="C169" s="245" t="s">
        <v>471</v>
      </c>
      <c r="D169" s="245" t="s">
        <v>1387</v>
      </c>
      <c r="E169" s="244" t="s">
        <v>72</v>
      </c>
      <c r="F169" s="44" t="s">
        <v>11</v>
      </c>
      <c r="G169" s="247"/>
      <c r="H169" s="247"/>
      <c r="I169" s="249"/>
      <c r="J169" s="681"/>
      <c r="K169" s="264"/>
    </row>
    <row r="170" spans="1:254" ht="16.5" customHeight="1">
      <c r="A170" s="599" t="s">
        <v>2394</v>
      </c>
      <c r="B170" s="244" t="s">
        <v>25</v>
      </c>
      <c r="C170" s="245" t="s">
        <v>471</v>
      </c>
      <c r="D170" s="245" t="s">
        <v>479</v>
      </c>
      <c r="E170" s="244" t="s">
        <v>72</v>
      </c>
      <c r="F170" s="44" t="s">
        <v>11</v>
      </c>
      <c r="G170" s="247"/>
      <c r="H170" s="247"/>
      <c r="I170" s="249"/>
      <c r="J170" s="681"/>
      <c r="K170" s="264"/>
    </row>
    <row r="171" spans="1:254" ht="16.5" customHeight="1">
      <c r="A171" s="599" t="s">
        <v>2395</v>
      </c>
      <c r="B171" s="244" t="s">
        <v>25</v>
      </c>
      <c r="C171" s="245" t="s">
        <v>471</v>
      </c>
      <c r="D171" s="245" t="s">
        <v>480</v>
      </c>
      <c r="E171" s="244" t="s">
        <v>72</v>
      </c>
      <c r="F171" s="44" t="s">
        <v>11</v>
      </c>
      <c r="G171" s="247"/>
      <c r="H171" s="247"/>
      <c r="I171" s="249"/>
      <c r="J171" s="681"/>
      <c r="K171" s="264"/>
    </row>
    <row r="172" spans="1:254" ht="16.5" customHeight="1">
      <c r="A172" s="599" t="s">
        <v>2396</v>
      </c>
      <c r="B172" s="244" t="s">
        <v>25</v>
      </c>
      <c r="C172" s="245" t="s">
        <v>471</v>
      </c>
      <c r="D172" s="245" t="s">
        <v>974</v>
      </c>
      <c r="E172" s="247"/>
      <c r="F172" s="44" t="s">
        <v>11</v>
      </c>
      <c r="G172" s="247"/>
      <c r="H172" s="247"/>
      <c r="I172" s="260" t="s">
        <v>2346</v>
      </c>
      <c r="J172" s="675" t="s">
        <v>2261</v>
      </c>
      <c r="K172" s="264"/>
    </row>
    <row r="173" spans="1:254" ht="16.5" customHeight="1">
      <c r="A173" s="599" t="s">
        <v>1636</v>
      </c>
      <c r="B173" s="244" t="s">
        <v>25</v>
      </c>
      <c r="C173" s="245" t="s">
        <v>471</v>
      </c>
      <c r="D173" s="245" t="s">
        <v>1388</v>
      </c>
      <c r="E173" s="244" t="s">
        <v>975</v>
      </c>
      <c r="F173" s="44" t="s">
        <v>11</v>
      </c>
      <c r="G173" s="247"/>
      <c r="H173" s="247"/>
      <c r="I173" s="249"/>
      <c r="J173" s="675"/>
      <c r="K173" s="264"/>
    </row>
    <row r="174" spans="1:254" ht="16.5" customHeight="1">
      <c r="A174" s="599" t="s">
        <v>1637</v>
      </c>
      <c r="B174" s="244" t="s">
        <v>25</v>
      </c>
      <c r="C174" s="245" t="s">
        <v>471</v>
      </c>
      <c r="D174" s="245" t="s">
        <v>1389</v>
      </c>
      <c r="E174" s="244" t="s">
        <v>975</v>
      </c>
      <c r="F174" s="44" t="s">
        <v>11</v>
      </c>
      <c r="G174" s="247"/>
      <c r="H174" s="247"/>
      <c r="I174" s="249"/>
      <c r="J174" s="675"/>
      <c r="K174" s="264"/>
    </row>
    <row r="175" spans="1:254" ht="16.5" customHeight="1">
      <c r="A175" s="599" t="s">
        <v>1638</v>
      </c>
      <c r="B175" s="244" t="s">
        <v>25</v>
      </c>
      <c r="C175" s="245" t="s">
        <v>471</v>
      </c>
      <c r="D175" s="245" t="s">
        <v>1390</v>
      </c>
      <c r="E175" s="244" t="s">
        <v>975</v>
      </c>
      <c r="F175" s="44" t="s">
        <v>11</v>
      </c>
      <c r="G175" s="247"/>
      <c r="H175" s="247"/>
      <c r="I175" s="249"/>
      <c r="J175" s="675"/>
      <c r="K175" s="264"/>
    </row>
    <row r="176" spans="1:254" ht="16.5" customHeight="1">
      <c r="A176" s="599" t="s">
        <v>1639</v>
      </c>
      <c r="B176" s="244" t="s">
        <v>25</v>
      </c>
      <c r="C176" s="245" t="s">
        <v>471</v>
      </c>
      <c r="D176" s="245" t="s">
        <v>1391</v>
      </c>
      <c r="E176" s="244" t="s">
        <v>975</v>
      </c>
      <c r="F176" s="44" t="s">
        <v>11</v>
      </c>
      <c r="G176" s="247"/>
      <c r="H176" s="247"/>
      <c r="I176" s="249"/>
      <c r="J176" s="675"/>
      <c r="K176" s="264"/>
    </row>
    <row r="177" spans="1:11" ht="16.5" customHeight="1">
      <c r="A177" s="599" t="s">
        <v>1640</v>
      </c>
      <c r="B177" s="244" t="s">
        <v>25</v>
      </c>
      <c r="C177" s="245" t="s">
        <v>471</v>
      </c>
      <c r="D177" s="245" t="s">
        <v>1392</v>
      </c>
      <c r="E177" s="244" t="s">
        <v>976</v>
      </c>
      <c r="F177" s="44" t="s">
        <v>11</v>
      </c>
      <c r="G177" s="247"/>
      <c r="H177" s="247"/>
      <c r="I177" s="249"/>
      <c r="J177" s="675"/>
      <c r="K177" s="264"/>
    </row>
    <row r="178" spans="1:11" ht="16.5" customHeight="1">
      <c r="A178" s="599" t="s">
        <v>1641</v>
      </c>
      <c r="B178" s="244" t="s">
        <v>25</v>
      </c>
      <c r="C178" s="245" t="s">
        <v>471</v>
      </c>
      <c r="D178" s="245" t="s">
        <v>1393</v>
      </c>
      <c r="E178" s="244" t="s">
        <v>976</v>
      </c>
      <c r="F178" s="44" t="s">
        <v>11</v>
      </c>
      <c r="G178" s="247"/>
      <c r="H178" s="247"/>
      <c r="I178" s="249"/>
      <c r="J178" s="675"/>
      <c r="K178" s="264"/>
    </row>
    <row r="179" spans="1:11" ht="16.5" customHeight="1">
      <c r="A179" s="599" t="s">
        <v>1642</v>
      </c>
      <c r="B179" s="244" t="s">
        <v>25</v>
      </c>
      <c r="C179" s="245" t="s">
        <v>471</v>
      </c>
      <c r="D179" s="245" t="s">
        <v>1394</v>
      </c>
      <c r="E179" s="244" t="s">
        <v>976</v>
      </c>
      <c r="F179" s="44" t="s">
        <v>11</v>
      </c>
      <c r="G179" s="247"/>
      <c r="H179" s="247"/>
      <c r="I179" s="249"/>
      <c r="J179" s="675"/>
      <c r="K179" s="264"/>
    </row>
    <row r="180" spans="1:11" ht="16.5" customHeight="1">
      <c r="A180" s="599" t="s">
        <v>1643</v>
      </c>
      <c r="B180" s="244" t="s">
        <v>25</v>
      </c>
      <c r="C180" s="245" t="s">
        <v>471</v>
      </c>
      <c r="D180" s="245" t="s">
        <v>1395</v>
      </c>
      <c r="E180" s="244" t="s">
        <v>976</v>
      </c>
      <c r="F180" s="44" t="s">
        <v>11</v>
      </c>
      <c r="G180" s="247"/>
      <c r="H180" s="247"/>
      <c r="I180" s="249"/>
      <c r="J180" s="675"/>
      <c r="K180" s="264"/>
    </row>
    <row r="181" spans="1:11" ht="16.5" customHeight="1">
      <c r="A181" s="599" t="s">
        <v>1644</v>
      </c>
      <c r="B181" s="244" t="s">
        <v>25</v>
      </c>
      <c r="C181" s="245" t="s">
        <v>445</v>
      </c>
      <c r="D181" s="245" t="s">
        <v>977</v>
      </c>
      <c r="E181" s="244" t="s">
        <v>447</v>
      </c>
      <c r="F181" s="252" t="s">
        <v>12</v>
      </c>
      <c r="G181" s="247"/>
      <c r="H181" s="249"/>
      <c r="I181" s="260" t="s">
        <v>978</v>
      </c>
      <c r="J181" s="558"/>
      <c r="K181" s="264"/>
    </row>
    <row r="182" spans="1:11" ht="16.5" customHeight="1">
      <c r="A182" s="599" t="s">
        <v>1645</v>
      </c>
      <c r="B182" s="244" t="s">
        <v>25</v>
      </c>
      <c r="C182" s="245" t="s">
        <v>445</v>
      </c>
      <c r="D182" s="245" t="s">
        <v>1396</v>
      </c>
      <c r="E182" s="244" t="s">
        <v>450</v>
      </c>
      <c r="F182" s="252" t="s">
        <v>12</v>
      </c>
      <c r="G182" s="247"/>
      <c r="H182" s="249"/>
      <c r="I182" s="260" t="s">
        <v>980</v>
      </c>
      <c r="J182" s="558"/>
      <c r="K182" s="264"/>
    </row>
    <row r="183" spans="1:11" ht="16.5" customHeight="1">
      <c r="A183" s="599" t="s">
        <v>1646</v>
      </c>
      <c r="B183" s="244" t="s">
        <v>25</v>
      </c>
      <c r="C183" s="245" t="s">
        <v>445</v>
      </c>
      <c r="D183" s="245" t="s">
        <v>1397</v>
      </c>
      <c r="E183" s="244" t="s">
        <v>450</v>
      </c>
      <c r="F183" s="252" t="s">
        <v>12</v>
      </c>
      <c r="G183" s="247"/>
      <c r="H183" s="249"/>
      <c r="I183" s="260" t="s">
        <v>982</v>
      </c>
      <c r="J183" s="558"/>
      <c r="K183" s="264"/>
    </row>
    <row r="184" spans="1:11" ht="16.5" customHeight="1">
      <c r="A184" s="599" t="s">
        <v>1647</v>
      </c>
      <c r="B184" s="244" t="s">
        <v>25</v>
      </c>
      <c r="C184" s="245" t="s">
        <v>445</v>
      </c>
      <c r="D184" s="245" t="s">
        <v>1398</v>
      </c>
      <c r="E184" s="247"/>
      <c r="F184" s="252" t="s">
        <v>12</v>
      </c>
      <c r="G184" s="247"/>
      <c r="H184" s="249"/>
      <c r="I184" s="249"/>
      <c r="J184" s="558" t="s">
        <v>1650</v>
      </c>
      <c r="K184" s="264"/>
    </row>
    <row r="185" spans="1:11" ht="16.5" customHeight="1">
      <c r="A185" s="599" t="s">
        <v>1648</v>
      </c>
      <c r="B185" s="244" t="s">
        <v>25</v>
      </c>
      <c r="C185" s="245" t="s">
        <v>445</v>
      </c>
      <c r="D185" s="245" t="s">
        <v>1399</v>
      </c>
      <c r="E185" s="247"/>
      <c r="F185" s="252" t="s">
        <v>12</v>
      </c>
      <c r="G185" s="247"/>
      <c r="H185" s="249"/>
      <c r="I185" s="249"/>
      <c r="J185" s="558"/>
      <c r="K185" s="264"/>
    </row>
    <row r="186" spans="1:11" ht="16.5" customHeight="1">
      <c r="A186" s="599" t="s">
        <v>1649</v>
      </c>
      <c r="B186" s="244" t="s">
        <v>25</v>
      </c>
      <c r="C186" s="245" t="s">
        <v>445</v>
      </c>
      <c r="D186" s="245" t="s">
        <v>1400</v>
      </c>
      <c r="E186" s="247"/>
      <c r="F186" s="252" t="s">
        <v>12</v>
      </c>
      <c r="G186" s="247"/>
      <c r="H186" s="249"/>
      <c r="I186" s="249"/>
      <c r="J186" s="558"/>
      <c r="K186" s="264"/>
    </row>
    <row r="187" spans="1:11" ht="16.5" customHeight="1">
      <c r="A187" s="599" t="s">
        <v>2397</v>
      </c>
      <c r="B187" s="244" t="s">
        <v>25</v>
      </c>
      <c r="C187" s="245" t="s">
        <v>445</v>
      </c>
      <c r="D187" s="245" t="s">
        <v>1401</v>
      </c>
      <c r="E187" s="244" t="s">
        <v>447</v>
      </c>
      <c r="F187" s="248" t="s">
        <v>11</v>
      </c>
      <c r="G187" s="247"/>
      <c r="H187" s="249"/>
      <c r="I187" s="260" t="s">
        <v>988</v>
      </c>
      <c r="J187" s="558" t="s">
        <v>1796</v>
      </c>
      <c r="K187" s="674"/>
    </row>
    <row r="188" spans="1:11" ht="16.5" customHeight="1">
      <c r="A188" s="599" t="s">
        <v>2398</v>
      </c>
      <c r="B188" s="244" t="s">
        <v>25</v>
      </c>
      <c r="C188" s="245" t="s">
        <v>445</v>
      </c>
      <c r="D188" s="245" t="s">
        <v>1402</v>
      </c>
      <c r="E188" s="244" t="s">
        <v>450</v>
      </c>
      <c r="F188" s="248" t="s">
        <v>11</v>
      </c>
      <c r="G188" s="247"/>
      <c r="H188" s="249"/>
      <c r="I188" s="260" t="s">
        <v>980</v>
      </c>
      <c r="J188" s="558"/>
      <c r="K188" s="674"/>
    </row>
    <row r="189" spans="1:11" ht="16.5" customHeight="1">
      <c r="A189" s="599" t="s">
        <v>2399</v>
      </c>
      <c r="B189" s="244" t="s">
        <v>25</v>
      </c>
      <c r="C189" s="245" t="s">
        <v>445</v>
      </c>
      <c r="D189" s="245" t="s">
        <v>1403</v>
      </c>
      <c r="E189" s="244" t="s">
        <v>450</v>
      </c>
      <c r="F189" s="248" t="s">
        <v>11</v>
      </c>
      <c r="G189" s="247"/>
      <c r="H189" s="249"/>
      <c r="I189" s="260" t="s">
        <v>982</v>
      </c>
      <c r="J189" s="558" t="s">
        <v>991</v>
      </c>
      <c r="K189" s="674"/>
    </row>
    <row r="190" spans="1:11" ht="16.5" customHeight="1">
      <c r="A190" s="599" t="s">
        <v>2400</v>
      </c>
      <c r="B190" s="244" t="s">
        <v>25</v>
      </c>
      <c r="C190" s="245" t="s">
        <v>445</v>
      </c>
      <c r="D190" s="245" t="s">
        <v>993</v>
      </c>
      <c r="E190" s="247"/>
      <c r="F190" s="248" t="s">
        <v>11</v>
      </c>
      <c r="G190" s="247"/>
      <c r="H190" s="249"/>
      <c r="I190" s="249"/>
      <c r="J190" s="558"/>
      <c r="K190" s="264"/>
    </row>
    <row r="191" spans="1:11" ht="16.5" customHeight="1">
      <c r="A191" s="599" t="s">
        <v>2401</v>
      </c>
      <c r="B191" s="244" t="s">
        <v>25</v>
      </c>
      <c r="C191" s="245" t="s">
        <v>445</v>
      </c>
      <c r="D191" s="245" t="s">
        <v>995</v>
      </c>
      <c r="E191" s="247"/>
      <c r="F191" s="248" t="s">
        <v>11</v>
      </c>
      <c r="G191" s="247"/>
      <c r="H191" s="249"/>
      <c r="I191" s="249"/>
      <c r="J191" s="558"/>
      <c r="K191" s="264"/>
    </row>
    <row r="192" spans="1:11" ht="16.5" customHeight="1">
      <c r="A192" s="599" t="s">
        <v>2402</v>
      </c>
      <c r="B192" s="244" t="s">
        <v>25</v>
      </c>
      <c r="C192" s="245" t="s">
        <v>445</v>
      </c>
      <c r="D192" s="245" t="s">
        <v>997</v>
      </c>
      <c r="E192" s="247"/>
      <c r="F192" s="248" t="s">
        <v>11</v>
      </c>
      <c r="G192" s="247"/>
      <c r="H192" s="249"/>
      <c r="I192" s="249"/>
      <c r="J192" s="558"/>
      <c r="K192" s="264"/>
    </row>
    <row r="193" spans="1:11" ht="16.5" customHeight="1">
      <c r="A193" s="599" t="s">
        <v>2403</v>
      </c>
      <c r="B193" s="244" t="s">
        <v>25</v>
      </c>
      <c r="C193" s="245" t="s">
        <v>227</v>
      </c>
      <c r="D193" s="245" t="s">
        <v>1680</v>
      </c>
      <c r="E193" s="244" t="s">
        <v>546</v>
      </c>
      <c r="F193" s="248" t="s">
        <v>11</v>
      </c>
      <c r="G193" s="247"/>
      <c r="H193" s="249"/>
      <c r="I193" s="249"/>
      <c r="J193" s="558" t="s">
        <v>230</v>
      </c>
      <c r="K193" s="264"/>
    </row>
    <row r="194" spans="1:11" ht="16.5" customHeight="1">
      <c r="A194" s="599" t="s">
        <v>2404</v>
      </c>
      <c r="B194" s="244" t="s">
        <v>25</v>
      </c>
      <c r="C194" s="245" t="s">
        <v>227</v>
      </c>
      <c r="D194" s="245" t="s">
        <v>1000</v>
      </c>
      <c r="E194" s="244" t="s">
        <v>547</v>
      </c>
      <c r="F194" s="248" t="s">
        <v>11</v>
      </c>
      <c r="G194" s="247"/>
      <c r="H194" s="249"/>
      <c r="I194" s="249"/>
      <c r="J194" s="558" t="s">
        <v>234</v>
      </c>
      <c r="K194" s="264"/>
    </row>
    <row r="195" spans="1:11" ht="16.5" customHeight="1">
      <c r="A195" s="599" t="s">
        <v>2405</v>
      </c>
      <c r="B195" s="244" t="s">
        <v>25</v>
      </c>
      <c r="C195" s="245" t="s">
        <v>208</v>
      </c>
      <c r="D195" s="245" t="s">
        <v>209</v>
      </c>
      <c r="E195" s="247"/>
      <c r="F195" s="252" t="s">
        <v>12</v>
      </c>
      <c r="G195" s="247"/>
      <c r="H195" s="249"/>
      <c r="I195" s="249"/>
      <c r="J195" s="558" t="s">
        <v>1002</v>
      </c>
      <c r="K195" s="264"/>
    </row>
    <row r="196" spans="1:11" ht="16.5" customHeight="1" thickBot="1">
      <c r="A196" s="599" t="s">
        <v>2406</v>
      </c>
      <c r="B196" s="270" t="s">
        <v>25</v>
      </c>
      <c r="C196" s="271" t="s">
        <v>33</v>
      </c>
      <c r="D196" s="271" t="s">
        <v>206</v>
      </c>
      <c r="E196" s="272"/>
      <c r="F196" s="248" t="s">
        <v>11</v>
      </c>
      <c r="G196" s="272"/>
      <c r="H196" s="273"/>
      <c r="I196" s="271" t="s">
        <v>549</v>
      </c>
      <c r="J196" s="563"/>
      <c r="K196" s="274"/>
    </row>
    <row r="197" spans="1:11" ht="17.45" customHeight="1">
      <c r="A197" s="149"/>
      <c r="B197" s="180"/>
      <c r="C197" s="149"/>
      <c r="D197" s="149"/>
      <c r="E197" s="180"/>
      <c r="F197" s="149"/>
      <c r="G197" s="180"/>
      <c r="H197" s="149"/>
      <c r="I197" s="149"/>
      <c r="J197" s="181"/>
      <c r="K197" s="149"/>
    </row>
    <row r="198" spans="1:11" ht="17.100000000000001" customHeight="1">
      <c r="A198" s="70"/>
      <c r="B198" s="72"/>
      <c r="C198" s="70"/>
      <c r="D198" s="70"/>
      <c r="E198" s="72"/>
      <c r="F198" s="70"/>
      <c r="G198" s="72"/>
      <c r="H198" s="70"/>
      <c r="I198" s="70"/>
      <c r="J198" s="132"/>
      <c r="K198" s="70"/>
    </row>
    <row r="199" spans="1:11" ht="17.100000000000001" customHeight="1">
      <c r="A199" s="70"/>
      <c r="B199" s="72"/>
      <c r="C199" s="70"/>
      <c r="D199" s="70"/>
      <c r="E199" s="72"/>
      <c r="F199" s="70"/>
      <c r="G199" s="72"/>
      <c r="H199" s="70"/>
      <c r="I199" s="70"/>
      <c r="J199" s="132"/>
      <c r="K199" s="70"/>
    </row>
    <row r="200" spans="1:11" ht="17.100000000000001" customHeight="1">
      <c r="A200" s="70"/>
      <c r="B200" s="72"/>
      <c r="C200" s="70"/>
      <c r="D200" s="70"/>
      <c r="E200" s="72"/>
      <c r="F200" s="70"/>
      <c r="G200" s="72"/>
      <c r="H200" s="70"/>
      <c r="I200" s="70"/>
      <c r="J200" s="132"/>
      <c r="K200" s="70"/>
    </row>
    <row r="201" spans="1:11" ht="17.100000000000001" customHeight="1">
      <c r="A201" s="70"/>
      <c r="B201" s="72"/>
      <c r="C201" s="70"/>
      <c r="D201" s="70"/>
      <c r="E201" s="72"/>
      <c r="F201" s="70"/>
      <c r="G201" s="72"/>
      <c r="H201" s="70"/>
      <c r="I201" s="70"/>
      <c r="J201" s="132"/>
      <c r="K201" s="70"/>
    </row>
    <row r="202" spans="1:11" ht="17.100000000000001" customHeight="1">
      <c r="A202" s="70"/>
      <c r="B202" s="72"/>
      <c r="C202" s="70"/>
      <c r="D202" s="70"/>
      <c r="E202" s="72"/>
      <c r="F202" s="70"/>
      <c r="G202" s="72"/>
      <c r="H202" s="70"/>
      <c r="I202" s="70"/>
      <c r="J202" s="132"/>
      <c r="K202" s="70"/>
    </row>
    <row r="203" spans="1:11" ht="17.100000000000001" customHeight="1">
      <c r="A203" s="70"/>
      <c r="B203" s="72"/>
      <c r="C203" s="70"/>
      <c r="D203" s="70"/>
      <c r="E203" s="72"/>
      <c r="F203" s="70"/>
      <c r="G203" s="72"/>
      <c r="H203" s="70"/>
      <c r="I203" s="70"/>
      <c r="J203" s="132"/>
      <c r="K203" s="70"/>
    </row>
    <row r="204" spans="1:11" ht="17.100000000000001" customHeight="1">
      <c r="A204" s="70"/>
      <c r="B204" s="72"/>
      <c r="C204" s="70"/>
      <c r="D204" s="70"/>
      <c r="E204" s="72"/>
      <c r="F204" s="70"/>
      <c r="G204" s="72"/>
      <c r="H204" s="70"/>
      <c r="I204" s="70"/>
      <c r="J204" s="132"/>
      <c r="K204" s="70"/>
    </row>
    <row r="205" spans="1:11" ht="17.100000000000001" customHeight="1">
      <c r="A205" s="70"/>
      <c r="B205" s="72"/>
      <c r="C205" s="70"/>
      <c r="D205" s="70"/>
      <c r="E205" s="72"/>
      <c r="F205" s="70"/>
      <c r="G205" s="72"/>
      <c r="H205" s="70"/>
      <c r="I205" s="70"/>
      <c r="J205" s="132"/>
      <c r="K205" s="70"/>
    </row>
    <row r="206" spans="1:11" ht="17.100000000000001" customHeight="1">
      <c r="A206" s="70"/>
      <c r="B206" s="72"/>
      <c r="C206" s="70"/>
      <c r="D206" s="70"/>
      <c r="E206" s="72"/>
      <c r="F206" s="70"/>
      <c r="G206" s="72"/>
      <c r="H206" s="70"/>
      <c r="I206" s="70"/>
      <c r="J206" s="132"/>
      <c r="K206" s="70"/>
    </row>
    <row r="207" spans="1:11" ht="17.100000000000001" customHeight="1">
      <c r="A207" s="70"/>
      <c r="B207" s="72"/>
      <c r="C207" s="70"/>
      <c r="D207" s="70"/>
      <c r="E207" s="72"/>
      <c r="F207" s="70"/>
      <c r="G207" s="72"/>
      <c r="H207" s="70"/>
      <c r="I207" s="70"/>
      <c r="J207" s="132"/>
      <c r="K207" s="70"/>
    </row>
    <row r="208" spans="1:11" ht="17.100000000000001" customHeight="1">
      <c r="A208" s="70"/>
      <c r="B208" s="72"/>
      <c r="C208" s="70"/>
      <c r="D208" s="70"/>
      <c r="E208" s="72"/>
      <c r="F208" s="70"/>
      <c r="G208" s="72"/>
      <c r="H208" s="70"/>
      <c r="I208" s="70"/>
      <c r="J208" s="132"/>
      <c r="K208" s="70"/>
    </row>
    <row r="209" spans="1:11" ht="17.100000000000001" customHeight="1">
      <c r="A209" s="70"/>
      <c r="B209" s="72"/>
      <c r="C209" s="70"/>
      <c r="D209" s="70"/>
      <c r="E209" s="72"/>
      <c r="F209" s="70"/>
      <c r="G209" s="72"/>
      <c r="H209" s="70"/>
      <c r="I209" s="70"/>
      <c r="J209" s="132"/>
      <c r="K209" s="70"/>
    </row>
    <row r="210" spans="1:11" ht="17.100000000000001" customHeight="1">
      <c r="A210" s="70"/>
      <c r="B210" s="72"/>
      <c r="C210" s="70"/>
      <c r="D210" s="70"/>
      <c r="E210" s="72"/>
      <c r="F210" s="70"/>
      <c r="G210" s="72"/>
      <c r="H210" s="70"/>
      <c r="I210" s="70"/>
      <c r="J210" s="132"/>
      <c r="K210" s="70"/>
    </row>
    <row r="211" spans="1:11" ht="17.100000000000001" customHeight="1">
      <c r="A211" s="70"/>
      <c r="B211" s="72"/>
      <c r="C211" s="70"/>
      <c r="D211" s="70"/>
      <c r="E211" s="72"/>
      <c r="F211" s="70"/>
      <c r="G211" s="72"/>
      <c r="H211" s="70"/>
      <c r="I211" s="70"/>
      <c r="J211" s="132"/>
      <c r="K211" s="70"/>
    </row>
    <row r="212" spans="1:11" ht="17.100000000000001" customHeight="1">
      <c r="A212" s="70"/>
      <c r="B212" s="72"/>
      <c r="C212" s="70"/>
      <c r="D212" s="70"/>
      <c r="E212" s="72"/>
      <c r="F212" s="70"/>
      <c r="G212" s="72"/>
      <c r="H212" s="70"/>
      <c r="I212" s="70"/>
      <c r="J212" s="132"/>
      <c r="K212" s="70"/>
    </row>
    <row r="213" spans="1:11" ht="17.100000000000001" customHeight="1">
      <c r="A213" s="70"/>
      <c r="B213" s="72"/>
      <c r="C213" s="70"/>
      <c r="D213" s="70"/>
      <c r="E213" s="72"/>
      <c r="F213" s="70"/>
      <c r="G213" s="72"/>
      <c r="H213" s="70"/>
      <c r="I213" s="70"/>
      <c r="J213" s="132"/>
      <c r="K213" s="70"/>
    </row>
    <row r="214" spans="1:11" ht="17.100000000000001" customHeight="1">
      <c r="A214" s="70"/>
      <c r="B214" s="72"/>
      <c r="C214" s="70"/>
      <c r="D214" s="70"/>
      <c r="E214" s="72"/>
      <c r="F214" s="70"/>
      <c r="G214" s="72"/>
      <c r="H214" s="70"/>
      <c r="I214" s="70"/>
      <c r="J214" s="132"/>
      <c r="K214" s="70"/>
    </row>
    <row r="215" spans="1:11" ht="17.100000000000001" customHeight="1">
      <c r="A215" s="70"/>
      <c r="B215" s="72"/>
      <c r="C215" s="70"/>
      <c r="D215" s="70"/>
      <c r="E215" s="72"/>
      <c r="F215" s="70"/>
      <c r="G215" s="72"/>
      <c r="H215" s="70"/>
      <c r="I215" s="70"/>
      <c r="J215" s="132"/>
      <c r="K215" s="70"/>
    </row>
    <row r="216" spans="1:11" ht="17.100000000000001" customHeight="1">
      <c r="A216" s="70"/>
      <c r="B216" s="72"/>
      <c r="C216" s="70"/>
      <c r="D216" s="70"/>
      <c r="E216" s="72"/>
      <c r="F216" s="70"/>
      <c r="G216" s="72"/>
      <c r="H216" s="70"/>
      <c r="I216" s="70"/>
      <c r="J216" s="132"/>
      <c r="K216" s="70"/>
    </row>
    <row r="217" spans="1:11" ht="17.100000000000001" customHeight="1">
      <c r="A217" s="70"/>
      <c r="B217" s="72"/>
      <c r="C217" s="70"/>
      <c r="D217" s="70"/>
      <c r="E217" s="72"/>
      <c r="F217" s="70"/>
      <c r="G217" s="72"/>
      <c r="H217" s="70"/>
      <c r="I217" s="70"/>
      <c r="J217" s="132"/>
      <c r="K217" s="70"/>
    </row>
    <row r="218" spans="1:11" ht="17.100000000000001" customHeight="1">
      <c r="A218" s="70"/>
      <c r="B218" s="72"/>
      <c r="C218" s="70"/>
      <c r="D218" s="70"/>
      <c r="E218" s="72"/>
      <c r="F218" s="70"/>
      <c r="G218" s="72"/>
      <c r="H218" s="70"/>
      <c r="I218" s="70"/>
      <c r="J218" s="132"/>
      <c r="K218" s="70"/>
    </row>
    <row r="219" spans="1:11" ht="17.100000000000001" customHeight="1">
      <c r="A219" s="70"/>
      <c r="B219" s="72"/>
      <c r="C219" s="70"/>
      <c r="D219" s="70"/>
      <c r="E219" s="72"/>
      <c r="F219" s="70"/>
      <c r="G219" s="72"/>
      <c r="H219" s="70"/>
      <c r="I219" s="70"/>
      <c r="J219" s="132"/>
      <c r="K219" s="70"/>
    </row>
    <row r="220" spans="1:11" ht="17.100000000000001" customHeight="1">
      <c r="A220" s="70"/>
      <c r="B220" s="72"/>
      <c r="C220" s="70"/>
      <c r="D220" s="70"/>
      <c r="E220" s="72"/>
      <c r="F220" s="70"/>
      <c r="G220" s="72"/>
      <c r="H220" s="70"/>
      <c r="I220" s="70"/>
      <c r="J220" s="132"/>
      <c r="K220" s="70"/>
    </row>
    <row r="221" spans="1:11" ht="17.100000000000001" customHeight="1">
      <c r="A221" s="70"/>
      <c r="B221" s="72"/>
      <c r="C221" s="70"/>
      <c r="D221" s="70"/>
      <c r="E221" s="72"/>
      <c r="F221" s="70"/>
      <c r="G221" s="72"/>
      <c r="H221" s="70"/>
      <c r="I221" s="70"/>
      <c r="J221" s="132"/>
      <c r="K221" s="70"/>
    </row>
    <row r="222" spans="1:11" ht="17.100000000000001" customHeight="1">
      <c r="A222" s="70"/>
      <c r="B222" s="72"/>
      <c r="C222" s="70"/>
      <c r="D222" s="70"/>
      <c r="E222" s="72"/>
      <c r="F222" s="70"/>
      <c r="G222" s="72"/>
      <c r="H222" s="70"/>
      <c r="I222" s="70"/>
      <c r="J222" s="132"/>
      <c r="K222" s="70"/>
    </row>
    <row r="223" spans="1:11" ht="17.100000000000001" customHeight="1">
      <c r="A223" s="70"/>
      <c r="B223" s="72"/>
      <c r="C223" s="70"/>
      <c r="D223" s="70"/>
      <c r="E223" s="72"/>
      <c r="F223" s="70"/>
      <c r="G223" s="72"/>
      <c r="H223" s="70"/>
      <c r="I223" s="70"/>
      <c r="J223" s="132"/>
      <c r="K223" s="70"/>
    </row>
    <row r="224" spans="1:11" ht="17.100000000000001" customHeight="1">
      <c r="A224" s="70"/>
      <c r="B224" s="72"/>
      <c r="C224" s="70"/>
      <c r="D224" s="70"/>
      <c r="E224" s="72"/>
      <c r="F224" s="70"/>
      <c r="G224" s="72"/>
      <c r="H224" s="70"/>
      <c r="I224" s="70"/>
      <c r="J224" s="132"/>
      <c r="K224" s="70"/>
    </row>
    <row r="225" spans="1:11" ht="17.100000000000001" customHeight="1">
      <c r="A225" s="70"/>
      <c r="B225" s="72"/>
      <c r="C225" s="70"/>
      <c r="D225" s="70"/>
      <c r="E225" s="72"/>
      <c r="F225" s="70"/>
      <c r="G225" s="72"/>
      <c r="H225" s="70"/>
      <c r="I225" s="70"/>
      <c r="J225" s="132"/>
      <c r="K225" s="70"/>
    </row>
    <row r="226" spans="1:11" ht="17.100000000000001" customHeight="1">
      <c r="A226" s="70"/>
      <c r="B226" s="72"/>
      <c r="C226" s="70"/>
      <c r="D226" s="70"/>
      <c r="E226" s="72"/>
      <c r="F226" s="70"/>
      <c r="G226" s="72"/>
      <c r="H226" s="70"/>
      <c r="I226" s="70"/>
      <c r="J226" s="132"/>
      <c r="K226" s="70"/>
    </row>
    <row r="227" spans="1:11" ht="17.100000000000001" customHeight="1">
      <c r="A227" s="70"/>
      <c r="B227" s="72"/>
      <c r="C227" s="70"/>
      <c r="D227" s="70"/>
      <c r="E227" s="72"/>
      <c r="F227" s="70"/>
      <c r="G227" s="72"/>
      <c r="H227" s="70"/>
      <c r="I227" s="70"/>
      <c r="J227" s="132"/>
      <c r="K227" s="70"/>
    </row>
    <row r="228" spans="1:11" ht="17.100000000000001" customHeight="1">
      <c r="A228" s="70"/>
      <c r="B228" s="72"/>
      <c r="C228" s="70"/>
      <c r="D228" s="70"/>
      <c r="E228" s="72"/>
      <c r="F228" s="70"/>
      <c r="G228" s="72"/>
      <c r="H228" s="70"/>
      <c r="I228" s="70"/>
      <c r="J228" s="132"/>
      <c r="K228" s="70"/>
    </row>
    <row r="229" spans="1:11" ht="17.100000000000001" customHeight="1">
      <c r="A229" s="70"/>
      <c r="B229" s="72"/>
      <c r="C229" s="70"/>
      <c r="D229" s="70"/>
      <c r="E229" s="72"/>
      <c r="F229" s="70"/>
      <c r="G229" s="72"/>
      <c r="H229" s="70"/>
      <c r="I229" s="70"/>
      <c r="J229" s="132"/>
      <c r="K229" s="70"/>
    </row>
    <row r="230" spans="1:11" ht="17.100000000000001" customHeight="1">
      <c r="A230" s="70"/>
      <c r="B230" s="72"/>
      <c r="C230" s="70"/>
      <c r="D230" s="70"/>
      <c r="E230" s="72"/>
      <c r="F230" s="70"/>
      <c r="G230" s="72"/>
      <c r="H230" s="70"/>
      <c r="I230" s="70"/>
      <c r="J230" s="132"/>
      <c r="K230" s="70"/>
    </row>
    <row r="231" spans="1:11" ht="17.100000000000001" customHeight="1">
      <c r="A231" s="70"/>
      <c r="B231" s="72"/>
      <c r="C231" s="70"/>
      <c r="D231" s="70"/>
      <c r="E231" s="72"/>
      <c r="F231" s="70"/>
      <c r="G231" s="72"/>
      <c r="H231" s="70"/>
      <c r="I231" s="70"/>
      <c r="J231" s="132"/>
      <c r="K231" s="70"/>
    </row>
    <row r="232" spans="1:11" ht="17.100000000000001" customHeight="1">
      <c r="A232" s="70"/>
      <c r="B232" s="72"/>
      <c r="C232" s="70"/>
      <c r="D232" s="70"/>
      <c r="E232" s="72"/>
      <c r="F232" s="70"/>
      <c r="G232" s="72"/>
      <c r="H232" s="70"/>
      <c r="I232" s="70"/>
      <c r="J232" s="132"/>
      <c r="K232" s="70"/>
    </row>
    <row r="233" spans="1:11" ht="17.100000000000001" customHeight="1">
      <c r="A233" s="70"/>
      <c r="B233" s="72"/>
      <c r="C233" s="70"/>
      <c r="D233" s="70"/>
      <c r="E233" s="72"/>
      <c r="F233" s="70"/>
      <c r="G233" s="72"/>
      <c r="H233" s="70"/>
      <c r="I233" s="70"/>
      <c r="J233" s="132"/>
      <c r="K233" s="70"/>
    </row>
    <row r="234" spans="1:11" ht="17.100000000000001" customHeight="1">
      <c r="A234" s="70"/>
      <c r="B234" s="72"/>
      <c r="C234" s="70"/>
      <c r="D234" s="70"/>
      <c r="E234" s="72"/>
      <c r="F234" s="70"/>
      <c r="G234" s="72"/>
      <c r="H234" s="70"/>
      <c r="I234" s="70"/>
      <c r="J234" s="132"/>
      <c r="K234" s="70"/>
    </row>
    <row r="235" spans="1:11" ht="17.100000000000001" customHeight="1">
      <c r="A235" s="70"/>
      <c r="B235" s="72"/>
      <c r="C235" s="70"/>
      <c r="D235" s="70"/>
      <c r="E235" s="72"/>
      <c r="F235" s="70"/>
      <c r="G235" s="72"/>
      <c r="H235" s="70"/>
      <c r="I235" s="70"/>
      <c r="J235" s="132"/>
      <c r="K235" s="70"/>
    </row>
    <row r="236" spans="1:11" ht="17.100000000000001" customHeight="1">
      <c r="A236" s="70"/>
      <c r="B236" s="72"/>
      <c r="C236" s="70"/>
      <c r="D236" s="70"/>
      <c r="E236" s="72"/>
      <c r="F236" s="70"/>
      <c r="G236" s="72"/>
      <c r="H236" s="70"/>
      <c r="I236" s="70"/>
      <c r="J236" s="132"/>
      <c r="K236" s="70"/>
    </row>
    <row r="237" spans="1:11" ht="17.100000000000001" customHeight="1">
      <c r="A237" s="70"/>
      <c r="B237" s="72"/>
      <c r="C237" s="70"/>
      <c r="D237" s="70"/>
      <c r="E237" s="72"/>
      <c r="F237" s="70"/>
      <c r="G237" s="72"/>
      <c r="H237" s="70"/>
      <c r="I237" s="70"/>
      <c r="J237" s="132"/>
      <c r="K237" s="70"/>
    </row>
    <row r="238" spans="1:11" ht="17.100000000000001" customHeight="1">
      <c r="A238" s="70"/>
      <c r="B238" s="72"/>
      <c r="C238" s="70"/>
      <c r="D238" s="70"/>
      <c r="E238" s="72"/>
      <c r="F238" s="70"/>
      <c r="G238" s="72"/>
      <c r="H238" s="70"/>
      <c r="I238" s="70"/>
      <c r="J238" s="132"/>
      <c r="K238" s="70"/>
    </row>
    <row r="239" spans="1:11" ht="17.100000000000001" customHeight="1">
      <c r="A239" s="70"/>
      <c r="B239" s="72"/>
      <c r="C239" s="70"/>
      <c r="D239" s="70"/>
      <c r="E239" s="72"/>
      <c r="F239" s="70"/>
      <c r="G239" s="72"/>
      <c r="H239" s="70"/>
      <c r="I239" s="70"/>
      <c r="J239" s="132"/>
      <c r="K239" s="70"/>
    </row>
    <row r="240" spans="1:11" ht="17.100000000000001" customHeight="1">
      <c r="A240" s="70"/>
      <c r="B240" s="72"/>
      <c r="C240" s="70"/>
      <c r="D240" s="70"/>
      <c r="E240" s="72"/>
      <c r="F240" s="70"/>
      <c r="G240" s="72"/>
      <c r="H240" s="70"/>
      <c r="I240" s="70"/>
      <c r="J240" s="132"/>
      <c r="K240" s="70"/>
    </row>
    <row r="241" spans="1:11" ht="17.100000000000001" customHeight="1">
      <c r="A241" s="70"/>
      <c r="B241" s="72"/>
      <c r="C241" s="70"/>
      <c r="D241" s="70"/>
      <c r="E241" s="72"/>
      <c r="F241" s="70"/>
      <c r="G241" s="72"/>
      <c r="H241" s="70"/>
      <c r="I241" s="70"/>
      <c r="J241" s="132"/>
      <c r="K241" s="70"/>
    </row>
    <row r="242" spans="1:11" ht="17.100000000000001" customHeight="1">
      <c r="A242" s="70"/>
      <c r="B242" s="72"/>
      <c r="C242" s="70"/>
      <c r="D242" s="70"/>
      <c r="E242" s="72"/>
      <c r="F242" s="70"/>
      <c r="G242" s="72"/>
      <c r="H242" s="70"/>
      <c r="I242" s="70"/>
      <c r="J242" s="132"/>
      <c r="K242" s="70"/>
    </row>
    <row r="243" spans="1:11" ht="17.100000000000001" customHeight="1">
      <c r="A243" s="70"/>
      <c r="B243" s="72"/>
      <c r="C243" s="70"/>
      <c r="D243" s="70"/>
      <c r="E243" s="72"/>
      <c r="F243" s="70"/>
      <c r="G243" s="72"/>
      <c r="H243" s="70"/>
      <c r="I243" s="70"/>
      <c r="J243" s="132"/>
      <c r="K243" s="70"/>
    </row>
    <row r="244" spans="1:11" ht="17.100000000000001" customHeight="1">
      <c r="A244" s="70"/>
      <c r="B244" s="72"/>
      <c r="C244" s="70"/>
      <c r="D244" s="70"/>
      <c r="E244" s="72"/>
      <c r="F244" s="70"/>
      <c r="G244" s="72"/>
      <c r="H244" s="70"/>
      <c r="I244" s="70"/>
      <c r="J244" s="132"/>
      <c r="K244" s="70"/>
    </row>
    <row r="245" spans="1:11" ht="17.100000000000001" customHeight="1">
      <c r="A245" s="70"/>
      <c r="B245" s="72"/>
      <c r="C245" s="70"/>
      <c r="D245" s="70"/>
      <c r="E245" s="72"/>
      <c r="F245" s="70"/>
      <c r="G245" s="72"/>
      <c r="H245" s="70"/>
      <c r="I245" s="70"/>
      <c r="J245" s="132"/>
      <c r="K245" s="70"/>
    </row>
    <row r="246" spans="1:11" ht="17.100000000000001" customHeight="1">
      <c r="A246" s="70"/>
      <c r="B246" s="72"/>
      <c r="C246" s="70"/>
      <c r="D246" s="70"/>
      <c r="E246" s="72"/>
      <c r="F246" s="70"/>
      <c r="G246" s="72"/>
      <c r="H246" s="70"/>
      <c r="I246" s="70"/>
      <c r="J246" s="132"/>
      <c r="K246" s="70"/>
    </row>
    <row r="247" spans="1:11" ht="17.100000000000001" customHeight="1">
      <c r="A247" s="70"/>
      <c r="B247" s="72"/>
      <c r="C247" s="70"/>
      <c r="D247" s="70"/>
      <c r="E247" s="72"/>
      <c r="F247" s="70"/>
      <c r="G247" s="72"/>
      <c r="H247" s="70"/>
      <c r="I247" s="70"/>
      <c r="J247" s="132"/>
      <c r="K247" s="70"/>
    </row>
    <row r="248" spans="1:11" ht="17.100000000000001" customHeight="1">
      <c r="A248" s="70"/>
      <c r="B248" s="72"/>
      <c r="C248" s="70"/>
      <c r="D248" s="70"/>
      <c r="E248" s="72"/>
      <c r="F248" s="70"/>
      <c r="G248" s="72"/>
      <c r="H248" s="70"/>
      <c r="I248" s="70"/>
      <c r="J248" s="132"/>
      <c r="K248" s="70"/>
    </row>
    <row r="249" spans="1:11" ht="17.100000000000001" customHeight="1">
      <c r="A249" s="70"/>
      <c r="B249" s="72"/>
      <c r="C249" s="70"/>
      <c r="D249" s="70"/>
      <c r="E249" s="72"/>
      <c r="F249" s="70"/>
      <c r="G249" s="72"/>
      <c r="H249" s="70"/>
      <c r="I249" s="70"/>
      <c r="J249" s="132"/>
      <c r="K249" s="70"/>
    </row>
    <row r="250" spans="1:11" ht="17.100000000000001" customHeight="1">
      <c r="A250" s="70"/>
      <c r="B250" s="72"/>
      <c r="C250" s="70"/>
      <c r="D250" s="70"/>
      <c r="E250" s="72"/>
      <c r="F250" s="70"/>
      <c r="G250" s="72"/>
      <c r="H250" s="70"/>
      <c r="I250" s="70"/>
      <c r="J250" s="132"/>
      <c r="K250" s="70"/>
    </row>
    <row r="251" spans="1:11" ht="17.100000000000001" customHeight="1">
      <c r="A251" s="70"/>
      <c r="B251" s="72"/>
      <c r="C251" s="70"/>
      <c r="D251" s="70"/>
      <c r="E251" s="72"/>
      <c r="F251" s="70"/>
      <c r="G251" s="72"/>
      <c r="H251" s="70"/>
      <c r="I251" s="70"/>
      <c r="J251" s="132"/>
      <c r="K251" s="70"/>
    </row>
    <row r="252" spans="1:11" ht="17.100000000000001" customHeight="1">
      <c r="A252" s="70"/>
      <c r="B252" s="72"/>
      <c r="C252" s="70"/>
      <c r="D252" s="70"/>
      <c r="E252" s="72"/>
      <c r="F252" s="70"/>
      <c r="G252" s="72"/>
      <c r="H252" s="70"/>
      <c r="I252" s="70"/>
      <c r="J252" s="132"/>
      <c r="K252" s="70"/>
    </row>
    <row r="253" spans="1:11" ht="17.100000000000001" customHeight="1">
      <c r="A253" s="70"/>
      <c r="B253" s="72"/>
      <c r="C253" s="70"/>
      <c r="D253" s="70"/>
      <c r="E253" s="72"/>
      <c r="F253" s="70"/>
      <c r="G253" s="72"/>
      <c r="H253" s="70"/>
      <c r="I253" s="70"/>
      <c r="J253" s="132"/>
      <c r="K253" s="70"/>
    </row>
    <row r="254" spans="1:11" ht="17.100000000000001" customHeight="1">
      <c r="A254" s="70"/>
      <c r="B254" s="72"/>
      <c r="C254" s="70"/>
      <c r="D254" s="70"/>
      <c r="E254" s="72"/>
      <c r="F254" s="70"/>
      <c r="G254" s="72"/>
      <c r="H254" s="70"/>
      <c r="I254" s="70"/>
      <c r="J254" s="132"/>
      <c r="K254" s="70"/>
    </row>
    <row r="255" spans="1:11" ht="17.100000000000001" customHeight="1">
      <c r="A255" s="70"/>
      <c r="B255" s="72"/>
      <c r="C255" s="70"/>
      <c r="D255" s="70"/>
      <c r="E255" s="72"/>
      <c r="F255" s="70"/>
      <c r="G255" s="72"/>
      <c r="H255" s="70"/>
      <c r="I255" s="70"/>
      <c r="J255" s="132"/>
      <c r="K255" s="70"/>
    </row>
    <row r="256" spans="1:11" ht="17.100000000000001" customHeight="1">
      <c r="A256" s="70"/>
      <c r="B256" s="72"/>
      <c r="C256" s="70"/>
      <c r="D256" s="70"/>
      <c r="E256" s="72"/>
      <c r="F256" s="70"/>
      <c r="G256" s="72"/>
      <c r="H256" s="70"/>
      <c r="I256" s="70"/>
      <c r="J256" s="132"/>
      <c r="K256" s="70"/>
    </row>
    <row r="257" spans="1:11" ht="17.100000000000001" customHeight="1">
      <c r="A257" s="70"/>
      <c r="B257" s="72"/>
      <c r="C257" s="70"/>
      <c r="D257" s="70"/>
      <c r="E257" s="72"/>
      <c r="F257" s="70"/>
      <c r="G257" s="72"/>
      <c r="H257" s="70"/>
      <c r="I257" s="70"/>
      <c r="J257" s="132"/>
      <c r="K257" s="70"/>
    </row>
    <row r="258" spans="1:11" ht="17.100000000000001" customHeight="1">
      <c r="A258" s="70"/>
      <c r="B258" s="72"/>
      <c r="C258" s="70"/>
      <c r="D258" s="70"/>
      <c r="E258" s="72"/>
      <c r="F258" s="70"/>
      <c r="G258" s="72"/>
      <c r="H258" s="70"/>
      <c r="I258" s="70"/>
      <c r="J258" s="132"/>
      <c r="K258" s="70"/>
    </row>
    <row r="259" spans="1:11" ht="17.100000000000001" customHeight="1">
      <c r="A259" s="70"/>
      <c r="B259" s="72"/>
      <c r="C259" s="70"/>
      <c r="D259" s="70"/>
      <c r="E259" s="72"/>
      <c r="F259" s="70"/>
      <c r="G259" s="72"/>
      <c r="H259" s="70"/>
      <c r="I259" s="70"/>
      <c r="J259" s="132"/>
      <c r="K259" s="70"/>
    </row>
    <row r="260" spans="1:11" ht="17.100000000000001" customHeight="1">
      <c r="A260" s="70"/>
      <c r="B260" s="72"/>
      <c r="C260" s="70"/>
      <c r="D260" s="70"/>
      <c r="E260" s="72"/>
      <c r="F260" s="70"/>
      <c r="G260" s="72"/>
      <c r="H260" s="70"/>
      <c r="I260" s="70"/>
      <c r="J260" s="132"/>
      <c r="K260" s="70"/>
    </row>
    <row r="261" spans="1:11" ht="17.100000000000001" customHeight="1">
      <c r="A261" s="70"/>
      <c r="B261" s="72"/>
      <c r="C261" s="70"/>
      <c r="D261" s="70"/>
      <c r="E261" s="72"/>
      <c r="F261" s="70"/>
      <c r="G261" s="72"/>
      <c r="H261" s="70"/>
      <c r="I261" s="70"/>
      <c r="J261" s="132"/>
      <c r="K261" s="70"/>
    </row>
    <row r="262" spans="1:11" ht="17.100000000000001" customHeight="1">
      <c r="A262" s="70"/>
      <c r="B262" s="72"/>
      <c r="C262" s="70"/>
      <c r="D262" s="70"/>
      <c r="E262" s="72"/>
      <c r="F262" s="70"/>
      <c r="G262" s="72"/>
      <c r="H262" s="70"/>
      <c r="I262" s="70"/>
      <c r="J262" s="132"/>
      <c r="K262" s="70"/>
    </row>
    <row r="263" spans="1:11" ht="17.100000000000001" customHeight="1">
      <c r="A263" s="70"/>
      <c r="B263" s="72"/>
      <c r="C263" s="70"/>
      <c r="D263" s="70"/>
      <c r="E263" s="72"/>
      <c r="F263" s="70"/>
      <c r="G263" s="72"/>
      <c r="H263" s="70"/>
      <c r="I263" s="70"/>
      <c r="J263" s="132"/>
      <c r="K263" s="70"/>
    </row>
    <row r="264" spans="1:11" ht="17.100000000000001" customHeight="1">
      <c r="A264" s="70"/>
      <c r="B264" s="72"/>
      <c r="C264" s="70"/>
      <c r="D264" s="70"/>
      <c r="E264" s="72"/>
      <c r="F264" s="70"/>
      <c r="G264" s="72"/>
      <c r="H264" s="70"/>
      <c r="I264" s="70"/>
      <c r="J264" s="132"/>
      <c r="K264" s="70"/>
    </row>
    <row r="265" spans="1:11" ht="17.100000000000001" customHeight="1">
      <c r="A265" s="70"/>
      <c r="B265" s="72"/>
      <c r="C265" s="70"/>
      <c r="D265" s="70"/>
      <c r="E265" s="72"/>
      <c r="F265" s="70"/>
      <c r="G265" s="72"/>
      <c r="H265" s="70"/>
      <c r="I265" s="70"/>
      <c r="J265" s="132"/>
      <c r="K265" s="70"/>
    </row>
    <row r="266" spans="1:11" ht="17.100000000000001" customHeight="1">
      <c r="A266" s="70"/>
      <c r="B266" s="72"/>
      <c r="C266" s="70"/>
      <c r="D266" s="70"/>
      <c r="E266" s="72"/>
      <c r="F266" s="70"/>
      <c r="G266" s="72"/>
      <c r="H266" s="70"/>
      <c r="I266" s="70"/>
      <c r="J266" s="132"/>
      <c r="K266" s="70"/>
    </row>
    <row r="267" spans="1:11" ht="17.100000000000001" customHeight="1">
      <c r="A267" s="70"/>
      <c r="B267" s="72"/>
      <c r="C267" s="70"/>
      <c r="D267" s="70"/>
      <c r="E267" s="72"/>
      <c r="F267" s="70"/>
      <c r="G267" s="72"/>
      <c r="H267" s="70"/>
      <c r="I267" s="70"/>
      <c r="J267" s="132"/>
      <c r="K267" s="70"/>
    </row>
    <row r="268" spans="1:11" ht="17.100000000000001" customHeight="1">
      <c r="A268" s="70"/>
      <c r="B268" s="72"/>
      <c r="C268" s="70"/>
      <c r="D268" s="70"/>
      <c r="E268" s="72"/>
      <c r="F268" s="70"/>
      <c r="G268" s="72"/>
      <c r="H268" s="70"/>
      <c r="I268" s="70"/>
      <c r="J268" s="132"/>
      <c r="K268" s="70"/>
    </row>
    <row r="269" spans="1:11" ht="17.100000000000001" customHeight="1">
      <c r="A269" s="70"/>
      <c r="B269" s="72"/>
      <c r="C269" s="70"/>
      <c r="D269" s="70"/>
      <c r="E269" s="72"/>
      <c r="F269" s="70"/>
      <c r="G269" s="72"/>
      <c r="H269" s="70"/>
      <c r="I269" s="70"/>
      <c r="J269" s="132"/>
      <c r="K269" s="70"/>
    </row>
    <row r="270" spans="1:11" ht="17.100000000000001" customHeight="1">
      <c r="A270" s="70"/>
      <c r="B270" s="72"/>
      <c r="C270" s="70"/>
      <c r="D270" s="70"/>
      <c r="E270" s="72"/>
      <c r="F270" s="70"/>
      <c r="G270" s="72"/>
      <c r="H270" s="70"/>
      <c r="I270" s="70"/>
      <c r="J270" s="132"/>
      <c r="K270" s="70"/>
    </row>
    <row r="271" spans="1:11" ht="17.100000000000001" customHeight="1">
      <c r="A271" s="70"/>
      <c r="B271" s="72"/>
      <c r="C271" s="70"/>
      <c r="D271" s="70"/>
      <c r="E271" s="72"/>
      <c r="F271" s="70"/>
      <c r="G271" s="72"/>
      <c r="H271" s="70"/>
      <c r="I271" s="70"/>
      <c r="J271" s="132"/>
      <c r="K271" s="70"/>
    </row>
    <row r="272" spans="1:11" ht="17.100000000000001" customHeight="1">
      <c r="A272" s="70"/>
      <c r="B272" s="72"/>
      <c r="C272" s="70"/>
      <c r="D272" s="70"/>
      <c r="E272" s="72"/>
      <c r="F272" s="70"/>
      <c r="G272" s="72"/>
      <c r="H272" s="70"/>
      <c r="I272" s="70"/>
      <c r="J272" s="132"/>
      <c r="K272" s="70"/>
    </row>
    <row r="273" spans="1:11" ht="17.100000000000001" customHeight="1">
      <c r="A273" s="70"/>
      <c r="B273" s="72"/>
      <c r="C273" s="70"/>
      <c r="D273" s="70"/>
      <c r="E273" s="72"/>
      <c r="F273" s="70"/>
      <c r="G273" s="72"/>
      <c r="H273" s="70"/>
      <c r="I273" s="70"/>
      <c r="J273" s="132"/>
      <c r="K273" s="70"/>
    </row>
    <row r="274" spans="1:11" ht="17.100000000000001" customHeight="1">
      <c r="A274" s="70"/>
      <c r="B274" s="72"/>
      <c r="C274" s="70"/>
      <c r="D274" s="70"/>
      <c r="E274" s="72"/>
      <c r="F274" s="70"/>
      <c r="G274" s="72"/>
      <c r="H274" s="70"/>
      <c r="I274" s="70"/>
      <c r="J274" s="132"/>
      <c r="K274" s="70"/>
    </row>
    <row r="275" spans="1:11" ht="17.100000000000001" customHeight="1">
      <c r="A275" s="70"/>
      <c r="B275" s="72"/>
      <c r="C275" s="70"/>
      <c r="D275" s="70"/>
      <c r="E275" s="72"/>
      <c r="F275" s="70"/>
      <c r="G275" s="72"/>
      <c r="H275" s="70"/>
      <c r="I275" s="70"/>
      <c r="J275" s="132"/>
      <c r="K275" s="70"/>
    </row>
    <row r="276" spans="1:11" ht="17.100000000000001" customHeight="1">
      <c r="A276" s="70"/>
      <c r="B276" s="72"/>
      <c r="C276" s="70"/>
      <c r="D276" s="70"/>
      <c r="E276" s="72"/>
      <c r="F276" s="70"/>
      <c r="G276" s="72"/>
      <c r="H276" s="70"/>
      <c r="I276" s="70"/>
      <c r="J276" s="132"/>
      <c r="K276" s="70"/>
    </row>
    <row r="277" spans="1:11" ht="17.100000000000001" customHeight="1">
      <c r="A277" s="70"/>
      <c r="B277" s="72"/>
      <c r="C277" s="70"/>
      <c r="D277" s="70"/>
      <c r="E277" s="72"/>
      <c r="F277" s="70"/>
      <c r="G277" s="72"/>
      <c r="H277" s="70"/>
      <c r="I277" s="70"/>
      <c r="J277" s="132"/>
      <c r="K277" s="70"/>
    </row>
    <row r="278" spans="1:11" ht="17.100000000000001" customHeight="1">
      <c r="A278" s="70"/>
      <c r="B278" s="72"/>
      <c r="C278" s="70"/>
      <c r="D278" s="70"/>
      <c r="E278" s="72"/>
      <c r="F278" s="70"/>
      <c r="G278" s="72"/>
      <c r="H278" s="70"/>
      <c r="I278" s="70"/>
      <c r="J278" s="132"/>
      <c r="K278" s="70"/>
    </row>
    <row r="279" spans="1:11" ht="17.100000000000001" customHeight="1">
      <c r="A279" s="70"/>
      <c r="B279" s="72"/>
      <c r="C279" s="70"/>
      <c r="D279" s="70"/>
      <c r="E279" s="72"/>
      <c r="F279" s="70"/>
      <c r="G279" s="72"/>
      <c r="H279" s="70"/>
      <c r="I279" s="70"/>
      <c r="J279" s="132"/>
      <c r="K279" s="70"/>
    </row>
    <row r="280" spans="1:11" ht="17.100000000000001" customHeight="1">
      <c r="A280" s="70"/>
      <c r="B280" s="72"/>
      <c r="C280" s="70"/>
      <c r="D280" s="70"/>
      <c r="E280" s="72"/>
      <c r="F280" s="70"/>
      <c r="G280" s="72"/>
      <c r="H280" s="70"/>
      <c r="I280" s="70"/>
      <c r="J280" s="132"/>
      <c r="K280" s="70"/>
    </row>
    <row r="281" spans="1:11" ht="17.100000000000001" customHeight="1">
      <c r="A281" s="70"/>
      <c r="B281" s="72"/>
      <c r="C281" s="70"/>
      <c r="D281" s="70"/>
      <c r="E281" s="72"/>
      <c r="F281" s="70"/>
      <c r="G281" s="72"/>
      <c r="H281" s="70"/>
      <c r="I281" s="70"/>
      <c r="J281" s="132"/>
      <c r="K281" s="70"/>
    </row>
    <row r="282" spans="1:11" ht="17.100000000000001" customHeight="1">
      <c r="A282" s="70"/>
      <c r="B282" s="72"/>
      <c r="C282" s="70"/>
      <c r="D282" s="70"/>
      <c r="E282" s="72"/>
      <c r="F282" s="70"/>
      <c r="G282" s="72"/>
      <c r="H282" s="70"/>
      <c r="I282" s="70"/>
      <c r="J282" s="132"/>
      <c r="K282" s="70"/>
    </row>
    <row r="283" spans="1:11" ht="17.100000000000001" customHeight="1">
      <c r="A283" s="70"/>
      <c r="B283" s="72"/>
      <c r="C283" s="70"/>
      <c r="D283" s="70"/>
      <c r="E283" s="72"/>
      <c r="F283" s="70"/>
      <c r="G283" s="72"/>
      <c r="H283" s="70"/>
      <c r="I283" s="70"/>
      <c r="J283" s="132"/>
      <c r="K283" s="70"/>
    </row>
    <row r="284" spans="1:11" ht="17.100000000000001" customHeight="1">
      <c r="A284" s="70"/>
      <c r="B284" s="72"/>
      <c r="C284" s="70"/>
      <c r="D284" s="70"/>
      <c r="E284" s="72"/>
      <c r="F284" s="70"/>
      <c r="G284" s="72"/>
      <c r="H284" s="70"/>
      <c r="I284" s="70"/>
      <c r="J284" s="132"/>
      <c r="K284" s="70"/>
    </row>
    <row r="285" spans="1:11" ht="17.100000000000001" customHeight="1">
      <c r="A285" s="70"/>
      <c r="B285" s="72"/>
      <c r="C285" s="70"/>
      <c r="D285" s="70"/>
      <c r="E285" s="72"/>
      <c r="F285" s="70"/>
      <c r="G285" s="72"/>
      <c r="H285" s="70"/>
      <c r="I285" s="70"/>
      <c r="J285" s="132"/>
      <c r="K285" s="70"/>
    </row>
    <row r="286" spans="1:11" ht="17.100000000000001" customHeight="1">
      <c r="A286" s="70"/>
      <c r="B286" s="72"/>
      <c r="C286" s="70"/>
      <c r="D286" s="70"/>
      <c r="E286" s="72"/>
      <c r="F286" s="70"/>
      <c r="G286" s="72"/>
      <c r="H286" s="70"/>
      <c r="I286" s="70"/>
      <c r="J286" s="132"/>
      <c r="K286" s="70"/>
    </row>
    <row r="287" spans="1:11" ht="17.100000000000001" customHeight="1">
      <c r="A287" s="70"/>
      <c r="B287" s="72"/>
      <c r="C287" s="70"/>
      <c r="D287" s="70"/>
      <c r="E287" s="72"/>
      <c r="F287" s="70"/>
      <c r="G287" s="72"/>
      <c r="H287" s="70"/>
      <c r="I287" s="70"/>
      <c r="J287" s="132"/>
      <c r="K287" s="70"/>
    </row>
    <row r="288" spans="1:11" ht="17.100000000000001" customHeight="1">
      <c r="A288" s="70"/>
      <c r="B288" s="72"/>
      <c r="C288" s="70"/>
      <c r="D288" s="70"/>
      <c r="E288" s="72"/>
      <c r="F288" s="70"/>
      <c r="G288" s="72"/>
      <c r="H288" s="70"/>
      <c r="I288" s="70"/>
      <c r="J288" s="132"/>
      <c r="K288" s="70"/>
    </row>
    <row r="289" spans="1:11" ht="17.100000000000001" customHeight="1">
      <c r="A289" s="70"/>
      <c r="B289" s="72"/>
      <c r="C289" s="70"/>
      <c r="D289" s="70"/>
      <c r="E289" s="72"/>
      <c r="F289" s="70"/>
      <c r="G289" s="72"/>
      <c r="H289" s="70"/>
      <c r="I289" s="70"/>
      <c r="J289" s="132"/>
      <c r="K289" s="70"/>
    </row>
    <row r="290" spans="1:11" ht="17.100000000000001" customHeight="1">
      <c r="A290" s="70"/>
      <c r="B290" s="72"/>
      <c r="C290" s="70"/>
      <c r="D290" s="70"/>
      <c r="E290" s="72"/>
      <c r="F290" s="70"/>
      <c r="G290" s="72"/>
      <c r="H290" s="70"/>
      <c r="I290" s="70"/>
      <c r="J290" s="132"/>
      <c r="K290" s="70"/>
    </row>
    <row r="291" spans="1:11" ht="17.100000000000001" customHeight="1">
      <c r="A291" s="70"/>
      <c r="B291" s="72"/>
      <c r="C291" s="70"/>
      <c r="D291" s="70"/>
      <c r="E291" s="72"/>
      <c r="F291" s="70"/>
      <c r="G291" s="72"/>
      <c r="H291" s="70"/>
      <c r="I291" s="70"/>
      <c r="J291" s="132"/>
      <c r="K291" s="70"/>
    </row>
    <row r="292" spans="1:11" ht="17.100000000000001" customHeight="1">
      <c r="A292" s="70"/>
      <c r="B292" s="72"/>
      <c r="C292" s="70"/>
      <c r="D292" s="70"/>
      <c r="E292" s="72"/>
      <c r="F292" s="70"/>
      <c r="G292" s="72"/>
      <c r="H292" s="70"/>
      <c r="I292" s="70"/>
      <c r="J292" s="132"/>
      <c r="K292" s="70"/>
    </row>
    <row r="293" spans="1:11" ht="17.100000000000001" customHeight="1">
      <c r="A293" s="70"/>
      <c r="B293" s="72"/>
      <c r="C293" s="70"/>
      <c r="D293" s="70"/>
      <c r="E293" s="72"/>
      <c r="F293" s="70"/>
      <c r="G293" s="72"/>
      <c r="H293" s="70"/>
      <c r="I293" s="70"/>
      <c r="J293" s="132"/>
      <c r="K293" s="70"/>
    </row>
    <row r="294" spans="1:11" ht="17.100000000000001" customHeight="1">
      <c r="A294" s="70"/>
      <c r="B294" s="72"/>
      <c r="C294" s="70"/>
      <c r="D294" s="70"/>
      <c r="E294" s="72"/>
      <c r="F294" s="70"/>
      <c r="G294" s="72"/>
      <c r="H294" s="70"/>
      <c r="I294" s="70"/>
      <c r="J294" s="132"/>
      <c r="K294" s="70"/>
    </row>
    <row r="295" spans="1:11" ht="17.100000000000001" customHeight="1">
      <c r="A295" s="70"/>
      <c r="B295" s="72"/>
      <c r="C295" s="70"/>
      <c r="D295" s="70"/>
      <c r="E295" s="72"/>
      <c r="F295" s="70"/>
      <c r="G295" s="72"/>
      <c r="H295" s="70"/>
      <c r="I295" s="70"/>
      <c r="J295" s="132"/>
      <c r="K295" s="70"/>
    </row>
    <row r="296" spans="1:11" ht="17.100000000000001" customHeight="1">
      <c r="A296" s="70"/>
      <c r="B296" s="72"/>
      <c r="C296" s="70"/>
      <c r="D296" s="70"/>
      <c r="E296" s="72"/>
      <c r="F296" s="70"/>
      <c r="G296" s="72"/>
      <c r="H296" s="70"/>
      <c r="I296" s="70"/>
      <c r="J296" s="132"/>
      <c r="K296" s="70"/>
    </row>
    <row r="297" spans="1:11" ht="17.100000000000001" customHeight="1">
      <c r="A297" s="70"/>
      <c r="B297" s="72"/>
      <c r="C297" s="70"/>
      <c r="D297" s="70"/>
      <c r="E297" s="72"/>
      <c r="F297" s="70"/>
      <c r="G297" s="72"/>
      <c r="H297" s="70"/>
      <c r="I297" s="70"/>
      <c r="J297" s="132"/>
      <c r="K297" s="70"/>
    </row>
    <row r="298" spans="1:11" ht="17.100000000000001" customHeight="1">
      <c r="A298" s="70"/>
      <c r="B298" s="72"/>
      <c r="C298" s="70"/>
      <c r="D298" s="70"/>
      <c r="E298" s="72"/>
      <c r="F298" s="70"/>
      <c r="G298" s="72"/>
      <c r="H298" s="70"/>
      <c r="I298" s="70"/>
      <c r="J298" s="132"/>
      <c r="K298" s="70"/>
    </row>
    <row r="299" spans="1:11" ht="17.100000000000001" customHeight="1">
      <c r="A299" s="70"/>
      <c r="B299" s="72"/>
      <c r="C299" s="70"/>
      <c r="D299" s="70"/>
      <c r="E299" s="72"/>
      <c r="F299" s="70"/>
      <c r="G299" s="72"/>
      <c r="H299" s="70"/>
      <c r="I299" s="70"/>
      <c r="J299" s="132"/>
      <c r="K299" s="70"/>
    </row>
    <row r="300" spans="1:11" ht="17.100000000000001" customHeight="1">
      <c r="A300" s="70"/>
      <c r="B300" s="72"/>
      <c r="C300" s="70"/>
      <c r="D300" s="70"/>
      <c r="E300" s="72"/>
      <c r="F300" s="70"/>
      <c r="G300" s="72"/>
      <c r="H300" s="70"/>
      <c r="I300" s="70"/>
      <c r="J300" s="132"/>
      <c r="K300" s="70"/>
    </row>
    <row r="301" spans="1:11" ht="17.100000000000001" customHeight="1">
      <c r="A301" s="70"/>
      <c r="B301" s="72"/>
      <c r="C301" s="70"/>
      <c r="D301" s="70"/>
      <c r="E301" s="72"/>
      <c r="F301" s="70"/>
      <c r="G301" s="72"/>
      <c r="H301" s="70"/>
      <c r="I301" s="70"/>
      <c r="J301" s="132"/>
      <c r="K301" s="70"/>
    </row>
    <row r="302" spans="1:11" ht="17.100000000000001" customHeight="1">
      <c r="A302" s="70"/>
      <c r="B302" s="72"/>
      <c r="C302" s="70"/>
      <c r="D302" s="70"/>
      <c r="E302" s="72"/>
      <c r="F302" s="70"/>
      <c r="G302" s="72"/>
      <c r="H302" s="70"/>
      <c r="I302" s="70"/>
      <c r="J302" s="132"/>
      <c r="K302" s="70"/>
    </row>
    <row r="303" spans="1:11" ht="17.100000000000001" customHeight="1">
      <c r="A303" s="70"/>
      <c r="B303" s="72"/>
      <c r="C303" s="70"/>
      <c r="D303" s="70"/>
      <c r="E303" s="72"/>
      <c r="F303" s="70"/>
      <c r="G303" s="72"/>
      <c r="H303" s="70"/>
      <c r="I303" s="70"/>
      <c r="J303" s="132"/>
      <c r="K303" s="70"/>
    </row>
    <row r="304" spans="1:11" ht="17.100000000000001" customHeight="1">
      <c r="A304" s="70"/>
      <c r="B304" s="72"/>
      <c r="C304" s="70"/>
      <c r="D304" s="70"/>
      <c r="E304" s="72"/>
      <c r="F304" s="70"/>
      <c r="G304" s="72"/>
      <c r="H304" s="70"/>
      <c r="I304" s="70"/>
      <c r="J304" s="132"/>
      <c r="K304" s="70"/>
    </row>
    <row r="305" spans="1:11" ht="17.100000000000001" customHeight="1">
      <c r="A305" s="70"/>
      <c r="B305" s="72"/>
      <c r="C305" s="70"/>
      <c r="D305" s="70"/>
      <c r="E305" s="72"/>
      <c r="F305" s="70"/>
      <c r="G305" s="72"/>
      <c r="H305" s="70"/>
      <c r="I305" s="70"/>
      <c r="J305" s="132"/>
      <c r="K305" s="70"/>
    </row>
    <row r="306" spans="1:11" ht="17.100000000000001" customHeight="1">
      <c r="A306" s="70"/>
      <c r="B306" s="72"/>
      <c r="C306" s="70"/>
      <c r="D306" s="70"/>
      <c r="E306" s="72"/>
      <c r="F306" s="70"/>
      <c r="G306" s="72"/>
      <c r="H306" s="70"/>
      <c r="I306" s="70"/>
      <c r="J306" s="132"/>
      <c r="K306" s="70"/>
    </row>
    <row r="307" spans="1:11" ht="17.100000000000001" customHeight="1">
      <c r="A307" s="70"/>
      <c r="B307" s="72"/>
      <c r="C307" s="70"/>
      <c r="D307" s="70"/>
      <c r="E307" s="72"/>
      <c r="F307" s="70"/>
      <c r="G307" s="72"/>
      <c r="H307" s="70"/>
      <c r="I307" s="70"/>
      <c r="J307" s="132"/>
      <c r="K307" s="70"/>
    </row>
    <row r="308" spans="1:11" ht="17.100000000000001" customHeight="1">
      <c r="A308" s="70"/>
      <c r="B308" s="72"/>
      <c r="C308" s="70"/>
      <c r="D308" s="70"/>
      <c r="E308" s="72"/>
      <c r="F308" s="70"/>
      <c r="G308" s="72"/>
      <c r="H308" s="70"/>
      <c r="I308" s="70"/>
      <c r="J308" s="132"/>
      <c r="K308" s="70"/>
    </row>
    <row r="309" spans="1:11" ht="17.100000000000001" customHeight="1">
      <c r="A309" s="70"/>
      <c r="B309" s="72"/>
      <c r="C309" s="70"/>
      <c r="D309" s="70"/>
      <c r="E309" s="72"/>
      <c r="F309" s="70"/>
      <c r="G309" s="72"/>
      <c r="H309" s="70"/>
      <c r="I309" s="70"/>
      <c r="J309" s="132"/>
      <c r="K309" s="70"/>
    </row>
    <row r="310" spans="1:11" ht="17.100000000000001" customHeight="1">
      <c r="A310" s="70"/>
      <c r="B310" s="72"/>
      <c r="C310" s="70"/>
      <c r="D310" s="70"/>
      <c r="E310" s="72"/>
      <c r="F310" s="70"/>
      <c r="G310" s="72"/>
      <c r="H310" s="70"/>
      <c r="I310" s="70"/>
      <c r="J310" s="132"/>
      <c r="K310" s="70"/>
    </row>
    <row r="311" spans="1:11" ht="17.100000000000001" customHeight="1">
      <c r="A311" s="70"/>
      <c r="B311" s="72"/>
      <c r="C311" s="70"/>
      <c r="D311" s="70"/>
      <c r="E311" s="72"/>
      <c r="F311" s="70"/>
      <c r="G311" s="72"/>
      <c r="H311" s="70"/>
      <c r="I311" s="70"/>
      <c r="J311" s="132"/>
      <c r="K311" s="70"/>
    </row>
    <row r="312" spans="1:11" ht="17.100000000000001" customHeight="1">
      <c r="A312" s="70"/>
      <c r="B312" s="72"/>
      <c r="C312" s="70"/>
      <c r="D312" s="70"/>
      <c r="E312" s="72"/>
      <c r="F312" s="70"/>
      <c r="G312" s="72"/>
      <c r="H312" s="70"/>
      <c r="I312" s="70"/>
      <c r="J312" s="132"/>
      <c r="K312" s="70"/>
    </row>
    <row r="313" spans="1:11" ht="17.100000000000001" customHeight="1">
      <c r="A313" s="70"/>
      <c r="B313" s="72"/>
      <c r="C313" s="70"/>
      <c r="D313" s="70"/>
      <c r="E313" s="72"/>
      <c r="F313" s="70"/>
      <c r="G313" s="72"/>
      <c r="H313" s="70"/>
      <c r="I313" s="70"/>
      <c r="J313" s="132"/>
      <c r="K313" s="70"/>
    </row>
    <row r="314" spans="1:11" ht="17.100000000000001" customHeight="1">
      <c r="A314" s="70"/>
      <c r="B314" s="72"/>
      <c r="C314" s="70"/>
      <c r="D314" s="70"/>
      <c r="E314" s="72"/>
      <c r="F314" s="70"/>
      <c r="G314" s="72"/>
      <c r="H314" s="70"/>
      <c r="I314" s="70"/>
      <c r="J314" s="132"/>
      <c r="K314" s="70"/>
    </row>
    <row r="315" spans="1:11" ht="17.100000000000001" customHeight="1">
      <c r="A315" s="70"/>
      <c r="B315" s="72"/>
      <c r="C315" s="70"/>
      <c r="D315" s="70"/>
      <c r="E315" s="72"/>
      <c r="F315" s="70"/>
      <c r="G315" s="72"/>
      <c r="H315" s="70"/>
      <c r="I315" s="70"/>
      <c r="J315" s="132"/>
      <c r="K315" s="70"/>
    </row>
    <row r="316" spans="1:11" ht="17.100000000000001" customHeight="1">
      <c r="A316" s="70"/>
      <c r="B316" s="72"/>
      <c r="C316" s="70"/>
      <c r="D316" s="70"/>
      <c r="E316" s="72"/>
      <c r="F316" s="70"/>
      <c r="G316" s="72"/>
      <c r="H316" s="70"/>
      <c r="I316" s="70"/>
      <c r="J316" s="132"/>
      <c r="K316" s="70"/>
    </row>
    <row r="317" spans="1:11" ht="17.100000000000001" customHeight="1">
      <c r="A317" s="70"/>
      <c r="B317" s="72"/>
      <c r="C317" s="70"/>
      <c r="D317" s="70"/>
      <c r="E317" s="72"/>
      <c r="F317" s="70"/>
      <c r="G317" s="72"/>
      <c r="H317" s="70"/>
      <c r="I317" s="70"/>
      <c r="J317" s="132"/>
      <c r="K317" s="70"/>
    </row>
    <row r="318" spans="1:11" ht="17.100000000000001" customHeight="1">
      <c r="A318" s="70"/>
      <c r="B318" s="72"/>
      <c r="C318" s="70"/>
      <c r="D318" s="70"/>
      <c r="E318" s="72"/>
      <c r="F318" s="70"/>
      <c r="G318" s="72"/>
      <c r="H318" s="70"/>
      <c r="I318" s="70"/>
      <c r="J318" s="132"/>
      <c r="K318" s="70"/>
    </row>
    <row r="319" spans="1:11" ht="17.100000000000001" customHeight="1">
      <c r="A319" s="70"/>
      <c r="B319" s="72"/>
      <c r="C319" s="70"/>
      <c r="D319" s="70"/>
      <c r="E319" s="72"/>
      <c r="F319" s="70"/>
      <c r="G319" s="72"/>
      <c r="H319" s="70"/>
      <c r="I319" s="70"/>
      <c r="J319" s="132"/>
      <c r="K319" s="70"/>
    </row>
    <row r="320" spans="1:11" ht="17.100000000000001" customHeight="1">
      <c r="A320" s="70"/>
      <c r="B320" s="72"/>
      <c r="C320" s="70"/>
      <c r="D320" s="70"/>
      <c r="E320" s="72"/>
      <c r="F320" s="70"/>
      <c r="G320" s="72"/>
      <c r="H320" s="70"/>
      <c r="I320" s="70"/>
      <c r="J320" s="132"/>
      <c r="K320" s="70"/>
    </row>
    <row r="321" spans="1:11" ht="17.100000000000001" customHeight="1">
      <c r="A321" s="70"/>
      <c r="B321" s="72"/>
      <c r="C321" s="70"/>
      <c r="D321" s="70"/>
      <c r="E321" s="72"/>
      <c r="F321" s="70"/>
      <c r="G321" s="72"/>
      <c r="H321" s="70"/>
      <c r="I321" s="70"/>
      <c r="J321" s="132"/>
      <c r="K321" s="70"/>
    </row>
    <row r="322" spans="1:11" ht="17.100000000000001" customHeight="1">
      <c r="A322" s="70"/>
      <c r="B322" s="72"/>
      <c r="C322" s="70"/>
      <c r="D322" s="70"/>
      <c r="E322" s="72"/>
      <c r="F322" s="70"/>
      <c r="G322" s="72"/>
      <c r="H322" s="70"/>
      <c r="I322" s="70"/>
      <c r="J322" s="132"/>
      <c r="K322" s="70"/>
    </row>
    <row r="323" spans="1:11" ht="17.100000000000001" customHeight="1">
      <c r="A323" s="70"/>
      <c r="B323" s="72"/>
      <c r="C323" s="70"/>
      <c r="D323" s="70"/>
      <c r="E323" s="72"/>
      <c r="F323" s="70"/>
      <c r="G323" s="72"/>
      <c r="H323" s="70"/>
      <c r="I323" s="70"/>
      <c r="J323" s="132"/>
      <c r="K323" s="70"/>
    </row>
    <row r="324" spans="1:11" ht="17.100000000000001" customHeight="1">
      <c r="A324" s="70"/>
      <c r="B324" s="72"/>
      <c r="C324" s="70"/>
      <c r="D324" s="70"/>
      <c r="E324" s="72"/>
      <c r="F324" s="70"/>
      <c r="G324" s="72"/>
      <c r="H324" s="70"/>
      <c r="I324" s="70"/>
      <c r="J324" s="132"/>
      <c r="K324" s="70"/>
    </row>
    <row r="325" spans="1:11" ht="17.100000000000001" customHeight="1">
      <c r="A325" s="70"/>
      <c r="B325" s="72"/>
      <c r="C325" s="70"/>
      <c r="D325" s="70"/>
      <c r="E325" s="72"/>
      <c r="F325" s="70"/>
      <c r="G325" s="72"/>
      <c r="H325" s="70"/>
      <c r="I325" s="70"/>
      <c r="J325" s="132"/>
      <c r="K325" s="70"/>
    </row>
    <row r="326" spans="1:11" ht="17.100000000000001" customHeight="1">
      <c r="A326" s="70"/>
      <c r="B326" s="72"/>
      <c r="C326" s="70"/>
      <c r="D326" s="70"/>
      <c r="E326" s="72"/>
      <c r="F326" s="70"/>
      <c r="G326" s="72"/>
      <c r="H326" s="70"/>
      <c r="I326" s="70"/>
      <c r="J326" s="132"/>
      <c r="K326" s="70"/>
    </row>
    <row r="327" spans="1:11" ht="17.100000000000001" customHeight="1">
      <c r="A327" s="70"/>
      <c r="B327" s="72"/>
      <c r="C327" s="70"/>
      <c r="D327" s="70"/>
      <c r="E327" s="72"/>
      <c r="F327" s="70"/>
      <c r="G327" s="72"/>
      <c r="H327" s="70"/>
      <c r="I327" s="70"/>
      <c r="J327" s="132"/>
      <c r="K327" s="70"/>
    </row>
    <row r="328" spans="1:11" ht="17.100000000000001" customHeight="1">
      <c r="A328" s="70"/>
      <c r="B328" s="72"/>
      <c r="C328" s="70"/>
      <c r="D328" s="70"/>
      <c r="E328" s="72"/>
      <c r="F328" s="70"/>
      <c r="G328" s="72"/>
      <c r="H328" s="70"/>
      <c r="I328" s="70"/>
      <c r="J328" s="132"/>
      <c r="K328" s="70"/>
    </row>
    <row r="329" spans="1:11" ht="17.100000000000001" customHeight="1">
      <c r="A329" s="70"/>
      <c r="B329" s="72"/>
      <c r="C329" s="70"/>
      <c r="D329" s="70"/>
      <c r="E329" s="72"/>
      <c r="F329" s="70"/>
      <c r="G329" s="72"/>
      <c r="H329" s="70"/>
      <c r="I329" s="70"/>
      <c r="J329" s="132"/>
      <c r="K329" s="70"/>
    </row>
    <row r="330" spans="1:11" ht="17.100000000000001" customHeight="1">
      <c r="A330" s="70"/>
      <c r="B330" s="72"/>
      <c r="C330" s="70"/>
      <c r="D330" s="70"/>
      <c r="E330" s="72"/>
      <c r="F330" s="70"/>
      <c r="G330" s="72"/>
      <c r="H330" s="70"/>
      <c r="I330" s="70"/>
      <c r="J330" s="132"/>
      <c r="K330" s="70"/>
    </row>
    <row r="331" spans="1:11" ht="17.100000000000001" customHeight="1">
      <c r="A331" s="70"/>
      <c r="B331" s="72"/>
      <c r="C331" s="70"/>
      <c r="D331" s="70"/>
      <c r="E331" s="72"/>
      <c r="F331" s="70"/>
      <c r="G331" s="72"/>
      <c r="H331" s="70"/>
      <c r="I331" s="70"/>
      <c r="J331" s="132"/>
      <c r="K331" s="70"/>
    </row>
    <row r="332" spans="1:11" ht="17.100000000000001" customHeight="1">
      <c r="A332" s="70"/>
      <c r="B332" s="72"/>
      <c r="C332" s="70"/>
      <c r="D332" s="70"/>
      <c r="E332" s="72"/>
      <c r="F332" s="70"/>
      <c r="G332" s="72"/>
      <c r="H332" s="70"/>
      <c r="I332" s="70"/>
      <c r="J332" s="132"/>
      <c r="K332" s="70"/>
    </row>
    <row r="333" spans="1:11" ht="17.100000000000001" customHeight="1">
      <c r="A333" s="70"/>
      <c r="B333" s="72"/>
      <c r="C333" s="70"/>
      <c r="D333" s="70"/>
      <c r="E333" s="72"/>
      <c r="F333" s="70"/>
      <c r="G333" s="72"/>
      <c r="H333" s="70"/>
      <c r="I333" s="70"/>
      <c r="J333" s="132"/>
      <c r="K333" s="70"/>
    </row>
    <row r="334" spans="1:11" ht="17.100000000000001" customHeight="1">
      <c r="A334" s="70"/>
      <c r="B334" s="72"/>
      <c r="C334" s="70"/>
      <c r="D334" s="70"/>
      <c r="E334" s="72"/>
      <c r="F334" s="70"/>
      <c r="G334" s="72"/>
      <c r="H334" s="70"/>
      <c r="I334" s="70"/>
      <c r="J334" s="132"/>
      <c r="K334" s="70"/>
    </row>
    <row r="335" spans="1:11" ht="17.100000000000001" customHeight="1">
      <c r="A335" s="70"/>
      <c r="B335" s="72"/>
      <c r="C335" s="70"/>
      <c r="D335" s="70"/>
      <c r="E335" s="72"/>
      <c r="F335" s="70"/>
      <c r="G335" s="72"/>
      <c r="H335" s="70"/>
      <c r="I335" s="70"/>
      <c r="J335" s="132"/>
      <c r="K335" s="70"/>
    </row>
    <row r="336" spans="1:11" ht="17.100000000000001" customHeight="1">
      <c r="A336" s="70"/>
      <c r="B336" s="72"/>
      <c r="C336" s="70"/>
      <c r="D336" s="70"/>
      <c r="E336" s="72"/>
      <c r="F336" s="70"/>
      <c r="G336" s="72"/>
      <c r="H336" s="70"/>
      <c r="I336" s="70"/>
      <c r="J336" s="132"/>
      <c r="K336" s="70"/>
    </row>
    <row r="337" spans="1:11" ht="17.100000000000001" customHeight="1">
      <c r="A337" s="70"/>
      <c r="B337" s="72"/>
      <c r="C337" s="70"/>
      <c r="D337" s="70"/>
      <c r="E337" s="72"/>
      <c r="F337" s="70"/>
      <c r="G337" s="72"/>
      <c r="H337" s="70"/>
      <c r="I337" s="70"/>
      <c r="J337" s="132"/>
      <c r="K337" s="70"/>
    </row>
    <row r="338" spans="1:11" ht="17.100000000000001" customHeight="1">
      <c r="A338" s="70"/>
      <c r="B338" s="72"/>
      <c r="C338" s="70"/>
      <c r="D338" s="70"/>
      <c r="E338" s="72"/>
      <c r="F338" s="70"/>
      <c r="G338" s="72"/>
      <c r="H338" s="70"/>
      <c r="I338" s="70"/>
      <c r="J338" s="132"/>
      <c r="K338" s="70"/>
    </row>
    <row r="339" spans="1:11" ht="17.100000000000001" customHeight="1">
      <c r="A339" s="70"/>
      <c r="B339" s="72"/>
      <c r="C339" s="70"/>
      <c r="D339" s="70"/>
      <c r="E339" s="72"/>
      <c r="F339" s="70"/>
      <c r="G339" s="72"/>
      <c r="H339" s="70"/>
      <c r="I339" s="70"/>
      <c r="J339" s="132"/>
      <c r="K339" s="70"/>
    </row>
    <row r="340" spans="1:11" ht="17.100000000000001" customHeight="1">
      <c r="A340" s="70"/>
      <c r="B340" s="72"/>
      <c r="C340" s="70"/>
      <c r="D340" s="70"/>
      <c r="E340" s="72"/>
      <c r="F340" s="70"/>
      <c r="G340" s="72"/>
      <c r="H340" s="70"/>
      <c r="I340" s="70"/>
      <c r="J340" s="132"/>
      <c r="K340" s="70"/>
    </row>
    <row r="341" spans="1:11" ht="17.100000000000001" customHeight="1">
      <c r="A341" s="70"/>
      <c r="B341" s="72"/>
      <c r="C341" s="70"/>
      <c r="D341" s="70"/>
      <c r="E341" s="72"/>
      <c r="F341" s="70"/>
      <c r="G341" s="72"/>
      <c r="H341" s="70"/>
      <c r="I341" s="70"/>
      <c r="J341" s="132"/>
      <c r="K341" s="70"/>
    </row>
    <row r="342" spans="1:11" ht="17.100000000000001" customHeight="1">
      <c r="A342" s="70"/>
      <c r="B342" s="72"/>
      <c r="C342" s="70"/>
      <c r="D342" s="70"/>
      <c r="E342" s="72"/>
      <c r="F342" s="70"/>
      <c r="G342" s="72"/>
      <c r="H342" s="70"/>
      <c r="I342" s="70"/>
      <c r="J342" s="132"/>
      <c r="K342" s="70"/>
    </row>
    <row r="343" spans="1:11" ht="17.100000000000001" customHeight="1">
      <c r="A343" s="70"/>
      <c r="B343" s="72"/>
      <c r="C343" s="70"/>
      <c r="D343" s="70"/>
      <c r="E343" s="72"/>
      <c r="F343" s="70"/>
      <c r="G343" s="72"/>
      <c r="H343" s="70"/>
      <c r="I343" s="70"/>
      <c r="J343" s="132"/>
      <c r="K343" s="70"/>
    </row>
  </sheetData>
  <mergeCells count="14">
    <mergeCell ref="K187:K189"/>
    <mergeCell ref="J172:J180"/>
    <mergeCell ref="E1:E8"/>
    <mergeCell ref="C1:D8"/>
    <mergeCell ref="J163:J171"/>
    <mergeCell ref="J78:J88"/>
    <mergeCell ref="J70:J77"/>
    <mergeCell ref="J95:J98"/>
    <mergeCell ref="K130:K162"/>
    <mergeCell ref="J104:J107"/>
    <mergeCell ref="J108:J111"/>
    <mergeCell ref="J112:J115"/>
    <mergeCell ref="J116:J119"/>
    <mergeCell ref="J120:J123"/>
  </mergeCells>
  <phoneticPr fontId="22" type="noConversion"/>
  <hyperlinks>
    <hyperlink ref="D39" r:id="rId1" display="LCM_70_Digits_SN_From_SFC_And_EEPROM_Compare"/>
    <hyperlink ref="D126" r:id="rId2"/>
    <hyperlink ref="D127" r:id="rId3"/>
    <hyperlink ref="D128" r:id="rId4"/>
    <hyperlink ref="D129" r:id="rId5"/>
    <hyperlink ref="D164" r:id="rId6"/>
    <hyperlink ref="D165" r:id="rId7"/>
    <hyperlink ref="D166" r:id="rId8"/>
    <hyperlink ref="D167" r:id="rId9"/>
    <hyperlink ref="D168" r:id="rId10"/>
    <hyperlink ref="D169" r:id="rId11"/>
    <hyperlink ref="D170" r:id="rId12"/>
    <hyperlink ref="D171" r:id="rId13"/>
    <hyperlink ref="D173" r:id="rId14"/>
    <hyperlink ref="D174" r:id="rId15"/>
    <hyperlink ref="D175" r:id="rId16"/>
    <hyperlink ref="D176" r:id="rId17"/>
    <hyperlink ref="D177" r:id="rId18"/>
    <hyperlink ref="D178" r:id="rId19"/>
    <hyperlink ref="D179" r:id="rId20"/>
    <hyperlink ref="D180" r:id="rId21"/>
    <hyperlink ref="D182" r:id="rId22"/>
    <hyperlink ref="D183" r:id="rId23"/>
    <hyperlink ref="D184" r:id="rId24"/>
    <hyperlink ref="D185" r:id="rId25"/>
    <hyperlink ref="D186" r:id="rId26"/>
    <hyperlink ref="D187" r:id="rId27"/>
    <hyperlink ref="D188" r:id="rId28"/>
    <hyperlink ref="D189" r:id="rId29"/>
    <hyperlink ref="D92" r:id="rId30"/>
    <hyperlink ref="D99" r:id="rId31"/>
    <hyperlink ref="D100" r:id="rId32"/>
    <hyperlink ref="D101" r:id="rId33"/>
    <hyperlink ref="D91" r:id="rId34"/>
    <hyperlink ref="D90" r:id="rId35" display="Device_ID@ALS1_FH_Right"/>
    <hyperlink ref="D93" r:id="rId36"/>
    <hyperlink ref="D94" r:id="rId37"/>
    <hyperlink ref="D102" r:id="rId38"/>
    <hyperlink ref="D103" r:id="rId39"/>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22"/>
  <sheetViews>
    <sheetView showGridLines="0" topLeftCell="A230" zoomScaleNormal="100" workbookViewId="0">
      <selection activeCell="F226" sqref="F226"/>
    </sheetView>
  </sheetViews>
  <sheetFormatPr defaultColWidth="9" defaultRowHeight="15.75" customHeight="1"/>
  <cols>
    <col min="1" max="1" width="5.875" style="113" customWidth="1"/>
    <col min="2" max="2" width="5.625" style="136" bestFit="1" customWidth="1"/>
    <col min="3" max="3" width="13.625" style="113" customWidth="1"/>
    <col min="4" max="4" width="46.875" style="113" customWidth="1"/>
    <col min="5" max="5" width="23.125" style="113" bestFit="1" customWidth="1"/>
    <col min="6" max="6" width="23.125" style="136" customWidth="1"/>
    <col min="7" max="7" width="13.75" style="113" bestFit="1" customWidth="1"/>
    <col min="8" max="8" width="16" style="113" customWidth="1"/>
    <col min="9" max="9" width="20.5" style="113" customWidth="1"/>
    <col min="10" max="10" width="54" style="113" customWidth="1"/>
    <col min="11" max="11" width="42" style="113" bestFit="1" customWidth="1"/>
    <col min="12" max="257" width="8.625" style="113" customWidth="1"/>
    <col min="258" max="16384" width="9" style="114"/>
  </cols>
  <sheetData>
    <row r="1" spans="1:11" ht="17.45" customHeight="1">
      <c r="A1" s="70"/>
      <c r="B1" s="72"/>
      <c r="C1" s="611" t="s">
        <v>1404</v>
      </c>
      <c r="D1" s="679"/>
      <c r="E1" s="545"/>
      <c r="F1" s="676"/>
      <c r="G1" s="97"/>
      <c r="H1" s="32" t="s">
        <v>5</v>
      </c>
      <c r="I1" s="115"/>
      <c r="J1" s="564"/>
      <c r="K1" s="70"/>
    </row>
    <row r="2" spans="1:11" ht="17.45" customHeight="1">
      <c r="A2" s="70"/>
      <c r="B2" s="72"/>
      <c r="C2" s="679"/>
      <c r="D2" s="679"/>
      <c r="E2" s="545"/>
      <c r="F2" s="677"/>
      <c r="G2" s="98" t="s">
        <v>6</v>
      </c>
      <c r="H2" s="23">
        <f>COUNTIF(G15:G316,"Not POR")</f>
        <v>3</v>
      </c>
      <c r="I2" s="115"/>
      <c r="J2" s="564"/>
      <c r="K2" s="70"/>
    </row>
    <row r="3" spans="1:11" ht="17.45" customHeight="1">
      <c r="A3" s="70"/>
      <c r="B3" s="72"/>
      <c r="C3" s="679"/>
      <c r="D3" s="679"/>
      <c r="E3" s="545"/>
      <c r="F3" s="677"/>
      <c r="G3" s="39" t="s">
        <v>8</v>
      </c>
      <c r="H3" s="23">
        <f>COUNTIF(G15:G317,"CHN validation")</f>
        <v>0</v>
      </c>
      <c r="I3" s="115"/>
      <c r="J3" s="564"/>
      <c r="K3" s="70"/>
    </row>
    <row r="4" spans="1:11" ht="17.45" customHeight="1">
      <c r="A4" s="70"/>
      <c r="B4" s="72"/>
      <c r="C4" s="679"/>
      <c r="D4" s="679"/>
      <c r="E4" s="545"/>
      <c r="F4" s="677"/>
      <c r="G4" s="40" t="s">
        <v>9</v>
      </c>
      <c r="H4" s="23">
        <f>COUNTIF(G12:G318,"New Item")</f>
        <v>2</v>
      </c>
      <c r="I4" s="115"/>
      <c r="J4" s="564"/>
      <c r="K4" s="70"/>
    </row>
    <row r="5" spans="1:11" ht="17.45" customHeight="1">
      <c r="A5" s="70"/>
      <c r="B5" s="72"/>
      <c r="C5" s="679"/>
      <c r="D5" s="679"/>
      <c r="E5" s="545"/>
      <c r="F5" s="677"/>
      <c r="G5" s="41" t="s">
        <v>7</v>
      </c>
      <c r="H5" s="23">
        <f>COUNTIF(G13:G319,"Pending update")</f>
        <v>0</v>
      </c>
      <c r="I5" s="115"/>
      <c r="J5" s="564"/>
      <c r="K5" s="70"/>
    </row>
    <row r="6" spans="1:11" ht="17.45" customHeight="1">
      <c r="A6" s="70"/>
      <c r="B6" s="72"/>
      <c r="C6" s="679"/>
      <c r="D6" s="679"/>
      <c r="E6" s="545"/>
      <c r="F6" s="677"/>
      <c r="G6" s="99" t="s">
        <v>10</v>
      </c>
      <c r="H6" s="23">
        <f>COUNTIF(G13:G320,"Modified")</f>
        <v>3</v>
      </c>
      <c r="I6" s="115"/>
      <c r="J6" s="564"/>
      <c r="K6" s="70"/>
    </row>
    <row r="7" spans="1:11" ht="17.45" customHeight="1">
      <c r="A7" s="70"/>
      <c r="B7" s="72"/>
      <c r="C7" s="679"/>
      <c r="D7" s="679"/>
      <c r="E7" s="545"/>
      <c r="F7" s="677"/>
      <c r="G7" s="100" t="s">
        <v>11</v>
      </c>
      <c r="H7" s="23">
        <f>COUNTIF(G15:G316,"Ready")</f>
        <v>143</v>
      </c>
      <c r="I7" s="115"/>
      <c r="J7" s="564"/>
      <c r="K7" s="70"/>
    </row>
    <row r="8" spans="1:11" ht="16.5" customHeight="1">
      <c r="A8" s="117"/>
      <c r="B8" s="83"/>
      <c r="C8" s="695"/>
      <c r="D8" s="695"/>
      <c r="E8" s="547"/>
      <c r="F8" s="694"/>
      <c r="G8" s="46" t="s">
        <v>12</v>
      </c>
      <c r="H8" s="101">
        <f>COUNTIF(G11:G322,"Not ready")</f>
        <v>153</v>
      </c>
      <c r="I8" s="118"/>
      <c r="J8" s="565"/>
      <c r="K8" s="117"/>
    </row>
    <row r="9" spans="1:11" ht="31.5">
      <c r="A9" s="20" t="s">
        <v>13</v>
      </c>
      <c r="B9" s="21" t="s">
        <v>14</v>
      </c>
      <c r="C9" s="21" t="s">
        <v>15</v>
      </c>
      <c r="D9" s="21" t="s">
        <v>16</v>
      </c>
      <c r="E9" s="21" t="s">
        <v>2219</v>
      </c>
      <c r="F9" s="21" t="s">
        <v>2220</v>
      </c>
      <c r="G9" s="21" t="s">
        <v>19</v>
      </c>
      <c r="H9" s="21" t="s">
        <v>1405</v>
      </c>
      <c r="I9" s="21" t="s">
        <v>20</v>
      </c>
      <c r="J9" s="566" t="s">
        <v>23</v>
      </c>
      <c r="K9" s="47" t="s">
        <v>24</v>
      </c>
    </row>
    <row r="10" spans="1:11" ht="16.5" customHeight="1">
      <c r="A10" s="48">
        <v>1</v>
      </c>
      <c r="B10" s="153" t="s">
        <v>25</v>
      </c>
      <c r="C10" s="63" t="s">
        <v>28</v>
      </c>
      <c r="D10" s="25" t="s">
        <v>29</v>
      </c>
      <c r="E10" s="544"/>
      <c r="F10" s="219"/>
      <c r="G10" s="44" t="s">
        <v>11</v>
      </c>
      <c r="H10" s="67"/>
      <c r="I10" s="67"/>
      <c r="J10" s="567"/>
      <c r="K10" s="150"/>
    </row>
    <row r="11" spans="1:11" ht="16.5" customHeight="1">
      <c r="A11" s="48">
        <v>2</v>
      </c>
      <c r="B11" s="153" t="s">
        <v>25</v>
      </c>
      <c r="C11" s="63" t="s">
        <v>28</v>
      </c>
      <c r="D11" s="25" t="s">
        <v>31</v>
      </c>
      <c r="E11" s="544"/>
      <c r="F11" s="219"/>
      <c r="G11" s="44" t="s">
        <v>11</v>
      </c>
      <c r="H11" s="67"/>
      <c r="I11" s="67"/>
      <c r="J11" s="567"/>
      <c r="K11" s="150"/>
    </row>
    <row r="12" spans="1:11" ht="16.5" customHeight="1">
      <c r="A12" s="48">
        <v>3</v>
      </c>
      <c r="B12" s="153" t="s">
        <v>25</v>
      </c>
      <c r="C12" s="63" t="s">
        <v>28</v>
      </c>
      <c r="D12" s="25" t="s">
        <v>36</v>
      </c>
      <c r="E12" s="544"/>
      <c r="F12" s="219"/>
      <c r="G12" s="44" t="s">
        <v>11</v>
      </c>
      <c r="H12" s="67"/>
      <c r="I12" s="67"/>
      <c r="J12" s="567"/>
      <c r="K12" s="150"/>
    </row>
    <row r="13" spans="1:11" ht="16.5" customHeight="1">
      <c r="A13" s="48">
        <v>4</v>
      </c>
      <c r="B13" s="170" t="s">
        <v>25</v>
      </c>
      <c r="C13" s="63" t="s">
        <v>26</v>
      </c>
      <c r="D13" s="300" t="s">
        <v>37</v>
      </c>
      <c r="E13" s="544"/>
      <c r="F13" s="219"/>
      <c r="G13" s="99" t="s">
        <v>10</v>
      </c>
      <c r="H13" s="67"/>
      <c r="I13" s="32" t="s">
        <v>216</v>
      </c>
      <c r="J13" s="568" t="s">
        <v>1919</v>
      </c>
      <c r="K13" s="166" t="s">
        <v>1914</v>
      </c>
    </row>
    <row r="14" spans="1:11" ht="16.5" customHeight="1">
      <c r="A14" s="48">
        <v>5</v>
      </c>
      <c r="B14" s="170" t="s">
        <v>25</v>
      </c>
      <c r="C14" s="25" t="s">
        <v>190</v>
      </c>
      <c r="D14" s="25" t="s">
        <v>1508</v>
      </c>
      <c r="E14" s="544"/>
      <c r="F14" s="219"/>
      <c r="G14" s="49" t="s">
        <v>12</v>
      </c>
      <c r="H14" s="67"/>
      <c r="I14" s="67"/>
      <c r="J14" s="569" t="s">
        <v>1509</v>
      </c>
      <c r="K14" s="242"/>
    </row>
    <row r="15" spans="1:11" ht="16.5" customHeight="1">
      <c r="A15" s="48">
        <v>6</v>
      </c>
      <c r="B15" s="170" t="s">
        <v>25</v>
      </c>
      <c r="C15" s="63" t="s">
        <v>26</v>
      </c>
      <c r="D15" s="25" t="s">
        <v>27</v>
      </c>
      <c r="E15" s="544"/>
      <c r="F15" s="219"/>
      <c r="G15" s="44" t="s">
        <v>11</v>
      </c>
      <c r="H15" s="67"/>
      <c r="I15" s="67"/>
      <c r="J15" s="568" t="s">
        <v>1510</v>
      </c>
      <c r="K15" s="243"/>
    </row>
    <row r="16" spans="1:11" ht="16.5" customHeight="1">
      <c r="A16" s="48">
        <v>7</v>
      </c>
      <c r="B16" s="170" t="s">
        <v>25</v>
      </c>
      <c r="C16" s="63" t="s">
        <v>26</v>
      </c>
      <c r="D16" s="63" t="s">
        <v>1518</v>
      </c>
      <c r="E16" s="544"/>
      <c r="F16" s="219"/>
      <c r="G16" s="44" t="s">
        <v>11</v>
      </c>
      <c r="H16" s="67"/>
      <c r="I16" s="67"/>
      <c r="J16" s="568" t="s">
        <v>1517</v>
      </c>
      <c r="K16" s="126"/>
    </row>
    <row r="17" spans="1:11" ht="16.5" customHeight="1" thickBot="1">
      <c r="A17" s="48">
        <v>8</v>
      </c>
      <c r="B17" s="170" t="s">
        <v>25</v>
      </c>
      <c r="C17" s="127" t="s">
        <v>208</v>
      </c>
      <c r="D17" s="25" t="s">
        <v>1519</v>
      </c>
      <c r="E17" s="544"/>
      <c r="F17" s="219"/>
      <c r="G17" s="44" t="s">
        <v>11</v>
      </c>
      <c r="H17" s="67"/>
      <c r="I17" s="67"/>
      <c r="J17" s="568" t="s">
        <v>1525</v>
      </c>
      <c r="K17" s="126"/>
    </row>
    <row r="18" spans="1:11" ht="16.5" customHeight="1">
      <c r="A18" s="48">
        <v>9</v>
      </c>
      <c r="B18" s="170" t="s">
        <v>25</v>
      </c>
      <c r="C18" s="63" t="s">
        <v>26</v>
      </c>
      <c r="D18" s="25" t="s">
        <v>1521</v>
      </c>
      <c r="E18" s="544"/>
      <c r="F18" s="219"/>
      <c r="G18" s="44" t="s">
        <v>11</v>
      </c>
      <c r="H18" s="67"/>
      <c r="I18" s="34"/>
      <c r="J18" s="567"/>
      <c r="K18" s="150"/>
    </row>
    <row r="19" spans="1:11" ht="16.5" customHeight="1">
      <c r="A19" s="48">
        <v>10</v>
      </c>
      <c r="B19" s="170" t="s">
        <v>25</v>
      </c>
      <c r="C19" s="63" t="s">
        <v>26</v>
      </c>
      <c r="D19" s="300" t="s">
        <v>218</v>
      </c>
      <c r="E19" s="544"/>
      <c r="F19" s="219"/>
      <c r="G19" s="44" t="s">
        <v>11</v>
      </c>
      <c r="H19" s="67"/>
      <c r="I19" s="34"/>
      <c r="J19" s="568" t="s">
        <v>1523</v>
      </c>
      <c r="K19" s="161" t="s">
        <v>1496</v>
      </c>
    </row>
    <row r="20" spans="1:11" ht="16.5" customHeight="1">
      <c r="A20" s="48">
        <v>11</v>
      </c>
      <c r="B20" s="170" t="s">
        <v>25</v>
      </c>
      <c r="C20" s="63" t="s">
        <v>26</v>
      </c>
      <c r="D20" s="25" t="s">
        <v>1003</v>
      </c>
      <c r="E20" s="544"/>
      <c r="F20" s="219"/>
      <c r="G20" s="49" t="s">
        <v>12</v>
      </c>
      <c r="H20" s="67"/>
      <c r="I20" s="34"/>
      <c r="J20" s="567"/>
      <c r="K20" s="122"/>
    </row>
    <row r="21" spans="1:11" ht="16.5" customHeight="1">
      <c r="A21" s="48">
        <v>12</v>
      </c>
      <c r="B21" s="170" t="s">
        <v>25</v>
      </c>
      <c r="C21" s="63" t="s">
        <v>26</v>
      </c>
      <c r="D21" s="25" t="s">
        <v>1004</v>
      </c>
      <c r="E21" s="544"/>
      <c r="F21" s="219"/>
      <c r="G21" s="49" t="s">
        <v>12</v>
      </c>
      <c r="H21" s="102" t="s">
        <v>275</v>
      </c>
      <c r="I21" s="34"/>
      <c r="J21" s="567" t="s">
        <v>1527</v>
      </c>
      <c r="K21" s="122"/>
    </row>
    <row r="22" spans="1:11" ht="16.5" customHeight="1">
      <c r="A22" s="48">
        <v>13</v>
      </c>
      <c r="B22" s="170" t="s">
        <v>25</v>
      </c>
      <c r="C22" s="63" t="s">
        <v>26</v>
      </c>
      <c r="D22" s="25" t="s">
        <v>1005</v>
      </c>
      <c r="E22" s="544"/>
      <c r="F22" s="219"/>
      <c r="G22" s="49" t="s">
        <v>12</v>
      </c>
      <c r="H22" s="102" t="s">
        <v>280</v>
      </c>
      <c r="I22" s="34"/>
      <c r="J22" s="567" t="s">
        <v>1528</v>
      </c>
      <c r="K22" s="122"/>
    </row>
    <row r="23" spans="1:11" ht="18.75" customHeight="1">
      <c r="A23" s="48">
        <v>14</v>
      </c>
      <c r="B23" s="170" t="s">
        <v>25</v>
      </c>
      <c r="C23" s="63" t="s">
        <v>26</v>
      </c>
      <c r="D23" s="25" t="s">
        <v>1006</v>
      </c>
      <c r="E23" s="544"/>
      <c r="F23" s="219"/>
      <c r="G23" s="44" t="s">
        <v>11</v>
      </c>
      <c r="H23" s="102" t="s">
        <v>1007</v>
      </c>
      <c r="I23" s="34"/>
      <c r="J23" s="567" t="s">
        <v>1529</v>
      </c>
      <c r="K23" s="150"/>
    </row>
    <row r="24" spans="1:11" ht="16.5" customHeight="1">
      <c r="A24" s="48">
        <v>15</v>
      </c>
      <c r="B24" s="170" t="s">
        <v>25</v>
      </c>
      <c r="C24" s="63" t="s">
        <v>227</v>
      </c>
      <c r="D24" s="25" t="s">
        <v>228</v>
      </c>
      <c r="E24" s="543" t="s">
        <v>546</v>
      </c>
      <c r="F24" s="218" t="s">
        <v>546</v>
      </c>
      <c r="G24" s="44" t="s">
        <v>11</v>
      </c>
      <c r="H24" s="67"/>
      <c r="I24" s="34"/>
      <c r="J24" s="568" t="s">
        <v>1530</v>
      </c>
      <c r="K24" s="169" t="s">
        <v>1531</v>
      </c>
    </row>
    <row r="25" spans="1:11" ht="16.5" customHeight="1">
      <c r="A25" s="48">
        <v>16</v>
      </c>
      <c r="B25" s="170" t="s">
        <v>25</v>
      </c>
      <c r="C25" s="63" t="s">
        <v>227</v>
      </c>
      <c r="D25" s="25" t="s">
        <v>232</v>
      </c>
      <c r="E25" s="543" t="s">
        <v>233</v>
      </c>
      <c r="F25" s="218" t="s">
        <v>233</v>
      </c>
      <c r="G25" s="44" t="s">
        <v>11</v>
      </c>
      <c r="H25" s="67"/>
      <c r="I25" s="34"/>
      <c r="J25" s="568" t="s">
        <v>234</v>
      </c>
      <c r="K25" s="126"/>
    </row>
    <row r="26" spans="1:11" ht="16.5" customHeight="1">
      <c r="A26" s="48">
        <v>17</v>
      </c>
      <c r="B26" s="170" t="s">
        <v>25</v>
      </c>
      <c r="C26" s="63" t="s">
        <v>227</v>
      </c>
      <c r="D26" s="300" t="s">
        <v>235</v>
      </c>
      <c r="E26" s="544"/>
      <c r="F26" s="219"/>
      <c r="G26" s="44" t="s">
        <v>11</v>
      </c>
      <c r="H26" s="67"/>
      <c r="I26" s="34"/>
      <c r="J26" s="570" t="s">
        <v>1811</v>
      </c>
      <c r="K26" s="167"/>
    </row>
    <row r="27" spans="1:11" ht="16.5" customHeight="1">
      <c r="A27" s="48">
        <v>18</v>
      </c>
      <c r="B27" s="170" t="s">
        <v>25</v>
      </c>
      <c r="C27" s="63" t="s">
        <v>227</v>
      </c>
      <c r="D27" s="25" t="s">
        <v>1008</v>
      </c>
      <c r="E27" s="543" t="s">
        <v>237</v>
      </c>
      <c r="F27" s="218" t="s">
        <v>237</v>
      </c>
      <c r="G27" s="44" t="s">
        <v>11</v>
      </c>
      <c r="H27" s="67"/>
      <c r="I27" s="34"/>
      <c r="J27" s="621" t="s">
        <v>1487</v>
      </c>
      <c r="K27" s="627" t="s">
        <v>231</v>
      </c>
    </row>
    <row r="28" spans="1:11" ht="16.5" customHeight="1">
      <c r="A28" s="48">
        <v>19</v>
      </c>
      <c r="B28" s="170" t="s">
        <v>25</v>
      </c>
      <c r="C28" s="63" t="s">
        <v>227</v>
      </c>
      <c r="D28" s="25" t="s">
        <v>239</v>
      </c>
      <c r="E28" s="544"/>
      <c r="F28" s="219"/>
      <c r="G28" s="44" t="s">
        <v>11</v>
      </c>
      <c r="H28" s="67"/>
      <c r="I28" s="34"/>
      <c r="J28" s="685"/>
      <c r="K28" s="628"/>
    </row>
    <row r="29" spans="1:11" ht="16.5" customHeight="1">
      <c r="A29" s="48">
        <v>20</v>
      </c>
      <c r="B29" s="170" t="s">
        <v>25</v>
      </c>
      <c r="C29" s="63" t="s">
        <v>227</v>
      </c>
      <c r="D29" s="25" t="s">
        <v>240</v>
      </c>
      <c r="E29" s="544"/>
      <c r="F29" s="219"/>
      <c r="G29" s="44" t="s">
        <v>11</v>
      </c>
      <c r="H29" s="67"/>
      <c r="I29" s="34"/>
      <c r="J29" s="685"/>
      <c r="K29" s="628"/>
    </row>
    <row r="30" spans="1:11" ht="16.5" customHeight="1">
      <c r="A30" s="48">
        <v>21</v>
      </c>
      <c r="B30" s="170" t="s">
        <v>25</v>
      </c>
      <c r="C30" s="63" t="s">
        <v>227</v>
      </c>
      <c r="D30" s="25" t="s">
        <v>241</v>
      </c>
      <c r="E30" s="544"/>
      <c r="F30" s="219"/>
      <c r="G30" s="44" t="s">
        <v>11</v>
      </c>
      <c r="H30" s="67"/>
      <c r="I30" s="34"/>
      <c r="J30" s="685"/>
      <c r="K30" s="628"/>
    </row>
    <row r="31" spans="1:11" ht="16.5" customHeight="1">
      <c r="A31" s="48">
        <v>22</v>
      </c>
      <c r="B31" s="170" t="s">
        <v>25</v>
      </c>
      <c r="C31" s="63" t="s">
        <v>227</v>
      </c>
      <c r="D31" s="25" t="s">
        <v>1009</v>
      </c>
      <c r="E31" s="544"/>
      <c r="F31" s="219"/>
      <c r="G31" s="44" t="s">
        <v>11</v>
      </c>
      <c r="H31" s="67"/>
      <c r="I31" s="34"/>
      <c r="J31" s="685"/>
      <c r="K31" s="628"/>
    </row>
    <row r="32" spans="1:11" ht="16.5" customHeight="1">
      <c r="A32" s="48">
        <v>23</v>
      </c>
      <c r="B32" s="170" t="s">
        <v>25</v>
      </c>
      <c r="C32" s="63" t="s">
        <v>227</v>
      </c>
      <c r="D32" s="25" t="s">
        <v>243</v>
      </c>
      <c r="E32" s="544"/>
      <c r="F32" s="219"/>
      <c r="G32" s="44" t="s">
        <v>11</v>
      </c>
      <c r="H32" s="67"/>
      <c r="I32" s="34"/>
      <c r="J32" s="623"/>
      <c r="K32" s="629"/>
    </row>
    <row r="33" spans="1:11" ht="18" customHeight="1">
      <c r="A33" s="48">
        <v>24</v>
      </c>
      <c r="B33" s="170" t="s">
        <v>25</v>
      </c>
      <c r="C33" s="63" t="s">
        <v>307</v>
      </c>
      <c r="D33" s="25" t="s">
        <v>1010</v>
      </c>
      <c r="E33" s="544"/>
      <c r="F33" s="219"/>
      <c r="G33" s="49" t="s">
        <v>12</v>
      </c>
      <c r="H33" s="67"/>
      <c r="I33" s="34"/>
      <c r="J33" s="699" t="s">
        <v>1532</v>
      </c>
      <c r="K33" s="126"/>
    </row>
    <row r="34" spans="1:11" ht="18" customHeight="1">
      <c r="A34" s="48">
        <v>25</v>
      </c>
      <c r="B34" s="170" t="s">
        <v>25</v>
      </c>
      <c r="C34" s="63" t="s">
        <v>307</v>
      </c>
      <c r="D34" s="25" t="s">
        <v>1406</v>
      </c>
      <c r="E34" s="544"/>
      <c r="F34" s="219"/>
      <c r="G34" s="44" t="s">
        <v>11</v>
      </c>
      <c r="H34" s="67"/>
      <c r="I34" s="34"/>
      <c r="J34" s="699"/>
      <c r="K34" s="126"/>
    </row>
    <row r="35" spans="1:11" ht="16.5" customHeight="1">
      <c r="A35" s="48">
        <v>26</v>
      </c>
      <c r="B35" s="170" t="s">
        <v>25</v>
      </c>
      <c r="C35" s="63" t="s">
        <v>307</v>
      </c>
      <c r="D35" s="25" t="s">
        <v>1407</v>
      </c>
      <c r="E35" s="544"/>
      <c r="F35" s="219"/>
      <c r="G35" s="44" t="s">
        <v>11</v>
      </c>
      <c r="H35" s="67"/>
      <c r="I35" s="34"/>
      <c r="J35" s="699"/>
      <c r="K35" s="126"/>
    </row>
    <row r="36" spans="1:11" ht="16.5" customHeight="1">
      <c r="A36" s="48">
        <v>27</v>
      </c>
      <c r="B36" s="170" t="s">
        <v>25</v>
      </c>
      <c r="C36" s="63" t="s">
        <v>307</v>
      </c>
      <c r="D36" s="25" t="s">
        <v>1408</v>
      </c>
      <c r="E36" s="544"/>
      <c r="F36" s="219"/>
      <c r="G36" s="44" t="s">
        <v>11</v>
      </c>
      <c r="H36" s="67"/>
      <c r="I36" s="34"/>
      <c r="J36" s="699"/>
      <c r="K36" s="126"/>
    </row>
    <row r="37" spans="1:11" ht="16.5" customHeight="1">
      <c r="A37" s="48">
        <v>28</v>
      </c>
      <c r="B37" s="170" t="s">
        <v>25</v>
      </c>
      <c r="C37" s="63" t="s">
        <v>308</v>
      </c>
      <c r="D37" s="25" t="s">
        <v>1409</v>
      </c>
      <c r="E37" s="544"/>
      <c r="F37" s="219"/>
      <c r="G37" s="49" t="s">
        <v>12</v>
      </c>
      <c r="H37" s="67"/>
      <c r="I37" s="34"/>
      <c r="J37" s="699"/>
      <c r="K37" s="126"/>
    </row>
    <row r="38" spans="1:11" ht="18" customHeight="1">
      <c r="A38" s="48">
        <v>29</v>
      </c>
      <c r="B38" s="170" t="s">
        <v>25</v>
      </c>
      <c r="C38" s="63" t="s">
        <v>307</v>
      </c>
      <c r="D38" s="25" t="s">
        <v>1410</v>
      </c>
      <c r="E38" s="543" t="s">
        <v>1011</v>
      </c>
      <c r="F38" s="218" t="s">
        <v>1011</v>
      </c>
      <c r="G38" s="98" t="s">
        <v>6</v>
      </c>
      <c r="H38" s="67"/>
      <c r="I38" s="34"/>
      <c r="J38" s="621" t="s">
        <v>1533</v>
      </c>
      <c r="K38" s="126"/>
    </row>
    <row r="39" spans="1:11" ht="18" customHeight="1">
      <c r="A39" s="48">
        <v>30</v>
      </c>
      <c r="B39" s="170" t="s">
        <v>25</v>
      </c>
      <c r="C39" s="63" t="s">
        <v>307</v>
      </c>
      <c r="D39" s="25" t="s">
        <v>1411</v>
      </c>
      <c r="E39" s="543" t="s">
        <v>1012</v>
      </c>
      <c r="F39" s="218" t="s">
        <v>1012</v>
      </c>
      <c r="G39" s="98" t="s">
        <v>6</v>
      </c>
      <c r="H39" s="67"/>
      <c r="I39" s="34"/>
      <c r="J39" s="685"/>
      <c r="K39" s="150"/>
    </row>
    <row r="40" spans="1:11" ht="18" customHeight="1">
      <c r="A40" s="48">
        <v>31</v>
      </c>
      <c r="B40" s="552" t="s">
        <v>25</v>
      </c>
      <c r="C40" s="63" t="s">
        <v>307</v>
      </c>
      <c r="D40" s="554" t="s">
        <v>2250</v>
      </c>
      <c r="E40" s="555" t="s">
        <v>2251</v>
      </c>
      <c r="F40" s="555" t="s">
        <v>2251</v>
      </c>
      <c r="G40" s="40" t="s">
        <v>9</v>
      </c>
      <c r="H40" s="67"/>
      <c r="I40" s="553"/>
      <c r="J40" s="622"/>
      <c r="K40" s="150"/>
    </row>
    <row r="41" spans="1:11" ht="18" customHeight="1">
      <c r="A41" s="48">
        <v>32</v>
      </c>
      <c r="B41" s="170" t="s">
        <v>25</v>
      </c>
      <c r="C41" s="63" t="s">
        <v>307</v>
      </c>
      <c r="D41" s="554" t="s">
        <v>1412</v>
      </c>
      <c r="E41" s="555" t="s">
        <v>2237</v>
      </c>
      <c r="F41" s="555" t="s">
        <v>2237</v>
      </c>
      <c r="G41" s="49" t="s">
        <v>12</v>
      </c>
      <c r="H41" s="67"/>
      <c r="I41" s="34"/>
      <c r="J41" s="685"/>
      <c r="K41" s="150"/>
    </row>
    <row r="42" spans="1:11" ht="18" customHeight="1">
      <c r="A42" s="48">
        <v>33</v>
      </c>
      <c r="B42" s="170" t="s">
        <v>25</v>
      </c>
      <c r="C42" s="63" t="s">
        <v>307</v>
      </c>
      <c r="D42" s="554" t="s">
        <v>1413</v>
      </c>
      <c r="E42" s="555" t="s">
        <v>2234</v>
      </c>
      <c r="F42" s="555" t="s">
        <v>2234</v>
      </c>
      <c r="G42" s="49" t="s">
        <v>12</v>
      </c>
      <c r="H42" s="67"/>
      <c r="I42" s="34"/>
      <c r="J42" s="685"/>
      <c r="K42" s="150"/>
    </row>
    <row r="43" spans="1:11" ht="18" customHeight="1">
      <c r="A43" s="48">
        <v>34</v>
      </c>
      <c r="B43" s="170" t="s">
        <v>25</v>
      </c>
      <c r="C43" s="63" t="s">
        <v>307</v>
      </c>
      <c r="D43" s="554" t="s">
        <v>1414</v>
      </c>
      <c r="E43" s="555" t="s">
        <v>2236</v>
      </c>
      <c r="F43" s="555" t="s">
        <v>2236</v>
      </c>
      <c r="G43" s="49" t="s">
        <v>12</v>
      </c>
      <c r="H43" s="67"/>
      <c r="I43" s="34"/>
      <c r="J43" s="685"/>
      <c r="K43" s="150"/>
    </row>
    <row r="44" spans="1:11" ht="18" customHeight="1">
      <c r="A44" s="48">
        <v>35</v>
      </c>
      <c r="B44" s="170" t="s">
        <v>25</v>
      </c>
      <c r="C44" s="63" t="s">
        <v>307</v>
      </c>
      <c r="D44" s="25" t="s">
        <v>1415</v>
      </c>
      <c r="E44" s="543" t="s">
        <v>1014</v>
      </c>
      <c r="F44" s="218" t="s">
        <v>1014</v>
      </c>
      <c r="G44" s="98" t="s">
        <v>6</v>
      </c>
      <c r="H44" s="67"/>
      <c r="I44" s="34"/>
      <c r="J44" s="685"/>
      <c r="K44" s="150"/>
    </row>
    <row r="45" spans="1:11" ht="18" customHeight="1">
      <c r="A45" s="48">
        <v>36</v>
      </c>
      <c r="B45" s="170" t="s">
        <v>25</v>
      </c>
      <c r="C45" s="63" t="s">
        <v>307</v>
      </c>
      <c r="D45" s="554" t="s">
        <v>1416</v>
      </c>
      <c r="E45" s="555" t="s">
        <v>2241</v>
      </c>
      <c r="F45" s="555" t="s">
        <v>2241</v>
      </c>
      <c r="G45" s="49" t="s">
        <v>12</v>
      </c>
      <c r="H45" s="67"/>
      <c r="I45" s="34"/>
      <c r="J45" s="685"/>
      <c r="K45" s="150"/>
    </row>
    <row r="46" spans="1:11" ht="18" customHeight="1">
      <c r="A46" s="48">
        <v>37</v>
      </c>
      <c r="B46" s="170" t="s">
        <v>25</v>
      </c>
      <c r="C46" s="63" t="s">
        <v>307</v>
      </c>
      <c r="D46" s="554" t="s">
        <v>1417</v>
      </c>
      <c r="E46" s="555" t="s">
        <v>2243</v>
      </c>
      <c r="F46" s="555" t="s">
        <v>2243</v>
      </c>
      <c r="G46" s="49" t="s">
        <v>12</v>
      </c>
      <c r="H46" s="67"/>
      <c r="I46" s="34"/>
      <c r="J46" s="685"/>
      <c r="K46" s="150"/>
    </row>
    <row r="47" spans="1:11" ht="18" customHeight="1">
      <c r="A47" s="48">
        <v>38</v>
      </c>
      <c r="B47" s="170" t="s">
        <v>25</v>
      </c>
      <c r="C47" s="63" t="s">
        <v>307</v>
      </c>
      <c r="D47" s="554" t="s">
        <v>1418</v>
      </c>
      <c r="E47" s="555" t="s">
        <v>2238</v>
      </c>
      <c r="F47" s="555" t="s">
        <v>2238</v>
      </c>
      <c r="G47" s="49" t="s">
        <v>12</v>
      </c>
      <c r="H47" s="67"/>
      <c r="I47" s="34"/>
      <c r="J47" s="685"/>
      <c r="K47" s="150"/>
    </row>
    <row r="48" spans="1:11" ht="18" customHeight="1">
      <c r="A48" s="48">
        <v>39</v>
      </c>
      <c r="B48" s="170" t="s">
        <v>25</v>
      </c>
      <c r="C48" s="63" t="s">
        <v>307</v>
      </c>
      <c r="D48" s="554" t="s">
        <v>1419</v>
      </c>
      <c r="E48" s="555" t="s">
        <v>2242</v>
      </c>
      <c r="F48" s="555" t="s">
        <v>2242</v>
      </c>
      <c r="G48" s="49" t="s">
        <v>12</v>
      </c>
      <c r="H48" s="67"/>
      <c r="I48" s="34"/>
      <c r="J48" s="685"/>
      <c r="K48" s="150"/>
    </row>
    <row r="49" spans="1:11" ht="18" customHeight="1">
      <c r="A49" s="48">
        <v>40</v>
      </c>
      <c r="B49" s="170" t="s">
        <v>25</v>
      </c>
      <c r="C49" s="63" t="s">
        <v>307</v>
      </c>
      <c r="D49" s="554" t="s">
        <v>1420</v>
      </c>
      <c r="E49" s="555" t="s">
        <v>2239</v>
      </c>
      <c r="F49" s="555" t="s">
        <v>2239</v>
      </c>
      <c r="G49" s="49" t="s">
        <v>12</v>
      </c>
      <c r="H49" s="67"/>
      <c r="I49" s="34"/>
      <c r="J49" s="685"/>
      <c r="K49" s="150"/>
    </row>
    <row r="50" spans="1:11" ht="18" customHeight="1">
      <c r="A50" s="48">
        <v>41</v>
      </c>
      <c r="B50" s="170" t="s">
        <v>25</v>
      </c>
      <c r="C50" s="63" t="s">
        <v>307</v>
      </c>
      <c r="D50" s="554" t="s">
        <v>1421</v>
      </c>
      <c r="E50" s="555" t="s">
        <v>2238</v>
      </c>
      <c r="F50" s="555" t="s">
        <v>2238</v>
      </c>
      <c r="G50" s="49" t="s">
        <v>12</v>
      </c>
      <c r="H50" s="67"/>
      <c r="I50" s="34"/>
      <c r="J50" s="685"/>
      <c r="K50" s="150"/>
    </row>
    <row r="51" spans="1:11" ht="18" customHeight="1">
      <c r="A51" s="48">
        <v>42</v>
      </c>
      <c r="B51" s="170" t="s">
        <v>25</v>
      </c>
      <c r="C51" s="63" t="s">
        <v>307</v>
      </c>
      <c r="D51" s="554" t="s">
        <v>1422</v>
      </c>
      <c r="E51" s="555" t="s">
        <v>2240</v>
      </c>
      <c r="F51" s="555" t="s">
        <v>2240</v>
      </c>
      <c r="G51" s="49" t="s">
        <v>12</v>
      </c>
      <c r="H51" s="67"/>
      <c r="I51" s="34"/>
      <c r="J51" s="685"/>
      <c r="K51" s="150"/>
    </row>
    <row r="52" spans="1:11" ht="18" customHeight="1">
      <c r="A52" s="48">
        <v>43</v>
      </c>
      <c r="B52" s="170" t="s">
        <v>25</v>
      </c>
      <c r="C52" s="63" t="s">
        <v>307</v>
      </c>
      <c r="D52" s="554" t="s">
        <v>1423</v>
      </c>
      <c r="E52" s="555" t="s">
        <v>2240</v>
      </c>
      <c r="F52" s="555" t="s">
        <v>2240</v>
      </c>
      <c r="G52" s="49" t="s">
        <v>12</v>
      </c>
      <c r="H52" s="67"/>
      <c r="I52" s="34"/>
      <c r="J52" s="685"/>
      <c r="K52" s="150"/>
    </row>
    <row r="53" spans="1:11" ht="18" customHeight="1">
      <c r="A53" s="48">
        <v>44</v>
      </c>
      <c r="B53" s="170" t="s">
        <v>25</v>
      </c>
      <c r="C53" s="63" t="s">
        <v>307</v>
      </c>
      <c r="D53" s="554" t="s">
        <v>1424</v>
      </c>
      <c r="E53" s="555" t="s">
        <v>2238</v>
      </c>
      <c r="F53" s="555" t="s">
        <v>2238</v>
      </c>
      <c r="G53" s="49" t="s">
        <v>12</v>
      </c>
      <c r="H53" s="67"/>
      <c r="I53" s="34"/>
      <c r="J53" s="685"/>
      <c r="K53" s="150"/>
    </row>
    <row r="54" spans="1:11" ht="18" customHeight="1">
      <c r="A54" s="48">
        <v>45</v>
      </c>
      <c r="B54" s="170" t="s">
        <v>25</v>
      </c>
      <c r="C54" s="63" t="s">
        <v>307</v>
      </c>
      <c r="D54" s="554" t="s">
        <v>1425</v>
      </c>
      <c r="E54" s="555" t="s">
        <v>2240</v>
      </c>
      <c r="F54" s="555" t="s">
        <v>2240</v>
      </c>
      <c r="G54" s="49" t="s">
        <v>12</v>
      </c>
      <c r="H54" s="67"/>
      <c r="I54" s="34"/>
      <c r="J54" s="685"/>
      <c r="K54" s="150"/>
    </row>
    <row r="55" spans="1:11" ht="18" customHeight="1">
      <c r="A55" s="48">
        <v>46</v>
      </c>
      <c r="B55" s="170" t="s">
        <v>25</v>
      </c>
      <c r="C55" s="63" t="s">
        <v>307</v>
      </c>
      <c r="D55" s="554" t="s">
        <v>1426</v>
      </c>
      <c r="E55" s="555" t="s">
        <v>2238</v>
      </c>
      <c r="F55" s="555" t="s">
        <v>2238</v>
      </c>
      <c r="G55" s="49" t="s">
        <v>12</v>
      </c>
      <c r="H55" s="67"/>
      <c r="I55" s="34"/>
      <c r="J55" s="685"/>
      <c r="K55" s="150"/>
    </row>
    <row r="56" spans="1:11" ht="18" customHeight="1">
      <c r="A56" s="48">
        <v>47</v>
      </c>
      <c r="B56" s="170" t="s">
        <v>25</v>
      </c>
      <c r="C56" s="63" t="s">
        <v>307</v>
      </c>
      <c r="D56" s="554" t="s">
        <v>2246</v>
      </c>
      <c r="E56" s="555" t="s">
        <v>2238</v>
      </c>
      <c r="F56" s="555" t="s">
        <v>2238</v>
      </c>
      <c r="G56" s="49" t="s">
        <v>12</v>
      </c>
      <c r="H56" s="67"/>
      <c r="I56" s="34"/>
      <c r="J56" s="685"/>
      <c r="K56" s="150"/>
    </row>
    <row r="57" spans="1:11" ht="18" customHeight="1">
      <c r="A57" s="48">
        <v>48</v>
      </c>
      <c r="B57" s="170" t="s">
        <v>25</v>
      </c>
      <c r="C57" s="63" t="s">
        <v>307</v>
      </c>
      <c r="D57" s="554" t="s">
        <v>1427</v>
      </c>
      <c r="E57" s="555" t="s">
        <v>2244</v>
      </c>
      <c r="F57" s="555" t="s">
        <v>2244</v>
      </c>
      <c r="G57" s="49" t="s">
        <v>12</v>
      </c>
      <c r="H57" s="67"/>
      <c r="I57" s="34"/>
      <c r="J57" s="685"/>
      <c r="K57" s="150"/>
    </row>
    <row r="58" spans="1:11" ht="18" customHeight="1">
      <c r="A58" s="48">
        <v>49</v>
      </c>
      <c r="B58" s="170" t="s">
        <v>25</v>
      </c>
      <c r="C58" s="63" t="s">
        <v>307</v>
      </c>
      <c r="D58" s="554" t="s">
        <v>1428</v>
      </c>
      <c r="E58" s="555" t="s">
        <v>2252</v>
      </c>
      <c r="F58" s="555" t="s">
        <v>2252</v>
      </c>
      <c r="G58" s="49" t="s">
        <v>12</v>
      </c>
      <c r="H58" s="67"/>
      <c r="I58" s="34"/>
      <c r="J58" s="685"/>
      <c r="K58" s="150"/>
    </row>
    <row r="59" spans="1:11" ht="18" customHeight="1">
      <c r="A59" s="48">
        <v>50</v>
      </c>
      <c r="B59" s="170" t="s">
        <v>25</v>
      </c>
      <c r="C59" s="63" t="s">
        <v>307</v>
      </c>
      <c r="D59" s="554" t="s">
        <v>1429</v>
      </c>
      <c r="E59" s="555" t="s">
        <v>2245</v>
      </c>
      <c r="F59" s="555" t="s">
        <v>2245</v>
      </c>
      <c r="G59" s="49" t="s">
        <v>12</v>
      </c>
      <c r="H59" s="67"/>
      <c r="I59" s="34"/>
      <c r="J59" s="685"/>
      <c r="K59" s="150"/>
    </row>
    <row r="60" spans="1:11" ht="18" customHeight="1">
      <c r="A60" s="48">
        <v>51</v>
      </c>
      <c r="B60" s="552" t="s">
        <v>25</v>
      </c>
      <c r="C60" s="63" t="s">
        <v>307</v>
      </c>
      <c r="D60" s="554" t="s">
        <v>2257</v>
      </c>
      <c r="E60" s="555" t="s">
        <v>2238</v>
      </c>
      <c r="F60" s="555" t="s">
        <v>2238</v>
      </c>
      <c r="G60" s="40" t="s">
        <v>9</v>
      </c>
      <c r="H60" s="67"/>
      <c r="I60" s="553"/>
      <c r="J60" s="622"/>
      <c r="K60" s="150"/>
    </row>
    <row r="61" spans="1:11" ht="18" customHeight="1">
      <c r="A61" s="48">
        <v>52</v>
      </c>
      <c r="B61" s="170" t="s">
        <v>25</v>
      </c>
      <c r="C61" s="63" t="s">
        <v>307</v>
      </c>
      <c r="D61" s="554" t="s">
        <v>2247</v>
      </c>
      <c r="E61" s="555" t="s">
        <v>2238</v>
      </c>
      <c r="F61" s="555" t="s">
        <v>2238</v>
      </c>
      <c r="G61" s="49" t="s">
        <v>12</v>
      </c>
      <c r="H61" s="67"/>
      <c r="I61" s="34"/>
      <c r="J61" s="685"/>
      <c r="K61" s="150"/>
    </row>
    <row r="62" spans="1:11" ht="18" customHeight="1">
      <c r="A62" s="48">
        <v>53</v>
      </c>
      <c r="B62" s="170" t="s">
        <v>25</v>
      </c>
      <c r="C62" s="63" t="s">
        <v>307</v>
      </c>
      <c r="D62" s="554" t="s">
        <v>1430</v>
      </c>
      <c r="E62" s="555" t="s">
        <v>2235</v>
      </c>
      <c r="F62" s="555" t="s">
        <v>2235</v>
      </c>
      <c r="G62" s="49" t="s">
        <v>12</v>
      </c>
      <c r="H62" s="67"/>
      <c r="I62" s="34"/>
      <c r="J62" s="685"/>
      <c r="K62" s="150"/>
    </row>
    <row r="63" spans="1:11" ht="18" customHeight="1">
      <c r="A63" s="48">
        <v>54</v>
      </c>
      <c r="B63" s="170" t="s">
        <v>25</v>
      </c>
      <c r="C63" s="63" t="s">
        <v>307</v>
      </c>
      <c r="D63" s="554" t="s">
        <v>1431</v>
      </c>
      <c r="E63" s="555" t="s">
        <v>2248</v>
      </c>
      <c r="F63" s="555" t="s">
        <v>2248</v>
      </c>
      <c r="G63" s="49" t="s">
        <v>12</v>
      </c>
      <c r="H63" s="67"/>
      <c r="I63" s="34"/>
      <c r="J63" s="685"/>
      <c r="K63" s="150"/>
    </row>
    <row r="64" spans="1:11" ht="18" customHeight="1">
      <c r="A64" s="48">
        <v>55</v>
      </c>
      <c r="B64" s="170" t="s">
        <v>25</v>
      </c>
      <c r="C64" s="63" t="s">
        <v>307</v>
      </c>
      <c r="D64" s="554" t="s">
        <v>1432</v>
      </c>
      <c r="E64" s="555" t="s">
        <v>2249</v>
      </c>
      <c r="F64" s="555" t="s">
        <v>2249</v>
      </c>
      <c r="G64" s="49" t="s">
        <v>12</v>
      </c>
      <c r="H64" s="67"/>
      <c r="I64" s="34"/>
      <c r="J64" s="685"/>
      <c r="K64" s="150"/>
    </row>
    <row r="65" spans="1:11" ht="18" customHeight="1">
      <c r="A65" s="48">
        <v>56</v>
      </c>
      <c r="B65" s="170" t="s">
        <v>25</v>
      </c>
      <c r="C65" s="63" t="s">
        <v>307</v>
      </c>
      <c r="D65" s="554" t="s">
        <v>1433</v>
      </c>
      <c r="E65" s="555" t="s">
        <v>2248</v>
      </c>
      <c r="F65" s="555" t="s">
        <v>2248</v>
      </c>
      <c r="G65" s="49" t="s">
        <v>12</v>
      </c>
      <c r="H65" s="67"/>
      <c r="I65" s="34"/>
      <c r="J65" s="685"/>
      <c r="K65" s="150"/>
    </row>
    <row r="66" spans="1:11" ht="18" customHeight="1">
      <c r="A66" s="48">
        <v>57</v>
      </c>
      <c r="B66" s="170" t="s">
        <v>25</v>
      </c>
      <c r="C66" s="63" t="s">
        <v>307</v>
      </c>
      <c r="D66" s="300" t="s">
        <v>1017</v>
      </c>
      <c r="E66" s="543" t="s">
        <v>1018</v>
      </c>
      <c r="F66" s="218" t="s">
        <v>1018</v>
      </c>
      <c r="G66" s="49" t="s">
        <v>12</v>
      </c>
      <c r="H66" s="67"/>
      <c r="I66" s="34"/>
      <c r="J66" s="685"/>
      <c r="K66" s="150"/>
    </row>
    <row r="67" spans="1:11" ht="18" customHeight="1">
      <c r="A67" s="48">
        <v>58</v>
      </c>
      <c r="B67" s="170" t="s">
        <v>25</v>
      </c>
      <c r="C67" s="63" t="s">
        <v>307</v>
      </c>
      <c r="D67" s="300" t="s">
        <v>1019</v>
      </c>
      <c r="E67" s="543" t="s">
        <v>1020</v>
      </c>
      <c r="F67" s="218" t="s">
        <v>1020</v>
      </c>
      <c r="G67" s="49" t="s">
        <v>12</v>
      </c>
      <c r="H67" s="67"/>
      <c r="I67" s="34"/>
      <c r="J67" s="685"/>
      <c r="K67" s="150"/>
    </row>
    <row r="68" spans="1:11" ht="18" customHeight="1">
      <c r="A68" s="48">
        <v>59</v>
      </c>
      <c r="B68" s="170" t="s">
        <v>25</v>
      </c>
      <c r="C68" s="63" t="s">
        <v>307</v>
      </c>
      <c r="D68" s="300" t="s">
        <v>1021</v>
      </c>
      <c r="E68" s="543" t="s">
        <v>1022</v>
      </c>
      <c r="F68" s="218" t="s">
        <v>1022</v>
      </c>
      <c r="G68" s="49" t="s">
        <v>12</v>
      </c>
      <c r="H68" s="67"/>
      <c r="I68" s="34"/>
      <c r="J68" s="685"/>
      <c r="K68" s="150"/>
    </row>
    <row r="69" spans="1:11" ht="18" customHeight="1">
      <c r="A69" s="48">
        <v>60</v>
      </c>
      <c r="B69" s="170" t="s">
        <v>25</v>
      </c>
      <c r="C69" s="63" t="s">
        <v>307</v>
      </c>
      <c r="D69" s="300" t="s">
        <v>1023</v>
      </c>
      <c r="E69" s="543" t="s">
        <v>1024</v>
      </c>
      <c r="F69" s="218" t="s">
        <v>1024</v>
      </c>
      <c r="G69" s="49" t="s">
        <v>12</v>
      </c>
      <c r="H69" s="67"/>
      <c r="I69" s="34"/>
      <c r="J69" s="685"/>
      <c r="K69" s="150"/>
    </row>
    <row r="70" spans="1:11" ht="18" customHeight="1">
      <c r="A70" s="48">
        <v>61</v>
      </c>
      <c r="B70" s="170" t="s">
        <v>25</v>
      </c>
      <c r="C70" s="63" t="s">
        <v>307</v>
      </c>
      <c r="D70" s="300" t="s">
        <v>1434</v>
      </c>
      <c r="E70" s="544"/>
      <c r="F70" s="219"/>
      <c r="G70" s="49" t="s">
        <v>12</v>
      </c>
      <c r="H70" s="67"/>
      <c r="I70" s="34"/>
      <c r="J70" s="685"/>
      <c r="K70" s="150"/>
    </row>
    <row r="71" spans="1:11" ht="18" customHeight="1">
      <c r="A71" s="48">
        <v>62</v>
      </c>
      <c r="B71" s="170" t="s">
        <v>25</v>
      </c>
      <c r="C71" s="63" t="s">
        <v>307</v>
      </c>
      <c r="D71" s="300" t="s">
        <v>1435</v>
      </c>
      <c r="E71" s="544"/>
      <c r="F71" s="219"/>
      <c r="G71" s="49" t="s">
        <v>12</v>
      </c>
      <c r="H71" s="67"/>
      <c r="I71" s="34"/>
      <c r="J71" s="685"/>
      <c r="K71" s="150"/>
    </row>
    <row r="72" spans="1:11" ht="18" customHeight="1">
      <c r="A72" s="48">
        <v>63</v>
      </c>
      <c r="B72" s="170" t="s">
        <v>25</v>
      </c>
      <c r="C72" s="63" t="s">
        <v>307</v>
      </c>
      <c r="D72" s="300" t="s">
        <v>1436</v>
      </c>
      <c r="E72" s="544"/>
      <c r="F72" s="219"/>
      <c r="G72" s="49" t="s">
        <v>12</v>
      </c>
      <c r="H72" s="67"/>
      <c r="I72" s="34"/>
      <c r="J72" s="685"/>
      <c r="K72" s="150"/>
    </row>
    <row r="73" spans="1:11" ht="18" customHeight="1">
      <c r="A73" s="48">
        <v>64</v>
      </c>
      <c r="B73" s="170" t="s">
        <v>25</v>
      </c>
      <c r="C73" s="63" t="s">
        <v>307</v>
      </c>
      <c r="D73" s="300" t="s">
        <v>1437</v>
      </c>
      <c r="E73" s="544"/>
      <c r="F73" s="219"/>
      <c r="G73" s="49" t="s">
        <v>12</v>
      </c>
      <c r="H73" s="67"/>
      <c r="I73" s="34"/>
      <c r="J73" s="685"/>
      <c r="K73" s="150"/>
    </row>
    <row r="74" spans="1:11" ht="18" customHeight="1">
      <c r="A74" s="48">
        <v>65</v>
      </c>
      <c r="B74" s="170" t="s">
        <v>25</v>
      </c>
      <c r="C74" s="63" t="s">
        <v>307</v>
      </c>
      <c r="D74" s="300" t="s">
        <v>1438</v>
      </c>
      <c r="E74" s="544"/>
      <c r="F74" s="219"/>
      <c r="G74" s="49" t="s">
        <v>12</v>
      </c>
      <c r="H74" s="67"/>
      <c r="I74" s="34"/>
      <c r="J74" s="685"/>
      <c r="K74" s="150"/>
    </row>
    <row r="75" spans="1:11" ht="18" customHeight="1">
      <c r="A75" s="48">
        <v>66</v>
      </c>
      <c r="B75" s="170" t="s">
        <v>25</v>
      </c>
      <c r="C75" s="63" t="s">
        <v>307</v>
      </c>
      <c r="D75" s="300" t="s">
        <v>1025</v>
      </c>
      <c r="E75" s="544"/>
      <c r="F75" s="219"/>
      <c r="G75" s="49" t="s">
        <v>12</v>
      </c>
      <c r="H75" s="67"/>
      <c r="I75" s="34"/>
      <c r="J75" s="685"/>
      <c r="K75" s="150"/>
    </row>
    <row r="76" spans="1:11" ht="18" customHeight="1">
      <c r="A76" s="48">
        <v>67</v>
      </c>
      <c r="B76" s="170" t="s">
        <v>25</v>
      </c>
      <c r="C76" s="63" t="s">
        <v>307</v>
      </c>
      <c r="D76" s="300" t="s">
        <v>1026</v>
      </c>
      <c r="E76" s="544"/>
      <c r="F76" s="219"/>
      <c r="G76" s="49" t="s">
        <v>12</v>
      </c>
      <c r="H76" s="67"/>
      <c r="I76" s="32" t="s">
        <v>1025</v>
      </c>
      <c r="J76" s="685"/>
      <c r="K76" s="150"/>
    </row>
    <row r="77" spans="1:11" ht="18" customHeight="1">
      <c r="A77" s="48">
        <v>68</v>
      </c>
      <c r="B77" s="170" t="s">
        <v>25</v>
      </c>
      <c r="C77" s="63" t="s">
        <v>307</v>
      </c>
      <c r="D77" s="300" t="s">
        <v>1439</v>
      </c>
      <c r="E77" s="544"/>
      <c r="F77" s="219"/>
      <c r="G77" s="49" t="s">
        <v>12</v>
      </c>
      <c r="H77" s="67"/>
      <c r="I77" s="34"/>
      <c r="J77" s="623"/>
      <c r="K77" s="150"/>
    </row>
    <row r="78" spans="1:11" ht="18" customHeight="1">
      <c r="A78" s="48">
        <v>69</v>
      </c>
      <c r="B78" s="170" t="s">
        <v>25</v>
      </c>
      <c r="C78" s="63" t="s">
        <v>307</v>
      </c>
      <c r="D78" s="25" t="s">
        <v>1027</v>
      </c>
      <c r="E78" s="544"/>
      <c r="F78" s="219"/>
      <c r="G78" s="49" t="s">
        <v>12</v>
      </c>
      <c r="H78" s="67"/>
      <c r="I78" s="34"/>
      <c r="J78" s="568" t="s">
        <v>1534</v>
      </c>
      <c r="K78" s="126"/>
    </row>
    <row r="79" spans="1:11" ht="18" customHeight="1">
      <c r="A79" s="48">
        <v>70</v>
      </c>
      <c r="B79" s="170" t="s">
        <v>25</v>
      </c>
      <c r="C79" s="63" t="s">
        <v>307</v>
      </c>
      <c r="D79" s="25" t="s">
        <v>1028</v>
      </c>
      <c r="E79" s="543" t="s">
        <v>1029</v>
      </c>
      <c r="F79" s="218" t="s">
        <v>1029</v>
      </c>
      <c r="G79" s="44" t="s">
        <v>11</v>
      </c>
      <c r="H79" s="67"/>
      <c r="I79" s="34"/>
      <c r="J79" s="699" t="s">
        <v>1030</v>
      </c>
      <c r="K79" s="696" t="s">
        <v>1651</v>
      </c>
    </row>
    <row r="80" spans="1:11" ht="18" customHeight="1">
      <c r="A80" s="48">
        <v>71</v>
      </c>
      <c r="B80" s="170" t="s">
        <v>25</v>
      </c>
      <c r="C80" s="63" t="s">
        <v>307</v>
      </c>
      <c r="D80" s="25" t="s">
        <v>1031</v>
      </c>
      <c r="E80" s="543" t="s">
        <v>444</v>
      </c>
      <c r="F80" s="218" t="s">
        <v>444</v>
      </c>
      <c r="G80" s="44" t="s">
        <v>11</v>
      </c>
      <c r="H80" s="67"/>
      <c r="I80" s="34"/>
      <c r="J80" s="699"/>
      <c r="K80" s="696"/>
    </row>
    <row r="81" spans="1:11" ht="18" customHeight="1">
      <c r="A81" s="48">
        <v>72</v>
      </c>
      <c r="B81" s="170" t="s">
        <v>25</v>
      </c>
      <c r="C81" s="63" t="s">
        <v>307</v>
      </c>
      <c r="D81" s="25" t="s">
        <v>1032</v>
      </c>
      <c r="E81" s="543" t="s">
        <v>101</v>
      </c>
      <c r="F81" s="218" t="s">
        <v>101</v>
      </c>
      <c r="G81" s="44" t="s">
        <v>11</v>
      </c>
      <c r="H81" s="67"/>
      <c r="I81" s="34"/>
      <c r="J81" s="699"/>
      <c r="K81" s="696"/>
    </row>
    <row r="82" spans="1:11" ht="18" customHeight="1">
      <c r="A82" s="48">
        <v>73</v>
      </c>
      <c r="B82" s="170" t="s">
        <v>25</v>
      </c>
      <c r="C82" s="63" t="s">
        <v>307</v>
      </c>
      <c r="D82" s="25" t="s">
        <v>1033</v>
      </c>
      <c r="E82" s="543" t="s">
        <v>83</v>
      </c>
      <c r="F82" s="218" t="s">
        <v>83</v>
      </c>
      <c r="G82" s="44" t="s">
        <v>11</v>
      </c>
      <c r="H82" s="67"/>
      <c r="I82" s="34"/>
      <c r="J82" s="699"/>
      <c r="K82" s="696"/>
    </row>
    <row r="83" spans="1:11" ht="18" customHeight="1">
      <c r="A83" s="48">
        <v>74</v>
      </c>
      <c r="B83" s="170" t="s">
        <v>25</v>
      </c>
      <c r="C83" s="63" t="s">
        <v>307</v>
      </c>
      <c r="D83" s="25" t="s">
        <v>1034</v>
      </c>
      <c r="E83" s="543" t="s">
        <v>1035</v>
      </c>
      <c r="F83" s="218" t="s">
        <v>1035</v>
      </c>
      <c r="G83" s="49" t="s">
        <v>12</v>
      </c>
      <c r="H83" s="67">
        <v>16</v>
      </c>
      <c r="I83" s="34"/>
      <c r="J83" s="699"/>
      <c r="K83" s="696"/>
    </row>
    <row r="84" spans="1:11" ht="18" customHeight="1">
      <c r="A84" s="48">
        <v>75</v>
      </c>
      <c r="B84" s="170" t="s">
        <v>25</v>
      </c>
      <c r="C84" s="63" t="s">
        <v>307</v>
      </c>
      <c r="D84" s="25" t="s">
        <v>1036</v>
      </c>
      <c r="E84" s="543" t="s">
        <v>1037</v>
      </c>
      <c r="F84" s="218" t="s">
        <v>1037</v>
      </c>
      <c r="G84" s="44" t="s">
        <v>11</v>
      </c>
      <c r="H84" s="67"/>
      <c r="I84" s="34"/>
      <c r="J84" s="699"/>
      <c r="K84" s="696"/>
    </row>
    <row r="85" spans="1:11" ht="18" customHeight="1">
      <c r="A85" s="48">
        <v>76</v>
      </c>
      <c r="B85" s="170" t="s">
        <v>25</v>
      </c>
      <c r="C85" s="63" t="s">
        <v>307</v>
      </c>
      <c r="D85" s="25" t="s">
        <v>1038</v>
      </c>
      <c r="E85" s="543" t="s">
        <v>101</v>
      </c>
      <c r="F85" s="218" t="s">
        <v>101</v>
      </c>
      <c r="G85" s="44" t="s">
        <v>11</v>
      </c>
      <c r="H85" s="67"/>
      <c r="I85" s="34"/>
      <c r="J85" s="699"/>
      <c r="K85" s="696"/>
    </row>
    <row r="86" spans="1:11" ht="18" customHeight="1">
      <c r="A86" s="48">
        <v>77</v>
      </c>
      <c r="B86" s="170" t="s">
        <v>25</v>
      </c>
      <c r="C86" s="63" t="s">
        <v>307</v>
      </c>
      <c r="D86" s="25" t="s">
        <v>1039</v>
      </c>
      <c r="E86" s="543" t="s">
        <v>101</v>
      </c>
      <c r="F86" s="218" t="s">
        <v>101</v>
      </c>
      <c r="G86" s="44" t="s">
        <v>11</v>
      </c>
      <c r="H86" s="67"/>
      <c r="I86" s="34"/>
      <c r="J86" s="699"/>
      <c r="K86" s="696"/>
    </row>
    <row r="87" spans="1:11" ht="18" customHeight="1">
      <c r="A87" s="48">
        <v>78</v>
      </c>
      <c r="B87" s="170" t="s">
        <v>25</v>
      </c>
      <c r="C87" s="63" t="s">
        <v>307</v>
      </c>
      <c r="D87" s="25" t="s">
        <v>1040</v>
      </c>
      <c r="E87" s="543" t="s">
        <v>83</v>
      </c>
      <c r="F87" s="218" t="s">
        <v>83</v>
      </c>
      <c r="G87" s="44" t="s">
        <v>11</v>
      </c>
      <c r="H87" s="67"/>
      <c r="I87" s="34"/>
      <c r="J87" s="699"/>
      <c r="K87" s="696"/>
    </row>
    <row r="88" spans="1:11" ht="18" customHeight="1">
      <c r="A88" s="48">
        <v>79</v>
      </c>
      <c r="B88" s="170" t="s">
        <v>25</v>
      </c>
      <c r="C88" s="63" t="s">
        <v>307</v>
      </c>
      <c r="D88" s="25" t="s">
        <v>1041</v>
      </c>
      <c r="E88" s="543" t="s">
        <v>101</v>
      </c>
      <c r="F88" s="218" t="s">
        <v>101</v>
      </c>
      <c r="G88" s="44" t="s">
        <v>11</v>
      </c>
      <c r="H88" s="67"/>
      <c r="I88" s="34"/>
      <c r="J88" s="699"/>
      <c r="K88" s="696"/>
    </row>
    <row r="89" spans="1:11" ht="18" customHeight="1">
      <c r="A89" s="48">
        <v>80</v>
      </c>
      <c r="B89" s="170" t="s">
        <v>25</v>
      </c>
      <c r="C89" s="63" t="s">
        <v>307</v>
      </c>
      <c r="D89" s="25" t="s">
        <v>1042</v>
      </c>
      <c r="E89" s="543" t="s">
        <v>101</v>
      </c>
      <c r="F89" s="218" t="s">
        <v>101</v>
      </c>
      <c r="G89" s="44" t="s">
        <v>11</v>
      </c>
      <c r="H89" s="67"/>
      <c r="I89" s="34"/>
      <c r="J89" s="699"/>
      <c r="K89" s="696"/>
    </row>
    <row r="90" spans="1:11" ht="18" customHeight="1">
      <c r="A90" s="48">
        <v>81</v>
      </c>
      <c r="B90" s="170" t="s">
        <v>25</v>
      </c>
      <c r="C90" s="63" t="s">
        <v>307</v>
      </c>
      <c r="D90" s="25" t="s">
        <v>1043</v>
      </c>
      <c r="E90" s="543" t="s">
        <v>83</v>
      </c>
      <c r="F90" s="218" t="s">
        <v>83</v>
      </c>
      <c r="G90" s="44" t="s">
        <v>11</v>
      </c>
      <c r="H90" s="67"/>
      <c r="I90" s="34"/>
      <c r="J90" s="699"/>
      <c r="K90" s="696"/>
    </row>
    <row r="91" spans="1:11" ht="18" customHeight="1">
      <c r="A91" s="48">
        <v>82</v>
      </c>
      <c r="B91" s="170" t="s">
        <v>25</v>
      </c>
      <c r="C91" s="63" t="s">
        <v>307</v>
      </c>
      <c r="D91" s="25" t="s">
        <v>1044</v>
      </c>
      <c r="E91" s="543" t="s">
        <v>101</v>
      </c>
      <c r="F91" s="218" t="s">
        <v>101</v>
      </c>
      <c r="G91" s="44" t="s">
        <v>11</v>
      </c>
      <c r="H91" s="67"/>
      <c r="I91" s="34"/>
      <c r="J91" s="699"/>
      <c r="K91" s="696"/>
    </row>
    <row r="92" spans="1:11" ht="18" customHeight="1">
      <c r="A92" s="48">
        <v>83</v>
      </c>
      <c r="B92" s="170" t="s">
        <v>25</v>
      </c>
      <c r="C92" s="63" t="s">
        <v>307</v>
      </c>
      <c r="D92" s="25" t="s">
        <v>1045</v>
      </c>
      <c r="E92" s="543" t="s">
        <v>101</v>
      </c>
      <c r="F92" s="218" t="s">
        <v>101</v>
      </c>
      <c r="G92" s="44" t="s">
        <v>11</v>
      </c>
      <c r="H92" s="67"/>
      <c r="I92" s="34"/>
      <c r="J92" s="699"/>
      <c r="K92" s="696"/>
    </row>
    <row r="93" spans="1:11" ht="18" customHeight="1">
      <c r="A93" s="48">
        <v>84</v>
      </c>
      <c r="B93" s="170" t="s">
        <v>25</v>
      </c>
      <c r="C93" s="63" t="s">
        <v>307</v>
      </c>
      <c r="D93" s="25" t="s">
        <v>1046</v>
      </c>
      <c r="E93" s="543" t="s">
        <v>83</v>
      </c>
      <c r="F93" s="218" t="s">
        <v>83</v>
      </c>
      <c r="G93" s="44" t="s">
        <v>11</v>
      </c>
      <c r="H93" s="67"/>
      <c r="I93" s="34"/>
      <c r="J93" s="699"/>
      <c r="K93" s="696"/>
    </row>
    <row r="94" spans="1:11" ht="18" customHeight="1">
      <c r="A94" s="48">
        <v>85</v>
      </c>
      <c r="B94" s="170" t="s">
        <v>25</v>
      </c>
      <c r="C94" s="63" t="s">
        <v>307</v>
      </c>
      <c r="D94" s="25" t="s">
        <v>1047</v>
      </c>
      <c r="E94" s="543" t="s">
        <v>110</v>
      </c>
      <c r="F94" s="218" t="s">
        <v>110</v>
      </c>
      <c r="G94" s="44" t="s">
        <v>11</v>
      </c>
      <c r="H94" s="67"/>
      <c r="I94" s="34"/>
      <c r="J94" s="699"/>
      <c r="K94" s="696"/>
    </row>
    <row r="95" spans="1:11" ht="18" customHeight="1">
      <c r="A95" s="48">
        <v>86</v>
      </c>
      <c r="B95" s="170" t="s">
        <v>25</v>
      </c>
      <c r="C95" s="63" t="s">
        <v>307</v>
      </c>
      <c r="D95" s="25" t="s">
        <v>1048</v>
      </c>
      <c r="E95" s="543" t="s">
        <v>101</v>
      </c>
      <c r="F95" s="218" t="s">
        <v>101</v>
      </c>
      <c r="G95" s="44" t="s">
        <v>11</v>
      </c>
      <c r="H95" s="67"/>
      <c r="I95" s="34"/>
      <c r="J95" s="699"/>
      <c r="K95" s="696"/>
    </row>
    <row r="96" spans="1:11" ht="18" customHeight="1">
      <c r="A96" s="48">
        <v>87</v>
      </c>
      <c r="B96" s="170" t="s">
        <v>25</v>
      </c>
      <c r="C96" s="63" t="s">
        <v>307</v>
      </c>
      <c r="D96" s="25" t="s">
        <v>1049</v>
      </c>
      <c r="E96" s="543" t="s">
        <v>1050</v>
      </c>
      <c r="F96" s="218" t="s">
        <v>1050</v>
      </c>
      <c r="G96" s="44" t="s">
        <v>11</v>
      </c>
      <c r="H96" s="67"/>
      <c r="I96" s="34"/>
      <c r="J96" s="699"/>
      <c r="K96" s="696"/>
    </row>
    <row r="97" spans="1:11" ht="18" customHeight="1">
      <c r="A97" s="48">
        <v>88</v>
      </c>
      <c r="B97" s="170" t="s">
        <v>25</v>
      </c>
      <c r="C97" s="63" t="s">
        <v>307</v>
      </c>
      <c r="D97" s="25" t="s">
        <v>1051</v>
      </c>
      <c r="E97" s="543" t="s">
        <v>101</v>
      </c>
      <c r="F97" s="218" t="s">
        <v>101</v>
      </c>
      <c r="G97" s="44" t="s">
        <v>11</v>
      </c>
      <c r="H97" s="67"/>
      <c r="I97" s="34"/>
      <c r="J97" s="699"/>
      <c r="K97" s="696"/>
    </row>
    <row r="98" spans="1:11" ht="18" customHeight="1">
      <c r="A98" s="48">
        <v>89</v>
      </c>
      <c r="B98" s="170" t="s">
        <v>25</v>
      </c>
      <c r="C98" s="63" t="s">
        <v>307</v>
      </c>
      <c r="D98" s="25" t="s">
        <v>1052</v>
      </c>
      <c r="E98" s="543" t="s">
        <v>101</v>
      </c>
      <c r="F98" s="218" t="s">
        <v>101</v>
      </c>
      <c r="G98" s="44" t="s">
        <v>11</v>
      </c>
      <c r="H98" s="67"/>
      <c r="I98" s="34"/>
      <c r="J98" s="699"/>
      <c r="K98" s="696"/>
    </row>
    <row r="99" spans="1:11" ht="18" customHeight="1">
      <c r="A99" s="48">
        <v>90</v>
      </c>
      <c r="B99" s="170" t="s">
        <v>25</v>
      </c>
      <c r="C99" s="63" t="s">
        <v>307</v>
      </c>
      <c r="D99" s="25" t="s">
        <v>1053</v>
      </c>
      <c r="E99" s="543" t="s">
        <v>83</v>
      </c>
      <c r="F99" s="218" t="s">
        <v>83</v>
      </c>
      <c r="G99" s="44" t="s">
        <v>11</v>
      </c>
      <c r="H99" s="67"/>
      <c r="I99" s="34"/>
      <c r="J99" s="699"/>
      <c r="K99" s="696"/>
    </row>
    <row r="100" spans="1:11" ht="18" customHeight="1">
      <c r="A100" s="48">
        <v>91</v>
      </c>
      <c r="B100" s="170" t="s">
        <v>25</v>
      </c>
      <c r="C100" s="63" t="s">
        <v>307</v>
      </c>
      <c r="D100" s="25" t="s">
        <v>1054</v>
      </c>
      <c r="E100" s="543" t="s">
        <v>110</v>
      </c>
      <c r="F100" s="218" t="s">
        <v>110</v>
      </c>
      <c r="G100" s="44" t="s">
        <v>11</v>
      </c>
      <c r="H100" s="67"/>
      <c r="I100" s="34"/>
      <c r="J100" s="699"/>
      <c r="K100" s="696"/>
    </row>
    <row r="101" spans="1:11" ht="18" customHeight="1">
      <c r="A101" s="48">
        <v>92</v>
      </c>
      <c r="B101" s="170" t="s">
        <v>25</v>
      </c>
      <c r="C101" s="63" t="s">
        <v>307</v>
      </c>
      <c r="D101" s="25" t="s">
        <v>1055</v>
      </c>
      <c r="E101" s="543" t="s">
        <v>101</v>
      </c>
      <c r="F101" s="218" t="s">
        <v>101</v>
      </c>
      <c r="G101" s="44" t="s">
        <v>11</v>
      </c>
      <c r="H101" s="67"/>
      <c r="I101" s="34"/>
      <c r="J101" s="699"/>
      <c r="K101" s="696"/>
    </row>
    <row r="102" spans="1:11" ht="18" customHeight="1">
      <c r="A102" s="48">
        <v>93</v>
      </c>
      <c r="B102" s="170" t="s">
        <v>25</v>
      </c>
      <c r="C102" s="63" t="s">
        <v>307</v>
      </c>
      <c r="D102" s="25" t="s">
        <v>1056</v>
      </c>
      <c r="E102" s="543" t="s">
        <v>83</v>
      </c>
      <c r="F102" s="218" t="s">
        <v>83</v>
      </c>
      <c r="G102" s="44" t="s">
        <v>11</v>
      </c>
      <c r="H102" s="67"/>
      <c r="I102" s="34"/>
      <c r="J102" s="699"/>
      <c r="K102" s="696"/>
    </row>
    <row r="103" spans="1:11" ht="18" customHeight="1">
      <c r="A103" s="48">
        <v>94</v>
      </c>
      <c r="B103" s="170" t="s">
        <v>25</v>
      </c>
      <c r="C103" s="63" t="s">
        <v>307</v>
      </c>
      <c r="D103" s="25" t="s">
        <v>1057</v>
      </c>
      <c r="E103" s="543" t="s">
        <v>83</v>
      </c>
      <c r="F103" s="218" t="s">
        <v>83</v>
      </c>
      <c r="G103" s="44" t="s">
        <v>11</v>
      </c>
      <c r="H103" s="67"/>
      <c r="I103" s="34"/>
      <c r="J103" s="699"/>
      <c r="K103" s="696"/>
    </row>
    <row r="104" spans="1:11" ht="18" customHeight="1">
      <c r="A104" s="48">
        <v>95</v>
      </c>
      <c r="B104" s="170" t="s">
        <v>25</v>
      </c>
      <c r="C104" s="63" t="s">
        <v>307</v>
      </c>
      <c r="D104" s="25" t="s">
        <v>1058</v>
      </c>
      <c r="E104" s="543" t="s">
        <v>83</v>
      </c>
      <c r="F104" s="218" t="s">
        <v>83</v>
      </c>
      <c r="G104" s="44" t="s">
        <v>11</v>
      </c>
      <c r="H104" s="67"/>
      <c r="I104" s="34"/>
      <c r="J104" s="699"/>
      <c r="K104" s="696"/>
    </row>
    <row r="105" spans="1:11" ht="18" customHeight="1">
      <c r="A105" s="48">
        <v>96</v>
      </c>
      <c r="B105" s="170" t="s">
        <v>25</v>
      </c>
      <c r="C105" s="63" t="s">
        <v>307</v>
      </c>
      <c r="D105" s="25" t="s">
        <v>1059</v>
      </c>
      <c r="E105" s="543" t="s">
        <v>1060</v>
      </c>
      <c r="F105" s="218" t="s">
        <v>1060</v>
      </c>
      <c r="G105" s="44" t="s">
        <v>11</v>
      </c>
      <c r="H105" s="67"/>
      <c r="I105" s="34"/>
      <c r="J105" s="699"/>
      <c r="K105" s="696"/>
    </row>
    <row r="106" spans="1:11" ht="18" customHeight="1">
      <c r="A106" s="48">
        <v>97</v>
      </c>
      <c r="B106" s="170" t="s">
        <v>25</v>
      </c>
      <c r="C106" s="63" t="s">
        <v>307</v>
      </c>
      <c r="D106" s="25" t="s">
        <v>1061</v>
      </c>
      <c r="E106" s="543" t="s">
        <v>1062</v>
      </c>
      <c r="F106" s="218" t="s">
        <v>1062</v>
      </c>
      <c r="G106" s="49" t="s">
        <v>12</v>
      </c>
      <c r="H106" s="67">
        <v>1</v>
      </c>
      <c r="I106" s="34"/>
      <c r="J106" s="699"/>
      <c r="K106" s="696"/>
    </row>
    <row r="107" spans="1:11" ht="18" customHeight="1">
      <c r="A107" s="48">
        <v>98</v>
      </c>
      <c r="B107" s="170" t="s">
        <v>25</v>
      </c>
      <c r="C107" s="63" t="s">
        <v>307</v>
      </c>
      <c r="D107" s="25" t="s">
        <v>1063</v>
      </c>
      <c r="E107" s="543" t="s">
        <v>95</v>
      </c>
      <c r="F107" s="218" t="s">
        <v>95</v>
      </c>
      <c r="G107" s="44" t="s">
        <v>11</v>
      </c>
      <c r="H107" s="67"/>
      <c r="I107" s="34"/>
      <c r="J107" s="699"/>
      <c r="K107" s="696"/>
    </row>
    <row r="108" spans="1:11" ht="18" customHeight="1">
      <c r="A108" s="48">
        <v>99</v>
      </c>
      <c r="B108" s="170" t="s">
        <v>25</v>
      </c>
      <c r="C108" s="63" t="s">
        <v>307</v>
      </c>
      <c r="D108" s="25" t="s">
        <v>1064</v>
      </c>
      <c r="E108" s="543" t="s">
        <v>101</v>
      </c>
      <c r="F108" s="218" t="s">
        <v>101</v>
      </c>
      <c r="G108" s="44" t="s">
        <v>11</v>
      </c>
      <c r="H108" s="67"/>
      <c r="I108" s="34"/>
      <c r="J108" s="699"/>
      <c r="K108" s="696"/>
    </row>
    <row r="109" spans="1:11" ht="18" customHeight="1">
      <c r="A109" s="48">
        <v>100</v>
      </c>
      <c r="B109" s="170" t="s">
        <v>25</v>
      </c>
      <c r="C109" s="63" t="s">
        <v>307</v>
      </c>
      <c r="D109" s="25" t="s">
        <v>1065</v>
      </c>
      <c r="E109" s="543" t="s">
        <v>83</v>
      </c>
      <c r="F109" s="218" t="s">
        <v>83</v>
      </c>
      <c r="G109" s="44" t="s">
        <v>11</v>
      </c>
      <c r="H109" s="67"/>
      <c r="I109" s="34"/>
      <c r="J109" s="699"/>
      <c r="K109" s="696"/>
    </row>
    <row r="110" spans="1:11" ht="18" customHeight="1">
      <c r="A110" s="48">
        <v>101</v>
      </c>
      <c r="B110" s="170" t="s">
        <v>25</v>
      </c>
      <c r="C110" s="63" t="s">
        <v>307</v>
      </c>
      <c r="D110" s="25" t="s">
        <v>1066</v>
      </c>
      <c r="E110" s="544"/>
      <c r="F110" s="219"/>
      <c r="G110" s="44" t="s">
        <v>11</v>
      </c>
      <c r="H110" s="67"/>
      <c r="I110" s="34"/>
      <c r="J110" s="699"/>
      <c r="K110" s="696"/>
    </row>
    <row r="111" spans="1:11" ht="18" customHeight="1">
      <c r="A111" s="48">
        <v>102</v>
      </c>
      <c r="B111" s="170" t="s">
        <v>25</v>
      </c>
      <c r="C111" s="63" t="s">
        <v>307</v>
      </c>
      <c r="D111" s="25" t="s">
        <v>1067</v>
      </c>
      <c r="E111" s="544"/>
      <c r="F111" s="219"/>
      <c r="G111" s="44" t="s">
        <v>11</v>
      </c>
      <c r="H111" s="67"/>
      <c r="I111" s="34"/>
      <c r="J111" s="699"/>
      <c r="K111" s="696"/>
    </row>
    <row r="112" spans="1:11" ht="18" customHeight="1">
      <c r="A112" s="48">
        <v>103</v>
      </c>
      <c r="B112" s="170" t="s">
        <v>25</v>
      </c>
      <c r="C112" s="63" t="s">
        <v>307</v>
      </c>
      <c r="D112" s="25" t="s">
        <v>1068</v>
      </c>
      <c r="E112" s="544"/>
      <c r="F112" s="219"/>
      <c r="G112" s="44" t="s">
        <v>11</v>
      </c>
      <c r="H112" s="67"/>
      <c r="I112" s="34"/>
      <c r="J112" s="699"/>
      <c r="K112" s="696"/>
    </row>
    <row r="113" spans="1:11" ht="18" customHeight="1">
      <c r="A113" s="48">
        <v>104</v>
      </c>
      <c r="B113" s="170" t="s">
        <v>25</v>
      </c>
      <c r="C113" s="63" t="s">
        <v>307</v>
      </c>
      <c r="D113" s="25" t="s">
        <v>1069</v>
      </c>
      <c r="E113" s="544"/>
      <c r="F113" s="219"/>
      <c r="G113" s="44" t="s">
        <v>11</v>
      </c>
      <c r="H113" s="67"/>
      <c r="I113" s="34"/>
      <c r="J113" s="699"/>
      <c r="K113" s="696"/>
    </row>
    <row r="114" spans="1:11" ht="18" customHeight="1">
      <c r="A114" s="48">
        <v>105</v>
      </c>
      <c r="B114" s="170" t="s">
        <v>25</v>
      </c>
      <c r="C114" s="63" t="s">
        <v>307</v>
      </c>
      <c r="D114" s="25" t="s">
        <v>1070</v>
      </c>
      <c r="E114" s="544"/>
      <c r="F114" s="219"/>
      <c r="G114" s="44" t="s">
        <v>11</v>
      </c>
      <c r="H114" s="67"/>
      <c r="I114" s="34"/>
      <c r="J114" s="699"/>
      <c r="K114" s="696"/>
    </row>
    <row r="115" spans="1:11" ht="18" customHeight="1">
      <c r="A115" s="48">
        <v>106</v>
      </c>
      <c r="B115" s="170" t="s">
        <v>25</v>
      </c>
      <c r="C115" s="63" t="s">
        <v>307</v>
      </c>
      <c r="D115" s="25" t="s">
        <v>1071</v>
      </c>
      <c r="E115" s="544"/>
      <c r="F115" s="219"/>
      <c r="G115" s="44" t="s">
        <v>11</v>
      </c>
      <c r="H115" s="67"/>
      <c r="I115" s="34"/>
      <c r="J115" s="699"/>
      <c r="K115" s="696"/>
    </row>
    <row r="116" spans="1:11" ht="18" customHeight="1">
      <c r="A116" s="48">
        <v>107</v>
      </c>
      <c r="B116" s="170" t="s">
        <v>25</v>
      </c>
      <c r="C116" s="63" t="s">
        <v>307</v>
      </c>
      <c r="D116" s="25" t="s">
        <v>1072</v>
      </c>
      <c r="E116" s="544"/>
      <c r="F116" s="219"/>
      <c r="G116" s="44" t="s">
        <v>11</v>
      </c>
      <c r="H116" s="67"/>
      <c r="I116" s="32" t="s">
        <v>1073</v>
      </c>
      <c r="J116" s="699"/>
      <c r="K116" s="696"/>
    </row>
    <row r="117" spans="1:11" ht="18" customHeight="1">
      <c r="A117" s="48">
        <v>108</v>
      </c>
      <c r="B117" s="170" t="s">
        <v>25</v>
      </c>
      <c r="C117" s="63" t="s">
        <v>307</v>
      </c>
      <c r="D117" s="25" t="s">
        <v>1074</v>
      </c>
      <c r="E117" s="544"/>
      <c r="F117" s="219"/>
      <c r="G117" s="49" t="s">
        <v>12</v>
      </c>
      <c r="H117" s="67"/>
      <c r="I117" s="34"/>
      <c r="J117" s="568" t="s">
        <v>1534</v>
      </c>
      <c r="K117" s="126"/>
    </row>
    <row r="118" spans="1:11" ht="18" customHeight="1">
      <c r="A118" s="48">
        <v>109</v>
      </c>
      <c r="B118" s="170" t="s">
        <v>25</v>
      </c>
      <c r="C118" s="63" t="s">
        <v>307</v>
      </c>
      <c r="D118" s="25" t="s">
        <v>1535</v>
      </c>
      <c r="E118" s="544"/>
      <c r="F118" s="219"/>
      <c r="G118" s="420" t="s">
        <v>11</v>
      </c>
      <c r="H118" s="67"/>
      <c r="I118" s="34"/>
      <c r="J118" s="568" t="s">
        <v>2368</v>
      </c>
      <c r="K118" s="126"/>
    </row>
    <row r="119" spans="1:11" ht="16.5" customHeight="1">
      <c r="A119" s="48">
        <v>110</v>
      </c>
      <c r="B119" s="170" t="s">
        <v>25</v>
      </c>
      <c r="C119" s="63" t="s">
        <v>307</v>
      </c>
      <c r="D119" s="25" t="s">
        <v>302</v>
      </c>
      <c r="E119" s="544"/>
      <c r="F119" s="219"/>
      <c r="G119" s="420" t="s">
        <v>11</v>
      </c>
      <c r="H119" s="67"/>
      <c r="I119" s="34"/>
      <c r="J119" s="568" t="s">
        <v>1536</v>
      </c>
      <c r="K119" s="126"/>
    </row>
    <row r="120" spans="1:11" ht="16.5" customHeight="1">
      <c r="A120" s="48">
        <v>111</v>
      </c>
      <c r="B120" s="170" t="s">
        <v>25</v>
      </c>
      <c r="C120" s="63" t="s">
        <v>307</v>
      </c>
      <c r="D120" s="25" t="s">
        <v>1075</v>
      </c>
      <c r="E120" s="544"/>
      <c r="F120" s="219"/>
      <c r="G120" s="540" t="s">
        <v>2029</v>
      </c>
      <c r="H120" s="67"/>
      <c r="I120" s="32" t="s">
        <v>302</v>
      </c>
      <c r="J120" s="568"/>
      <c r="K120" s="126"/>
    </row>
    <row r="121" spans="1:11" ht="16.5" customHeight="1">
      <c r="A121" s="48">
        <v>112</v>
      </c>
      <c r="B121" s="170" t="s">
        <v>25</v>
      </c>
      <c r="C121" s="63" t="s">
        <v>307</v>
      </c>
      <c r="D121" s="25" t="s">
        <v>1076</v>
      </c>
      <c r="E121" s="544"/>
      <c r="F121" s="219"/>
      <c r="G121" s="420" t="s">
        <v>11</v>
      </c>
      <c r="H121" s="67"/>
      <c r="I121" s="32" t="s">
        <v>1076</v>
      </c>
      <c r="J121" s="568" t="s">
        <v>2367</v>
      </c>
      <c r="K121" s="126"/>
    </row>
    <row r="122" spans="1:11" ht="16.5" customHeight="1">
      <c r="A122" s="48">
        <v>113</v>
      </c>
      <c r="B122" s="170" t="s">
        <v>25</v>
      </c>
      <c r="C122" s="63" t="s">
        <v>307</v>
      </c>
      <c r="D122" s="25" t="s">
        <v>1440</v>
      </c>
      <c r="E122" s="543" t="s">
        <v>1077</v>
      </c>
      <c r="F122" s="218" t="s">
        <v>1077</v>
      </c>
      <c r="G122" s="420" t="s">
        <v>11</v>
      </c>
      <c r="H122" s="67"/>
      <c r="I122" s="34"/>
      <c r="J122" s="621" t="s">
        <v>2369</v>
      </c>
      <c r="K122" s="126"/>
    </row>
    <row r="123" spans="1:11" ht="16.5" customHeight="1">
      <c r="A123" s="48">
        <v>114</v>
      </c>
      <c r="B123" s="170" t="s">
        <v>25</v>
      </c>
      <c r="C123" s="63" t="s">
        <v>307</v>
      </c>
      <c r="D123" s="25" t="s">
        <v>1441</v>
      </c>
      <c r="E123" s="543" t="s">
        <v>1078</v>
      </c>
      <c r="F123" s="218" t="s">
        <v>1078</v>
      </c>
      <c r="G123" s="420" t="s">
        <v>11</v>
      </c>
      <c r="H123" s="67"/>
      <c r="I123" s="34"/>
      <c r="J123" s="685"/>
      <c r="K123" s="126"/>
    </row>
    <row r="124" spans="1:11" ht="16.5" customHeight="1">
      <c r="A124" s="48">
        <v>115</v>
      </c>
      <c r="B124" s="170" t="s">
        <v>25</v>
      </c>
      <c r="C124" s="63" t="s">
        <v>307</v>
      </c>
      <c r="D124" s="25" t="s">
        <v>1442</v>
      </c>
      <c r="E124" s="543" t="s">
        <v>1079</v>
      </c>
      <c r="F124" s="218" t="s">
        <v>1079</v>
      </c>
      <c r="G124" s="420" t="s">
        <v>11</v>
      </c>
      <c r="H124" s="67"/>
      <c r="I124" s="34"/>
      <c r="J124" s="685"/>
      <c r="K124" s="126"/>
    </row>
    <row r="125" spans="1:11" ht="16.5" customHeight="1">
      <c r="A125" s="48">
        <v>116</v>
      </c>
      <c r="B125" s="170" t="s">
        <v>25</v>
      </c>
      <c r="C125" s="63" t="s">
        <v>307</v>
      </c>
      <c r="D125" s="25" t="s">
        <v>1443</v>
      </c>
      <c r="E125" s="543" t="s">
        <v>1077</v>
      </c>
      <c r="F125" s="218" t="s">
        <v>1077</v>
      </c>
      <c r="G125" s="420" t="s">
        <v>11</v>
      </c>
      <c r="H125" s="67"/>
      <c r="I125" s="34"/>
      <c r="J125" s="685"/>
      <c r="K125" s="126"/>
    </row>
    <row r="126" spans="1:11" ht="16.5" customHeight="1">
      <c r="A126" s="48">
        <v>117</v>
      </c>
      <c r="B126" s="170" t="s">
        <v>25</v>
      </c>
      <c r="C126" s="63" t="s">
        <v>307</v>
      </c>
      <c r="D126" s="25" t="s">
        <v>1444</v>
      </c>
      <c r="E126" s="543" t="s">
        <v>1014</v>
      </c>
      <c r="F126" s="218" t="s">
        <v>1014</v>
      </c>
      <c r="G126" s="420" t="s">
        <v>11</v>
      </c>
      <c r="H126" s="67"/>
      <c r="I126" s="34"/>
      <c r="J126" s="685"/>
      <c r="K126" s="126"/>
    </row>
    <row r="127" spans="1:11" ht="16.5" customHeight="1">
      <c r="A127" s="48">
        <v>118</v>
      </c>
      <c r="B127" s="170" t="s">
        <v>25</v>
      </c>
      <c r="C127" s="63" t="s">
        <v>307</v>
      </c>
      <c r="D127" s="25" t="s">
        <v>1445</v>
      </c>
      <c r="E127" s="543" t="s">
        <v>1079</v>
      </c>
      <c r="F127" s="218" t="s">
        <v>1079</v>
      </c>
      <c r="G127" s="420" t="s">
        <v>11</v>
      </c>
      <c r="H127" s="67"/>
      <c r="I127" s="34"/>
      <c r="J127" s="685"/>
      <c r="K127" s="126"/>
    </row>
    <row r="128" spans="1:11" ht="16.5" customHeight="1">
      <c r="A128" s="48">
        <v>119</v>
      </c>
      <c r="B128" s="170" t="s">
        <v>25</v>
      </c>
      <c r="C128" s="63" t="s">
        <v>307</v>
      </c>
      <c r="D128" s="25" t="s">
        <v>1446</v>
      </c>
      <c r="E128" s="543" t="s">
        <v>1080</v>
      </c>
      <c r="F128" s="218" t="s">
        <v>1080</v>
      </c>
      <c r="G128" s="420" t="s">
        <v>11</v>
      </c>
      <c r="H128" s="67"/>
      <c r="I128" s="34"/>
      <c r="J128" s="685"/>
      <c r="K128" s="126"/>
    </row>
    <row r="129" spans="1:11" ht="16.5" customHeight="1">
      <c r="A129" s="48">
        <v>120</v>
      </c>
      <c r="B129" s="170" t="s">
        <v>25</v>
      </c>
      <c r="C129" s="63" t="s">
        <v>307</v>
      </c>
      <c r="D129" s="25" t="s">
        <v>1447</v>
      </c>
      <c r="E129" s="543" t="s">
        <v>1015</v>
      </c>
      <c r="F129" s="218" t="s">
        <v>1015</v>
      </c>
      <c r="G129" s="420" t="s">
        <v>11</v>
      </c>
      <c r="H129" s="67"/>
      <c r="I129" s="34"/>
      <c r="J129" s="685"/>
      <c r="K129" s="126"/>
    </row>
    <row r="130" spans="1:11" ht="16.5" customHeight="1">
      <c r="A130" s="48">
        <v>121</v>
      </c>
      <c r="B130" s="170" t="s">
        <v>25</v>
      </c>
      <c r="C130" s="63" t="s">
        <v>307</v>
      </c>
      <c r="D130" s="25" t="s">
        <v>1448</v>
      </c>
      <c r="E130" s="543" t="s">
        <v>1016</v>
      </c>
      <c r="F130" s="218" t="s">
        <v>1016</v>
      </c>
      <c r="G130" s="420" t="s">
        <v>11</v>
      </c>
      <c r="H130" s="67"/>
      <c r="I130" s="34"/>
      <c r="J130" s="685"/>
      <c r="K130" s="126"/>
    </row>
    <row r="131" spans="1:11" ht="16.5" customHeight="1">
      <c r="A131" s="48">
        <v>122</v>
      </c>
      <c r="B131" s="170" t="s">
        <v>25</v>
      </c>
      <c r="C131" s="63" t="s">
        <v>307</v>
      </c>
      <c r="D131" s="25" t="s">
        <v>1449</v>
      </c>
      <c r="E131" s="543" t="s">
        <v>1013</v>
      </c>
      <c r="F131" s="218" t="s">
        <v>1013</v>
      </c>
      <c r="G131" s="420" t="s">
        <v>11</v>
      </c>
      <c r="H131" s="67"/>
      <c r="I131" s="34"/>
      <c r="J131" s="685"/>
      <c r="K131" s="126"/>
    </row>
    <row r="132" spans="1:11" ht="16.5" customHeight="1">
      <c r="A132" s="48">
        <v>123</v>
      </c>
      <c r="B132" s="170" t="s">
        <v>25</v>
      </c>
      <c r="C132" s="63" t="s">
        <v>307</v>
      </c>
      <c r="D132" s="25" t="s">
        <v>1450</v>
      </c>
      <c r="E132" s="543" t="s">
        <v>1081</v>
      </c>
      <c r="F132" s="218" t="s">
        <v>1081</v>
      </c>
      <c r="G132" s="420" t="s">
        <v>11</v>
      </c>
      <c r="H132" s="67"/>
      <c r="I132" s="34"/>
      <c r="J132" s="685"/>
      <c r="K132" s="126"/>
    </row>
    <row r="133" spans="1:11" ht="16.5" customHeight="1">
      <c r="A133" s="48">
        <v>124</v>
      </c>
      <c r="B133" s="170" t="s">
        <v>25</v>
      </c>
      <c r="C133" s="63" t="s">
        <v>307</v>
      </c>
      <c r="D133" s="25" t="s">
        <v>1451</v>
      </c>
      <c r="E133" s="543" t="s">
        <v>1082</v>
      </c>
      <c r="F133" s="218" t="s">
        <v>1082</v>
      </c>
      <c r="G133" s="420" t="s">
        <v>11</v>
      </c>
      <c r="H133" s="67"/>
      <c r="I133" s="34"/>
      <c r="J133" s="685"/>
      <c r="K133" s="126"/>
    </row>
    <row r="134" spans="1:11" ht="16.5" customHeight="1">
      <c r="A134" s="48">
        <v>125</v>
      </c>
      <c r="B134" s="170" t="s">
        <v>25</v>
      </c>
      <c r="C134" s="63" t="s">
        <v>307</v>
      </c>
      <c r="D134" s="25" t="s">
        <v>1452</v>
      </c>
      <c r="E134" s="543" t="s">
        <v>1082</v>
      </c>
      <c r="F134" s="218" t="s">
        <v>1082</v>
      </c>
      <c r="G134" s="420" t="s">
        <v>11</v>
      </c>
      <c r="H134" s="67"/>
      <c r="I134" s="34"/>
      <c r="J134" s="685"/>
      <c r="K134" s="126"/>
    </row>
    <row r="135" spans="1:11" ht="16.5" customHeight="1">
      <c r="A135" s="48">
        <v>126</v>
      </c>
      <c r="B135" s="170" t="s">
        <v>25</v>
      </c>
      <c r="C135" s="63" t="s">
        <v>307</v>
      </c>
      <c r="D135" s="25" t="s">
        <v>1453</v>
      </c>
      <c r="E135" s="543" t="s">
        <v>1012</v>
      </c>
      <c r="F135" s="218" t="s">
        <v>1012</v>
      </c>
      <c r="G135" s="420" t="s">
        <v>11</v>
      </c>
      <c r="H135" s="67"/>
      <c r="I135" s="34"/>
      <c r="J135" s="685"/>
      <c r="K135" s="126"/>
    </row>
    <row r="136" spans="1:11" ht="16.5" customHeight="1">
      <c r="A136" s="48">
        <v>127</v>
      </c>
      <c r="B136" s="170" t="s">
        <v>25</v>
      </c>
      <c r="C136" s="63" t="s">
        <v>307</v>
      </c>
      <c r="D136" s="25" t="s">
        <v>1454</v>
      </c>
      <c r="E136" s="543" t="s">
        <v>1014</v>
      </c>
      <c r="F136" s="218" t="s">
        <v>1014</v>
      </c>
      <c r="G136" s="420" t="s">
        <v>11</v>
      </c>
      <c r="H136" s="67"/>
      <c r="I136" s="34"/>
      <c r="J136" s="685"/>
      <c r="K136" s="126"/>
    </row>
    <row r="137" spans="1:11" ht="16.5" customHeight="1">
      <c r="A137" s="48">
        <v>128</v>
      </c>
      <c r="B137" s="170" t="s">
        <v>25</v>
      </c>
      <c r="C137" s="63" t="s">
        <v>307</v>
      </c>
      <c r="D137" s="25" t="s">
        <v>1455</v>
      </c>
      <c r="E137" s="543" t="s">
        <v>1081</v>
      </c>
      <c r="F137" s="218" t="s">
        <v>1081</v>
      </c>
      <c r="G137" s="420" t="s">
        <v>11</v>
      </c>
      <c r="H137" s="67"/>
      <c r="I137" s="34"/>
      <c r="J137" s="685"/>
      <c r="K137" s="126"/>
    </row>
    <row r="138" spans="1:11" ht="16.5" customHeight="1">
      <c r="A138" s="48">
        <v>129</v>
      </c>
      <c r="B138" s="170" t="s">
        <v>25</v>
      </c>
      <c r="C138" s="63" t="s">
        <v>307</v>
      </c>
      <c r="D138" s="25" t="s">
        <v>1456</v>
      </c>
      <c r="E138" s="543" t="s">
        <v>1082</v>
      </c>
      <c r="F138" s="218" t="s">
        <v>1082</v>
      </c>
      <c r="G138" s="420" t="s">
        <v>11</v>
      </c>
      <c r="H138" s="67"/>
      <c r="I138" s="34"/>
      <c r="J138" s="623"/>
      <c r="K138" s="126"/>
    </row>
    <row r="139" spans="1:11" ht="16.5" customHeight="1">
      <c r="A139" s="48">
        <v>130</v>
      </c>
      <c r="B139" s="170" t="s">
        <v>25</v>
      </c>
      <c r="C139" s="63" t="s">
        <v>307</v>
      </c>
      <c r="D139" s="25" t="s">
        <v>1083</v>
      </c>
      <c r="E139" s="544"/>
      <c r="F139" s="219"/>
      <c r="G139" s="49" t="s">
        <v>12</v>
      </c>
      <c r="H139" s="67"/>
      <c r="I139" s="34"/>
      <c r="J139" s="568" t="s">
        <v>2371</v>
      </c>
      <c r="K139" s="62"/>
    </row>
    <row r="140" spans="1:11" ht="16.5" customHeight="1">
      <c r="A140" s="48">
        <v>131</v>
      </c>
      <c r="B140" s="170" t="s">
        <v>25</v>
      </c>
      <c r="C140" s="63" t="s">
        <v>307</v>
      </c>
      <c r="D140" s="25" t="s">
        <v>1084</v>
      </c>
      <c r="E140" s="543" t="s">
        <v>1085</v>
      </c>
      <c r="F140" s="218" t="s">
        <v>1085</v>
      </c>
      <c r="G140" s="49" t="s">
        <v>12</v>
      </c>
      <c r="H140" s="67"/>
      <c r="I140" s="34"/>
      <c r="J140" s="568" t="s">
        <v>2259</v>
      </c>
      <c r="K140" s="126"/>
    </row>
    <row r="141" spans="1:11" ht="16.5" customHeight="1">
      <c r="A141" s="48">
        <v>132</v>
      </c>
      <c r="B141" s="170" t="s">
        <v>25</v>
      </c>
      <c r="C141" s="63" t="s">
        <v>307</v>
      </c>
      <c r="D141" s="25" t="s">
        <v>1086</v>
      </c>
      <c r="E141" s="543" t="s">
        <v>1087</v>
      </c>
      <c r="F141" s="218" t="s">
        <v>1087</v>
      </c>
      <c r="G141" s="49" t="s">
        <v>12</v>
      </c>
      <c r="H141" s="67"/>
      <c r="I141" s="34"/>
      <c r="J141" s="568" t="s">
        <v>2258</v>
      </c>
      <c r="K141" s="126"/>
    </row>
    <row r="142" spans="1:11" ht="16.5" customHeight="1">
      <c r="A142" s="48">
        <v>133</v>
      </c>
      <c r="B142" s="170" t="s">
        <v>25</v>
      </c>
      <c r="C142" s="63" t="s">
        <v>307</v>
      </c>
      <c r="D142" s="25" t="s">
        <v>1088</v>
      </c>
      <c r="E142" s="543" t="s">
        <v>1089</v>
      </c>
      <c r="F142" s="218" t="s">
        <v>1089</v>
      </c>
      <c r="G142" s="49" t="s">
        <v>12</v>
      </c>
      <c r="H142" s="67"/>
      <c r="I142" s="34"/>
      <c r="J142" s="568" t="s">
        <v>1090</v>
      </c>
      <c r="K142" s="126"/>
    </row>
    <row r="143" spans="1:11" ht="16.5" customHeight="1">
      <c r="A143" s="48">
        <v>134</v>
      </c>
      <c r="B143" s="170" t="s">
        <v>25</v>
      </c>
      <c r="C143" s="63" t="s">
        <v>307</v>
      </c>
      <c r="D143" s="25" t="s">
        <v>1091</v>
      </c>
      <c r="E143" s="543" t="s">
        <v>1087</v>
      </c>
      <c r="F143" s="218" t="s">
        <v>1087</v>
      </c>
      <c r="G143" s="49" t="s">
        <v>12</v>
      </c>
      <c r="H143" s="67"/>
      <c r="I143" s="34"/>
      <c r="J143" s="568" t="s">
        <v>1092</v>
      </c>
      <c r="K143" s="126"/>
    </row>
    <row r="144" spans="1:11" ht="16.5" customHeight="1">
      <c r="A144" s="48">
        <v>135</v>
      </c>
      <c r="B144" s="170" t="s">
        <v>25</v>
      </c>
      <c r="C144" s="63" t="s">
        <v>307</v>
      </c>
      <c r="D144" s="25" t="s">
        <v>1093</v>
      </c>
      <c r="E144" s="544"/>
      <c r="F144" s="219"/>
      <c r="G144" s="49" t="s">
        <v>12</v>
      </c>
      <c r="H144" s="67"/>
      <c r="I144" s="34"/>
      <c r="J144" s="568" t="s">
        <v>2380</v>
      </c>
      <c r="K144" s="126"/>
    </row>
    <row r="145" spans="1:11" ht="16.5" customHeight="1">
      <c r="A145" s="48">
        <v>136</v>
      </c>
      <c r="B145" s="170" t="s">
        <v>25</v>
      </c>
      <c r="C145" s="63" t="s">
        <v>73</v>
      </c>
      <c r="D145" s="25" t="s">
        <v>1094</v>
      </c>
      <c r="E145" s="544"/>
      <c r="F145" s="219"/>
      <c r="G145" s="49" t="s">
        <v>12</v>
      </c>
      <c r="H145" s="67"/>
      <c r="I145" s="34"/>
      <c r="J145" s="568" t="s">
        <v>2358</v>
      </c>
      <c r="K145" s="126"/>
    </row>
    <row r="146" spans="1:11" ht="16.5" customHeight="1">
      <c r="A146" s="48">
        <v>137</v>
      </c>
      <c r="B146" s="170" t="s">
        <v>25</v>
      </c>
      <c r="C146" s="63" t="s">
        <v>73</v>
      </c>
      <c r="D146" s="25" t="s">
        <v>1095</v>
      </c>
      <c r="E146" s="544"/>
      <c r="F146" s="219"/>
      <c r="G146" s="49" t="s">
        <v>12</v>
      </c>
      <c r="H146" s="67"/>
      <c r="I146" s="172" t="s">
        <v>1537</v>
      </c>
      <c r="J146" s="697" t="s">
        <v>2379</v>
      </c>
      <c r="K146" s="700"/>
    </row>
    <row r="147" spans="1:11" ht="16.5" customHeight="1">
      <c r="A147" s="48">
        <v>138</v>
      </c>
      <c r="B147" s="170" t="s">
        <v>25</v>
      </c>
      <c r="C147" s="63" t="s">
        <v>73</v>
      </c>
      <c r="D147" s="25" t="s">
        <v>1096</v>
      </c>
      <c r="E147" s="543" t="s">
        <v>1014</v>
      </c>
      <c r="F147" s="218" t="s">
        <v>1014</v>
      </c>
      <c r="G147" s="49" t="s">
        <v>12</v>
      </c>
      <c r="H147" s="67"/>
      <c r="I147" s="170" t="s">
        <v>1538</v>
      </c>
      <c r="J147" s="697"/>
      <c r="K147" s="700"/>
    </row>
    <row r="148" spans="1:11" ht="16.5" customHeight="1">
      <c r="A148" s="48">
        <v>139</v>
      </c>
      <c r="B148" s="170" t="s">
        <v>25</v>
      </c>
      <c r="C148" s="63" t="s">
        <v>73</v>
      </c>
      <c r="D148" s="25" t="s">
        <v>1097</v>
      </c>
      <c r="E148" s="543" t="s">
        <v>1098</v>
      </c>
      <c r="F148" s="218" t="s">
        <v>1098</v>
      </c>
      <c r="G148" s="49" t="s">
        <v>12</v>
      </c>
      <c r="H148" s="67"/>
      <c r="I148" s="170" t="s">
        <v>1539</v>
      </c>
      <c r="J148" s="697"/>
      <c r="K148" s="700"/>
    </row>
    <row r="149" spans="1:11" ht="18" customHeight="1">
      <c r="A149" s="48">
        <v>140</v>
      </c>
      <c r="B149" s="170" t="s">
        <v>25</v>
      </c>
      <c r="C149" s="63" t="s">
        <v>73</v>
      </c>
      <c r="D149" s="25" t="s">
        <v>1099</v>
      </c>
      <c r="E149" s="543" t="s">
        <v>1100</v>
      </c>
      <c r="F149" s="218" t="s">
        <v>1100</v>
      </c>
      <c r="G149" s="49" t="s">
        <v>12</v>
      </c>
      <c r="H149" s="67"/>
      <c r="I149" s="34"/>
      <c r="J149" s="699" t="s">
        <v>1101</v>
      </c>
      <c r="K149" s="696" t="s">
        <v>1651</v>
      </c>
    </row>
    <row r="150" spans="1:11" ht="18" customHeight="1">
      <c r="A150" s="48">
        <v>141</v>
      </c>
      <c r="B150" s="170" t="s">
        <v>25</v>
      </c>
      <c r="C150" s="63" t="s">
        <v>73</v>
      </c>
      <c r="D150" s="25" t="s">
        <v>1102</v>
      </c>
      <c r="E150" s="543" t="s">
        <v>1103</v>
      </c>
      <c r="F150" s="218" t="s">
        <v>1103</v>
      </c>
      <c r="G150" s="49" t="s">
        <v>12</v>
      </c>
      <c r="H150" s="67"/>
      <c r="I150" s="34"/>
      <c r="J150" s="699"/>
      <c r="K150" s="696"/>
    </row>
    <row r="151" spans="1:11" ht="18" customHeight="1">
      <c r="A151" s="48">
        <v>142</v>
      </c>
      <c r="B151" s="170" t="s">
        <v>25</v>
      </c>
      <c r="C151" s="63" t="s">
        <v>73</v>
      </c>
      <c r="D151" s="25" t="s">
        <v>1104</v>
      </c>
      <c r="E151" s="543" t="s">
        <v>1103</v>
      </c>
      <c r="F151" s="218" t="s">
        <v>1103</v>
      </c>
      <c r="G151" s="49" t="s">
        <v>12</v>
      </c>
      <c r="H151" s="67"/>
      <c r="I151" s="34"/>
      <c r="J151" s="699"/>
      <c r="K151" s="696"/>
    </row>
    <row r="152" spans="1:11" ht="18" customHeight="1">
      <c r="A152" s="48">
        <v>143</v>
      </c>
      <c r="B152" s="170" t="s">
        <v>25</v>
      </c>
      <c r="C152" s="63" t="s">
        <v>73</v>
      </c>
      <c r="D152" s="25" t="s">
        <v>1105</v>
      </c>
      <c r="E152" s="543" t="s">
        <v>1106</v>
      </c>
      <c r="F152" s="218" t="s">
        <v>1106</v>
      </c>
      <c r="G152" s="49" t="s">
        <v>12</v>
      </c>
      <c r="H152" s="67"/>
      <c r="I152" s="34"/>
      <c r="J152" s="699"/>
      <c r="K152" s="696"/>
    </row>
    <row r="153" spans="1:11" ht="18" customHeight="1">
      <c r="A153" s="48">
        <v>144</v>
      </c>
      <c r="B153" s="170" t="s">
        <v>25</v>
      </c>
      <c r="C153" s="63" t="s">
        <v>73</v>
      </c>
      <c r="D153" s="25" t="s">
        <v>1107</v>
      </c>
      <c r="E153" s="543" t="s">
        <v>1108</v>
      </c>
      <c r="F153" s="218" t="s">
        <v>1108</v>
      </c>
      <c r="G153" s="49" t="s">
        <v>12</v>
      </c>
      <c r="H153" s="67"/>
      <c r="I153" s="34"/>
      <c r="J153" s="699"/>
      <c r="K153" s="696"/>
    </row>
    <row r="154" spans="1:11" ht="18" customHeight="1">
      <c r="A154" s="48">
        <v>145</v>
      </c>
      <c r="B154" s="170" t="s">
        <v>25</v>
      </c>
      <c r="C154" s="63" t="s">
        <v>73</v>
      </c>
      <c r="D154" s="25" t="s">
        <v>1109</v>
      </c>
      <c r="E154" s="543" t="s">
        <v>1108</v>
      </c>
      <c r="F154" s="218" t="s">
        <v>1108</v>
      </c>
      <c r="G154" s="49" t="s">
        <v>12</v>
      </c>
      <c r="H154" s="67"/>
      <c r="I154" s="34"/>
      <c r="J154" s="699"/>
      <c r="K154" s="696"/>
    </row>
    <row r="155" spans="1:11" ht="18" customHeight="1">
      <c r="A155" s="48">
        <v>146</v>
      </c>
      <c r="B155" s="170" t="s">
        <v>25</v>
      </c>
      <c r="C155" s="63" t="s">
        <v>73</v>
      </c>
      <c r="D155" s="25" t="s">
        <v>1110</v>
      </c>
      <c r="E155" s="543" t="s">
        <v>79</v>
      </c>
      <c r="F155" s="218" t="s">
        <v>79</v>
      </c>
      <c r="G155" s="49" t="s">
        <v>12</v>
      </c>
      <c r="H155" s="67"/>
      <c r="I155" s="34"/>
      <c r="J155" s="699"/>
      <c r="K155" s="696"/>
    </row>
    <row r="156" spans="1:11" ht="18" customHeight="1">
      <c r="A156" s="48">
        <v>147</v>
      </c>
      <c r="B156" s="170" t="s">
        <v>25</v>
      </c>
      <c r="C156" s="63" t="s">
        <v>73</v>
      </c>
      <c r="D156" s="25" t="s">
        <v>1111</v>
      </c>
      <c r="E156" s="543" t="s">
        <v>1112</v>
      </c>
      <c r="F156" s="218" t="s">
        <v>1112</v>
      </c>
      <c r="G156" s="49" t="s">
        <v>12</v>
      </c>
      <c r="H156" s="67"/>
      <c r="I156" s="34"/>
      <c r="J156" s="699"/>
      <c r="K156" s="696"/>
    </row>
    <row r="157" spans="1:11" ht="18" customHeight="1">
      <c r="A157" s="48">
        <v>148</v>
      </c>
      <c r="B157" s="170" t="s">
        <v>25</v>
      </c>
      <c r="C157" s="63" t="s">
        <v>73</v>
      </c>
      <c r="D157" s="25" t="s">
        <v>1113</v>
      </c>
      <c r="E157" s="543" t="s">
        <v>1103</v>
      </c>
      <c r="F157" s="218" t="s">
        <v>1103</v>
      </c>
      <c r="G157" s="49" t="s">
        <v>12</v>
      </c>
      <c r="H157" s="67"/>
      <c r="I157" s="34"/>
      <c r="J157" s="699"/>
      <c r="K157" s="696"/>
    </row>
    <row r="158" spans="1:11" ht="18" customHeight="1">
      <c r="A158" s="48">
        <v>149</v>
      </c>
      <c r="B158" s="170" t="s">
        <v>25</v>
      </c>
      <c r="C158" s="63" t="s">
        <v>73</v>
      </c>
      <c r="D158" s="25" t="s">
        <v>1114</v>
      </c>
      <c r="E158" s="543" t="s">
        <v>1115</v>
      </c>
      <c r="F158" s="218" t="s">
        <v>1115</v>
      </c>
      <c r="G158" s="49" t="s">
        <v>12</v>
      </c>
      <c r="H158" s="67"/>
      <c r="I158" s="34"/>
      <c r="J158" s="699"/>
      <c r="K158" s="696"/>
    </row>
    <row r="159" spans="1:11" ht="18" customHeight="1">
      <c r="A159" s="48">
        <v>150</v>
      </c>
      <c r="B159" s="170" t="s">
        <v>25</v>
      </c>
      <c r="C159" s="63" t="s">
        <v>73</v>
      </c>
      <c r="D159" s="25" t="s">
        <v>1116</v>
      </c>
      <c r="E159" s="543" t="s">
        <v>1108</v>
      </c>
      <c r="F159" s="218" t="s">
        <v>1108</v>
      </c>
      <c r="G159" s="49" t="s">
        <v>12</v>
      </c>
      <c r="H159" s="67"/>
      <c r="I159" s="34"/>
      <c r="J159" s="699"/>
      <c r="K159" s="696"/>
    </row>
    <row r="160" spans="1:11" ht="18" customHeight="1">
      <c r="A160" s="48">
        <v>151</v>
      </c>
      <c r="B160" s="170" t="s">
        <v>25</v>
      </c>
      <c r="C160" s="63" t="s">
        <v>73</v>
      </c>
      <c r="D160" s="25" t="s">
        <v>1117</v>
      </c>
      <c r="E160" s="543" t="s">
        <v>1108</v>
      </c>
      <c r="F160" s="218" t="s">
        <v>1108</v>
      </c>
      <c r="G160" s="49" t="s">
        <v>12</v>
      </c>
      <c r="H160" s="67"/>
      <c r="I160" s="34"/>
      <c r="J160" s="699"/>
      <c r="K160" s="696"/>
    </row>
    <row r="161" spans="1:11" ht="18" customHeight="1">
      <c r="A161" s="48">
        <v>152</v>
      </c>
      <c r="B161" s="170" t="s">
        <v>25</v>
      </c>
      <c r="C161" s="63" t="s">
        <v>73</v>
      </c>
      <c r="D161" s="25" t="s">
        <v>1118</v>
      </c>
      <c r="E161" s="543" t="s">
        <v>79</v>
      </c>
      <c r="F161" s="218" t="s">
        <v>79</v>
      </c>
      <c r="G161" s="49" t="s">
        <v>12</v>
      </c>
      <c r="H161" s="67"/>
      <c r="I161" s="34"/>
      <c r="J161" s="699"/>
      <c r="K161" s="696"/>
    </row>
    <row r="162" spans="1:11" ht="18" customHeight="1">
      <c r="A162" s="48">
        <v>153</v>
      </c>
      <c r="B162" s="170" t="s">
        <v>25</v>
      </c>
      <c r="C162" s="63" t="s">
        <v>73</v>
      </c>
      <c r="D162" s="25" t="s">
        <v>1119</v>
      </c>
      <c r="E162" s="543" t="s">
        <v>1112</v>
      </c>
      <c r="F162" s="218" t="s">
        <v>1112</v>
      </c>
      <c r="G162" s="49" t="s">
        <v>12</v>
      </c>
      <c r="H162" s="67"/>
      <c r="I162" s="34"/>
      <c r="J162" s="699"/>
      <c r="K162" s="696"/>
    </row>
    <row r="163" spans="1:11" ht="18" customHeight="1">
      <c r="A163" s="48">
        <v>154</v>
      </c>
      <c r="B163" s="170" t="s">
        <v>25</v>
      </c>
      <c r="C163" s="63" t="s">
        <v>73</v>
      </c>
      <c r="D163" s="25" t="s">
        <v>1120</v>
      </c>
      <c r="E163" s="543" t="s">
        <v>1112</v>
      </c>
      <c r="F163" s="218" t="s">
        <v>1112</v>
      </c>
      <c r="G163" s="49" t="s">
        <v>12</v>
      </c>
      <c r="H163" s="67"/>
      <c r="I163" s="34"/>
      <c r="J163" s="699"/>
      <c r="K163" s="696"/>
    </row>
    <row r="164" spans="1:11" ht="18" customHeight="1">
      <c r="A164" s="48">
        <v>155</v>
      </c>
      <c r="B164" s="170" t="s">
        <v>25</v>
      </c>
      <c r="C164" s="63" t="s">
        <v>73</v>
      </c>
      <c r="D164" s="25" t="s">
        <v>1121</v>
      </c>
      <c r="E164" s="543" t="s">
        <v>1112</v>
      </c>
      <c r="F164" s="218" t="s">
        <v>1112</v>
      </c>
      <c r="G164" s="49" t="s">
        <v>12</v>
      </c>
      <c r="H164" s="67"/>
      <c r="I164" s="34"/>
      <c r="J164" s="699"/>
      <c r="K164" s="696"/>
    </row>
    <row r="165" spans="1:11" ht="18" customHeight="1">
      <c r="A165" s="48">
        <v>156</v>
      </c>
      <c r="B165" s="170" t="s">
        <v>25</v>
      </c>
      <c r="C165" s="63" t="s">
        <v>73</v>
      </c>
      <c r="D165" s="25" t="s">
        <v>1122</v>
      </c>
      <c r="E165" s="543" t="s">
        <v>1112</v>
      </c>
      <c r="F165" s="218" t="s">
        <v>1112</v>
      </c>
      <c r="G165" s="49" t="s">
        <v>12</v>
      </c>
      <c r="H165" s="67"/>
      <c r="I165" s="34"/>
      <c r="J165" s="699"/>
      <c r="K165" s="696"/>
    </row>
    <row r="166" spans="1:11" ht="18" customHeight="1">
      <c r="A166" s="48">
        <v>157</v>
      </c>
      <c r="B166" s="170" t="s">
        <v>25</v>
      </c>
      <c r="C166" s="63" t="s">
        <v>73</v>
      </c>
      <c r="D166" s="25" t="s">
        <v>1123</v>
      </c>
      <c r="E166" s="543" t="s">
        <v>1108</v>
      </c>
      <c r="F166" s="218" t="s">
        <v>1108</v>
      </c>
      <c r="G166" s="49" t="s">
        <v>12</v>
      </c>
      <c r="H166" s="67"/>
      <c r="I166" s="34"/>
      <c r="J166" s="699"/>
      <c r="K166" s="696"/>
    </row>
    <row r="167" spans="1:11" ht="18" customHeight="1">
      <c r="A167" s="48">
        <v>158</v>
      </c>
      <c r="B167" s="170" t="s">
        <v>25</v>
      </c>
      <c r="C167" s="63" t="s">
        <v>73</v>
      </c>
      <c r="D167" s="25" t="s">
        <v>1124</v>
      </c>
      <c r="E167" s="543" t="s">
        <v>79</v>
      </c>
      <c r="F167" s="218" t="s">
        <v>79</v>
      </c>
      <c r="G167" s="49" t="s">
        <v>12</v>
      </c>
      <c r="H167" s="67"/>
      <c r="I167" s="34"/>
      <c r="J167" s="699"/>
      <c r="K167" s="696"/>
    </row>
    <row r="168" spans="1:11" ht="18" customHeight="1">
      <c r="A168" s="48">
        <v>159</v>
      </c>
      <c r="B168" s="170" t="s">
        <v>25</v>
      </c>
      <c r="C168" s="63" t="s">
        <v>73</v>
      </c>
      <c r="D168" s="25" t="s">
        <v>1125</v>
      </c>
      <c r="E168" s="543" t="s">
        <v>1126</v>
      </c>
      <c r="F168" s="218" t="s">
        <v>1126</v>
      </c>
      <c r="G168" s="49" t="s">
        <v>12</v>
      </c>
      <c r="H168" s="67"/>
      <c r="I168" s="34"/>
      <c r="J168" s="699"/>
      <c r="K168" s="696"/>
    </row>
    <row r="169" spans="1:11" ht="18" customHeight="1">
      <c r="A169" s="48">
        <v>160</v>
      </c>
      <c r="B169" s="170" t="s">
        <v>25</v>
      </c>
      <c r="C169" s="63" t="s">
        <v>73</v>
      </c>
      <c r="D169" s="25" t="s">
        <v>1127</v>
      </c>
      <c r="E169" s="543" t="s">
        <v>1108</v>
      </c>
      <c r="F169" s="218" t="s">
        <v>1108</v>
      </c>
      <c r="G169" s="49" t="s">
        <v>12</v>
      </c>
      <c r="H169" s="67"/>
      <c r="I169" s="34"/>
      <c r="J169" s="699"/>
      <c r="K169" s="696"/>
    </row>
    <row r="170" spans="1:11" ht="18" customHeight="1">
      <c r="A170" s="48">
        <v>161</v>
      </c>
      <c r="B170" s="170" t="s">
        <v>25</v>
      </c>
      <c r="C170" s="63" t="s">
        <v>73</v>
      </c>
      <c r="D170" s="25" t="s">
        <v>1128</v>
      </c>
      <c r="E170" s="543" t="s">
        <v>79</v>
      </c>
      <c r="F170" s="218" t="s">
        <v>79</v>
      </c>
      <c r="G170" s="49" t="s">
        <v>12</v>
      </c>
      <c r="H170" s="67"/>
      <c r="I170" s="34"/>
      <c r="J170" s="699"/>
      <c r="K170" s="696"/>
    </row>
    <row r="171" spans="1:11" ht="18" customHeight="1">
      <c r="A171" s="48">
        <v>162</v>
      </c>
      <c r="B171" s="170" t="s">
        <v>25</v>
      </c>
      <c r="C171" s="63" t="s">
        <v>73</v>
      </c>
      <c r="D171" s="25" t="s">
        <v>1129</v>
      </c>
      <c r="E171" s="543" t="s">
        <v>1108</v>
      </c>
      <c r="F171" s="218" t="s">
        <v>1108</v>
      </c>
      <c r="G171" s="49" t="s">
        <v>12</v>
      </c>
      <c r="H171" s="67"/>
      <c r="I171" s="34"/>
      <c r="J171" s="699"/>
      <c r="K171" s="696"/>
    </row>
    <row r="172" spans="1:11" ht="18" customHeight="1">
      <c r="A172" s="48">
        <v>163</v>
      </c>
      <c r="B172" s="170" t="s">
        <v>25</v>
      </c>
      <c r="C172" s="63" t="s">
        <v>73</v>
      </c>
      <c r="D172" s="25" t="s">
        <v>1130</v>
      </c>
      <c r="E172" s="543" t="s">
        <v>1108</v>
      </c>
      <c r="F172" s="218" t="s">
        <v>1108</v>
      </c>
      <c r="G172" s="49" t="s">
        <v>12</v>
      </c>
      <c r="H172" s="67"/>
      <c r="I172" s="34"/>
      <c r="J172" s="699"/>
      <c r="K172" s="696"/>
    </row>
    <row r="173" spans="1:11" ht="18" customHeight="1">
      <c r="A173" s="48">
        <v>164</v>
      </c>
      <c r="B173" s="170" t="s">
        <v>25</v>
      </c>
      <c r="C173" s="63" t="s">
        <v>73</v>
      </c>
      <c r="D173" s="25" t="s">
        <v>1131</v>
      </c>
      <c r="E173" s="543" t="s">
        <v>79</v>
      </c>
      <c r="F173" s="218" t="s">
        <v>79</v>
      </c>
      <c r="G173" s="49" t="s">
        <v>12</v>
      </c>
      <c r="H173" s="67"/>
      <c r="I173" s="34"/>
      <c r="J173" s="699"/>
      <c r="K173" s="696"/>
    </row>
    <row r="174" spans="1:11" ht="18" customHeight="1">
      <c r="A174" s="48">
        <v>165</v>
      </c>
      <c r="B174" s="170" t="s">
        <v>25</v>
      </c>
      <c r="C174" s="63" t="s">
        <v>73</v>
      </c>
      <c r="D174" s="25" t="s">
        <v>1132</v>
      </c>
      <c r="E174" s="543" t="s">
        <v>1133</v>
      </c>
      <c r="F174" s="218" t="s">
        <v>1133</v>
      </c>
      <c r="G174" s="49" t="s">
        <v>12</v>
      </c>
      <c r="H174" s="67"/>
      <c r="I174" s="34"/>
      <c r="J174" s="699"/>
      <c r="K174" s="696"/>
    </row>
    <row r="175" spans="1:11" ht="18" customHeight="1">
      <c r="A175" s="48">
        <v>166</v>
      </c>
      <c r="B175" s="170" t="s">
        <v>25</v>
      </c>
      <c r="C175" s="63" t="s">
        <v>73</v>
      </c>
      <c r="D175" s="25" t="s">
        <v>1134</v>
      </c>
      <c r="E175" s="543" t="s">
        <v>1135</v>
      </c>
      <c r="F175" s="218" t="s">
        <v>1135</v>
      </c>
      <c r="G175" s="49" t="s">
        <v>12</v>
      </c>
      <c r="H175" s="67"/>
      <c r="I175" s="34"/>
      <c r="J175" s="699"/>
      <c r="K175" s="696"/>
    </row>
    <row r="176" spans="1:11" ht="16.5" customHeight="1">
      <c r="A176" s="48">
        <v>167</v>
      </c>
      <c r="B176" s="170" t="s">
        <v>25</v>
      </c>
      <c r="C176" s="63" t="s">
        <v>73</v>
      </c>
      <c r="D176" s="25" t="s">
        <v>1136</v>
      </c>
      <c r="E176" s="544"/>
      <c r="F176" s="219"/>
      <c r="G176" s="49" t="s">
        <v>12</v>
      </c>
      <c r="H176" s="67"/>
      <c r="I176" s="58" t="s">
        <v>1137</v>
      </c>
      <c r="J176" s="568" t="s">
        <v>2359</v>
      </c>
      <c r="K176" s="104"/>
    </row>
    <row r="177" spans="1:11" ht="16.5" customHeight="1">
      <c r="A177" s="48">
        <v>168</v>
      </c>
      <c r="B177" s="170" t="s">
        <v>25</v>
      </c>
      <c r="C177" s="63" t="s">
        <v>307</v>
      </c>
      <c r="D177" s="25" t="s">
        <v>1138</v>
      </c>
      <c r="E177" s="544"/>
      <c r="F177" s="219"/>
      <c r="G177" s="49" t="s">
        <v>12</v>
      </c>
      <c r="H177" s="67"/>
      <c r="I177" s="34"/>
      <c r="J177" s="584" t="s">
        <v>2360</v>
      </c>
      <c r="K177" s="103"/>
    </row>
    <row r="178" spans="1:11" ht="16.5" customHeight="1">
      <c r="A178" s="48">
        <v>169</v>
      </c>
      <c r="B178" s="170" t="s">
        <v>25</v>
      </c>
      <c r="C178" s="63" t="s">
        <v>307</v>
      </c>
      <c r="D178" s="25" t="s">
        <v>1139</v>
      </c>
      <c r="E178" s="543" t="s">
        <v>83</v>
      </c>
      <c r="F178" s="218" t="s">
        <v>83</v>
      </c>
      <c r="G178" s="49" t="s">
        <v>12</v>
      </c>
      <c r="H178" s="67"/>
      <c r="I178" s="34"/>
      <c r="J178" s="621" t="s">
        <v>2361</v>
      </c>
      <c r="K178" s="103"/>
    </row>
    <row r="179" spans="1:11" ht="16.5" customHeight="1">
      <c r="A179" s="48">
        <v>170</v>
      </c>
      <c r="B179" s="170" t="s">
        <v>25</v>
      </c>
      <c r="C179" s="63" t="s">
        <v>307</v>
      </c>
      <c r="D179" s="25" t="s">
        <v>1457</v>
      </c>
      <c r="E179" s="543" t="s">
        <v>110</v>
      </c>
      <c r="F179" s="218" t="s">
        <v>110</v>
      </c>
      <c r="G179" s="49" t="s">
        <v>12</v>
      </c>
      <c r="H179" s="67"/>
      <c r="I179" s="34"/>
      <c r="J179" s="685"/>
      <c r="K179" s="103"/>
    </row>
    <row r="180" spans="1:11" ht="16.5" customHeight="1">
      <c r="A180" s="48">
        <v>171</v>
      </c>
      <c r="B180" s="170" t="s">
        <v>25</v>
      </c>
      <c r="C180" s="63" t="s">
        <v>307</v>
      </c>
      <c r="D180" s="25" t="s">
        <v>1458</v>
      </c>
      <c r="E180" s="543" t="s">
        <v>145</v>
      </c>
      <c r="F180" s="218" t="s">
        <v>145</v>
      </c>
      <c r="G180" s="49" t="s">
        <v>12</v>
      </c>
      <c r="H180" s="67"/>
      <c r="I180" s="34"/>
      <c r="J180" s="685"/>
      <c r="K180" s="103"/>
    </row>
    <row r="181" spans="1:11" ht="16.5" customHeight="1">
      <c r="A181" s="48">
        <v>172</v>
      </c>
      <c r="B181" s="170" t="s">
        <v>25</v>
      </c>
      <c r="C181" s="63" t="s">
        <v>307</v>
      </c>
      <c r="D181" s="25" t="s">
        <v>1459</v>
      </c>
      <c r="E181" s="543" t="s">
        <v>1140</v>
      </c>
      <c r="F181" s="218" t="s">
        <v>1140</v>
      </c>
      <c r="G181" s="49" t="s">
        <v>12</v>
      </c>
      <c r="H181" s="67"/>
      <c r="I181" s="34"/>
      <c r="J181" s="685"/>
      <c r="K181" s="103"/>
    </row>
    <row r="182" spans="1:11" ht="16.5" customHeight="1">
      <c r="A182" s="48">
        <v>173</v>
      </c>
      <c r="B182" s="170" t="s">
        <v>25</v>
      </c>
      <c r="C182" s="63" t="s">
        <v>307</v>
      </c>
      <c r="D182" s="25" t="s">
        <v>1460</v>
      </c>
      <c r="E182" s="543" t="s">
        <v>1141</v>
      </c>
      <c r="F182" s="218" t="s">
        <v>1141</v>
      </c>
      <c r="G182" s="49" t="s">
        <v>12</v>
      </c>
      <c r="H182" s="67"/>
      <c r="I182" s="34"/>
      <c r="J182" s="685"/>
      <c r="K182" s="103"/>
    </row>
    <row r="183" spans="1:11" ht="16.5" customHeight="1">
      <c r="A183" s="48">
        <v>174</v>
      </c>
      <c r="B183" s="170" t="s">
        <v>25</v>
      </c>
      <c r="C183" s="63" t="s">
        <v>307</v>
      </c>
      <c r="D183" s="25" t="s">
        <v>1461</v>
      </c>
      <c r="E183" s="543" t="s">
        <v>1142</v>
      </c>
      <c r="F183" s="218" t="s">
        <v>1142</v>
      </c>
      <c r="G183" s="49" t="s">
        <v>12</v>
      </c>
      <c r="H183" s="67"/>
      <c r="I183" s="34"/>
      <c r="J183" s="685"/>
      <c r="K183" s="103"/>
    </row>
    <row r="184" spans="1:11" ht="16.5" customHeight="1">
      <c r="A184" s="48">
        <v>175</v>
      </c>
      <c r="B184" s="170" t="s">
        <v>25</v>
      </c>
      <c r="C184" s="63" t="s">
        <v>307</v>
      </c>
      <c r="D184" s="25" t="s">
        <v>1462</v>
      </c>
      <c r="E184" s="543" t="s">
        <v>83</v>
      </c>
      <c r="F184" s="218" t="s">
        <v>83</v>
      </c>
      <c r="G184" s="49" t="s">
        <v>12</v>
      </c>
      <c r="H184" s="67"/>
      <c r="I184" s="34"/>
      <c r="J184" s="685"/>
      <c r="K184" s="103"/>
    </row>
    <row r="185" spans="1:11" ht="16.5" customHeight="1">
      <c r="A185" s="48">
        <v>176</v>
      </c>
      <c r="B185" s="170" t="s">
        <v>25</v>
      </c>
      <c r="C185" s="63" t="s">
        <v>307</v>
      </c>
      <c r="D185" s="25" t="s">
        <v>1463</v>
      </c>
      <c r="E185" s="543" t="s">
        <v>1035</v>
      </c>
      <c r="F185" s="218" t="s">
        <v>1035</v>
      </c>
      <c r="G185" s="49" t="s">
        <v>12</v>
      </c>
      <c r="H185" s="67"/>
      <c r="I185" s="34"/>
      <c r="J185" s="685"/>
      <c r="K185" s="103"/>
    </row>
    <row r="186" spans="1:11" ht="16.5" customHeight="1">
      <c r="A186" s="48">
        <v>177</v>
      </c>
      <c r="B186" s="170" t="s">
        <v>25</v>
      </c>
      <c r="C186" s="63" t="s">
        <v>307</v>
      </c>
      <c r="D186" s="25" t="s">
        <v>1464</v>
      </c>
      <c r="E186" s="543" t="s">
        <v>1037</v>
      </c>
      <c r="F186" s="218" t="s">
        <v>1037</v>
      </c>
      <c r="G186" s="49" t="s">
        <v>12</v>
      </c>
      <c r="H186" s="67"/>
      <c r="I186" s="34"/>
      <c r="J186" s="685"/>
      <c r="K186" s="103"/>
    </row>
    <row r="187" spans="1:11" ht="16.5" customHeight="1">
      <c r="A187" s="48">
        <v>178</v>
      </c>
      <c r="B187" s="170" t="s">
        <v>25</v>
      </c>
      <c r="C187" s="63" t="s">
        <v>307</v>
      </c>
      <c r="D187" s="25" t="s">
        <v>1465</v>
      </c>
      <c r="E187" s="543" t="s">
        <v>101</v>
      </c>
      <c r="F187" s="218" t="s">
        <v>101</v>
      </c>
      <c r="G187" s="49" t="s">
        <v>12</v>
      </c>
      <c r="H187" s="67"/>
      <c r="I187" s="34"/>
      <c r="J187" s="685"/>
      <c r="K187" s="103"/>
    </row>
    <row r="188" spans="1:11" ht="16.5" customHeight="1">
      <c r="A188" s="48">
        <v>179</v>
      </c>
      <c r="B188" s="170" t="s">
        <v>25</v>
      </c>
      <c r="C188" s="63" t="s">
        <v>307</v>
      </c>
      <c r="D188" s="25" t="s">
        <v>1466</v>
      </c>
      <c r="E188" s="543" t="s">
        <v>83</v>
      </c>
      <c r="F188" s="218" t="s">
        <v>83</v>
      </c>
      <c r="G188" s="49" t="s">
        <v>12</v>
      </c>
      <c r="H188" s="67"/>
      <c r="I188" s="34"/>
      <c r="J188" s="685"/>
      <c r="K188" s="103"/>
    </row>
    <row r="189" spans="1:11" ht="16.5" customHeight="1">
      <c r="A189" s="48">
        <v>180</v>
      </c>
      <c r="B189" s="170" t="s">
        <v>25</v>
      </c>
      <c r="C189" s="63" t="s">
        <v>307</v>
      </c>
      <c r="D189" s="25" t="s">
        <v>1467</v>
      </c>
      <c r="E189" s="543" t="s">
        <v>444</v>
      </c>
      <c r="F189" s="218" t="s">
        <v>444</v>
      </c>
      <c r="G189" s="49" t="s">
        <v>12</v>
      </c>
      <c r="H189" s="67"/>
      <c r="I189" s="34"/>
      <c r="J189" s="685"/>
      <c r="K189" s="103"/>
    </row>
    <row r="190" spans="1:11" ht="16.5" customHeight="1">
      <c r="A190" s="48">
        <v>181</v>
      </c>
      <c r="B190" s="170" t="s">
        <v>25</v>
      </c>
      <c r="C190" s="63" t="s">
        <v>307</v>
      </c>
      <c r="D190" s="25" t="s">
        <v>1468</v>
      </c>
      <c r="E190" s="543" t="s">
        <v>101</v>
      </c>
      <c r="F190" s="218" t="s">
        <v>101</v>
      </c>
      <c r="G190" s="49" t="s">
        <v>12</v>
      </c>
      <c r="H190" s="67"/>
      <c r="I190" s="34"/>
      <c r="J190" s="685"/>
      <c r="K190" s="103"/>
    </row>
    <row r="191" spans="1:11" ht="16.5" customHeight="1">
      <c r="A191" s="48">
        <v>182</v>
      </c>
      <c r="B191" s="170" t="s">
        <v>25</v>
      </c>
      <c r="C191" s="63" t="s">
        <v>307</v>
      </c>
      <c r="D191" s="25" t="s">
        <v>1469</v>
      </c>
      <c r="E191" s="543" t="s">
        <v>83</v>
      </c>
      <c r="F191" s="218" t="s">
        <v>83</v>
      </c>
      <c r="G191" s="49" t="s">
        <v>12</v>
      </c>
      <c r="H191" s="67"/>
      <c r="I191" s="34"/>
      <c r="J191" s="685"/>
      <c r="K191" s="103"/>
    </row>
    <row r="192" spans="1:11" ht="16.5" customHeight="1">
      <c r="A192" s="48">
        <v>183</v>
      </c>
      <c r="B192" s="170" t="s">
        <v>25</v>
      </c>
      <c r="C192" s="63" t="s">
        <v>307</v>
      </c>
      <c r="D192" s="25" t="s">
        <v>1470</v>
      </c>
      <c r="E192" s="543" t="s">
        <v>444</v>
      </c>
      <c r="F192" s="218" t="s">
        <v>444</v>
      </c>
      <c r="G192" s="49" t="s">
        <v>12</v>
      </c>
      <c r="H192" s="67"/>
      <c r="I192" s="34"/>
      <c r="J192" s="685"/>
      <c r="K192" s="103"/>
    </row>
    <row r="193" spans="1:11" ht="16.5" customHeight="1">
      <c r="A193" s="48">
        <v>184</v>
      </c>
      <c r="B193" s="170" t="s">
        <v>25</v>
      </c>
      <c r="C193" s="63" t="s">
        <v>307</v>
      </c>
      <c r="D193" s="25" t="s">
        <v>1471</v>
      </c>
      <c r="E193" s="543" t="s">
        <v>101</v>
      </c>
      <c r="F193" s="218" t="s">
        <v>101</v>
      </c>
      <c r="G193" s="49" t="s">
        <v>12</v>
      </c>
      <c r="H193" s="67"/>
      <c r="I193" s="34"/>
      <c r="J193" s="685"/>
      <c r="K193" s="103"/>
    </row>
    <row r="194" spans="1:11" ht="16.5" customHeight="1">
      <c r="A194" s="48">
        <v>185</v>
      </c>
      <c r="B194" s="170" t="s">
        <v>25</v>
      </c>
      <c r="C194" s="63" t="s">
        <v>307</v>
      </c>
      <c r="D194" s="25" t="s">
        <v>1472</v>
      </c>
      <c r="E194" s="105" t="s">
        <v>1143</v>
      </c>
      <c r="F194" s="105" t="s">
        <v>1143</v>
      </c>
      <c r="G194" s="49" t="s">
        <v>12</v>
      </c>
      <c r="H194" s="67"/>
      <c r="I194" s="34"/>
      <c r="J194" s="685"/>
      <c r="K194" s="103"/>
    </row>
    <row r="195" spans="1:11" ht="16.5" customHeight="1">
      <c r="A195" s="48">
        <v>186</v>
      </c>
      <c r="B195" s="170" t="s">
        <v>25</v>
      </c>
      <c r="C195" s="63" t="s">
        <v>307</v>
      </c>
      <c r="D195" s="25" t="s">
        <v>1473</v>
      </c>
      <c r="E195" s="543" t="s">
        <v>83</v>
      </c>
      <c r="F195" s="218" t="s">
        <v>83</v>
      </c>
      <c r="G195" s="49" t="s">
        <v>12</v>
      </c>
      <c r="H195" s="67"/>
      <c r="I195" s="34"/>
      <c r="J195" s="685"/>
      <c r="K195" s="103"/>
    </row>
    <row r="196" spans="1:11" ht="16.5" customHeight="1">
      <c r="A196" s="48">
        <v>187</v>
      </c>
      <c r="B196" s="170" t="s">
        <v>25</v>
      </c>
      <c r="C196" s="63" t="s">
        <v>307</v>
      </c>
      <c r="D196" s="25" t="s">
        <v>1474</v>
      </c>
      <c r="E196" s="543" t="s">
        <v>1144</v>
      </c>
      <c r="F196" s="218" t="s">
        <v>1144</v>
      </c>
      <c r="G196" s="49" t="s">
        <v>12</v>
      </c>
      <c r="H196" s="67"/>
      <c r="I196" s="34"/>
      <c r="J196" s="685"/>
      <c r="K196" s="103"/>
    </row>
    <row r="197" spans="1:11" ht="16.5" customHeight="1">
      <c r="A197" s="48">
        <v>188</v>
      </c>
      <c r="B197" s="170" t="s">
        <v>25</v>
      </c>
      <c r="C197" s="63" t="s">
        <v>307</v>
      </c>
      <c r="D197" s="25" t="s">
        <v>1475</v>
      </c>
      <c r="E197" s="105" t="s">
        <v>1145</v>
      </c>
      <c r="F197" s="105" t="s">
        <v>1145</v>
      </c>
      <c r="G197" s="49" t="s">
        <v>12</v>
      </c>
      <c r="H197" s="67"/>
      <c r="I197" s="34"/>
      <c r="J197" s="685"/>
      <c r="K197" s="103"/>
    </row>
    <row r="198" spans="1:11" ht="16.5" customHeight="1">
      <c r="A198" s="48">
        <v>189</v>
      </c>
      <c r="B198" s="170" t="s">
        <v>25</v>
      </c>
      <c r="C198" s="63" t="s">
        <v>307</v>
      </c>
      <c r="D198" s="25" t="s">
        <v>1476</v>
      </c>
      <c r="E198" s="543" t="s">
        <v>1142</v>
      </c>
      <c r="F198" s="218" t="s">
        <v>1142</v>
      </c>
      <c r="G198" s="49" t="s">
        <v>12</v>
      </c>
      <c r="H198" s="67"/>
      <c r="I198" s="34"/>
      <c r="J198" s="685"/>
      <c r="K198" s="103"/>
    </row>
    <row r="199" spans="1:11" ht="16.5" customHeight="1">
      <c r="A199" s="48">
        <v>190</v>
      </c>
      <c r="B199" s="170" t="s">
        <v>25</v>
      </c>
      <c r="C199" s="63" t="s">
        <v>307</v>
      </c>
      <c r="D199" s="25" t="s">
        <v>1477</v>
      </c>
      <c r="E199" s="543" t="s">
        <v>1146</v>
      </c>
      <c r="F199" s="218" t="s">
        <v>1146</v>
      </c>
      <c r="G199" s="49" t="s">
        <v>12</v>
      </c>
      <c r="H199" s="67"/>
      <c r="I199" s="34"/>
      <c r="J199" s="685"/>
      <c r="K199" s="103"/>
    </row>
    <row r="200" spans="1:11" ht="16.5" customHeight="1">
      <c r="A200" s="48">
        <v>191</v>
      </c>
      <c r="B200" s="170" t="s">
        <v>25</v>
      </c>
      <c r="C200" s="63" t="s">
        <v>307</v>
      </c>
      <c r="D200" s="25" t="s">
        <v>1478</v>
      </c>
      <c r="E200" s="105" t="s">
        <v>1147</v>
      </c>
      <c r="F200" s="105" t="s">
        <v>1147</v>
      </c>
      <c r="G200" s="49" t="s">
        <v>12</v>
      </c>
      <c r="H200" s="67"/>
      <c r="I200" s="34"/>
      <c r="J200" s="685"/>
      <c r="K200" s="103"/>
    </row>
    <row r="201" spans="1:11" ht="16.5" customHeight="1">
      <c r="A201" s="48">
        <v>192</v>
      </c>
      <c r="B201" s="170" t="s">
        <v>25</v>
      </c>
      <c r="C201" s="63" t="s">
        <v>307</v>
      </c>
      <c r="D201" s="25" t="s">
        <v>1479</v>
      </c>
      <c r="E201" s="543" t="s">
        <v>1142</v>
      </c>
      <c r="F201" s="218" t="s">
        <v>1142</v>
      </c>
      <c r="G201" s="49" t="s">
        <v>12</v>
      </c>
      <c r="H201" s="67"/>
      <c r="I201" s="34"/>
      <c r="J201" s="685"/>
      <c r="K201" s="103"/>
    </row>
    <row r="202" spans="1:11" ht="16.5" customHeight="1">
      <c r="A202" s="48">
        <v>193</v>
      </c>
      <c r="B202" s="170" t="s">
        <v>25</v>
      </c>
      <c r="C202" s="63" t="s">
        <v>307</v>
      </c>
      <c r="D202" s="25" t="s">
        <v>1480</v>
      </c>
      <c r="E202" s="543" t="s">
        <v>95</v>
      </c>
      <c r="F202" s="218" t="s">
        <v>95</v>
      </c>
      <c r="G202" s="49" t="s">
        <v>12</v>
      </c>
      <c r="H202" s="67"/>
      <c r="I202" s="34"/>
      <c r="J202" s="685"/>
      <c r="K202" s="103"/>
    </row>
    <row r="203" spans="1:11" ht="16.5" customHeight="1">
      <c r="A203" s="48">
        <v>194</v>
      </c>
      <c r="B203" s="170" t="s">
        <v>25</v>
      </c>
      <c r="C203" s="63" t="s">
        <v>307</v>
      </c>
      <c r="D203" s="25" t="s">
        <v>1481</v>
      </c>
      <c r="E203" s="543" t="s">
        <v>101</v>
      </c>
      <c r="F203" s="218" t="s">
        <v>101</v>
      </c>
      <c r="G203" s="49" t="s">
        <v>12</v>
      </c>
      <c r="H203" s="67"/>
      <c r="I203" s="34"/>
      <c r="J203" s="685"/>
      <c r="K203" s="103"/>
    </row>
    <row r="204" spans="1:11" ht="16.5" customHeight="1">
      <c r="A204" s="48">
        <v>195</v>
      </c>
      <c r="B204" s="170" t="s">
        <v>25</v>
      </c>
      <c r="C204" s="63" t="s">
        <v>307</v>
      </c>
      <c r="D204" s="25" t="s">
        <v>1482</v>
      </c>
      <c r="E204" s="543" t="s">
        <v>101</v>
      </c>
      <c r="F204" s="218" t="s">
        <v>101</v>
      </c>
      <c r="G204" s="49" t="s">
        <v>12</v>
      </c>
      <c r="H204" s="67"/>
      <c r="I204" s="34"/>
      <c r="J204" s="623"/>
      <c r="K204" s="103"/>
    </row>
    <row r="205" spans="1:11" ht="16.5" customHeight="1">
      <c r="A205" s="48">
        <v>196</v>
      </c>
      <c r="B205" s="170" t="s">
        <v>25</v>
      </c>
      <c r="C205" s="63" t="s">
        <v>308</v>
      </c>
      <c r="D205" s="25" t="s">
        <v>1148</v>
      </c>
      <c r="E205" s="544"/>
      <c r="F205" s="219"/>
      <c r="G205" s="49" t="s">
        <v>12</v>
      </c>
      <c r="H205" s="67"/>
      <c r="I205" s="34"/>
      <c r="J205" s="572" t="s">
        <v>2362</v>
      </c>
      <c r="K205" s="106" t="s">
        <v>1483</v>
      </c>
    </row>
    <row r="206" spans="1:11" ht="16.5" customHeight="1">
      <c r="A206" s="48">
        <v>197</v>
      </c>
      <c r="B206" s="170" t="s">
        <v>25</v>
      </c>
      <c r="C206" s="63" t="s">
        <v>308</v>
      </c>
      <c r="D206" s="25" t="s">
        <v>1149</v>
      </c>
      <c r="E206" s="544"/>
      <c r="F206" s="219"/>
      <c r="G206" s="49" t="s">
        <v>12</v>
      </c>
      <c r="H206" s="29"/>
      <c r="I206" s="58" t="s">
        <v>298</v>
      </c>
      <c r="J206" s="557" t="s">
        <v>1150</v>
      </c>
      <c r="K206" s="60" t="s">
        <v>1151</v>
      </c>
    </row>
    <row r="207" spans="1:11" ht="16.5" customHeight="1">
      <c r="A207" s="48">
        <v>198</v>
      </c>
      <c r="B207" s="170" t="s">
        <v>25</v>
      </c>
      <c r="C207" s="63" t="s">
        <v>308</v>
      </c>
      <c r="D207" s="25" t="s">
        <v>1152</v>
      </c>
      <c r="E207" s="544"/>
      <c r="F207" s="219"/>
      <c r="G207" s="49" t="s">
        <v>12</v>
      </c>
      <c r="H207" s="29"/>
      <c r="I207" s="34"/>
      <c r="J207" s="557"/>
      <c r="K207" s="59"/>
    </row>
    <row r="208" spans="1:11" ht="16.5" customHeight="1">
      <c r="A208" s="48">
        <v>199</v>
      </c>
      <c r="B208" s="170" t="s">
        <v>25</v>
      </c>
      <c r="C208" s="63" t="s">
        <v>308</v>
      </c>
      <c r="D208" s="25" t="s">
        <v>1153</v>
      </c>
      <c r="E208" s="544"/>
      <c r="F208" s="219"/>
      <c r="G208" s="49" t="s">
        <v>12</v>
      </c>
      <c r="H208" s="29"/>
      <c r="I208" s="34"/>
      <c r="J208" s="557"/>
      <c r="K208" s="59"/>
    </row>
    <row r="209" spans="1:11" ht="16.5" customHeight="1">
      <c r="A209" s="48">
        <v>200</v>
      </c>
      <c r="B209" s="170" t="s">
        <v>25</v>
      </c>
      <c r="C209" s="63" t="s">
        <v>73</v>
      </c>
      <c r="D209" s="25" t="s">
        <v>74</v>
      </c>
      <c r="E209" s="543" t="s">
        <v>75</v>
      </c>
      <c r="F209" s="218" t="s">
        <v>75</v>
      </c>
      <c r="G209" s="49" t="s">
        <v>12</v>
      </c>
      <c r="H209" s="67"/>
      <c r="I209" s="34"/>
      <c r="J209" s="568" t="s">
        <v>2348</v>
      </c>
      <c r="K209" s="126"/>
    </row>
    <row r="210" spans="1:11" ht="16.5" customHeight="1">
      <c r="A210" s="48">
        <v>201</v>
      </c>
      <c r="B210" s="170" t="s">
        <v>25</v>
      </c>
      <c r="C210" s="63" t="s">
        <v>73</v>
      </c>
      <c r="D210" s="25" t="s">
        <v>1154</v>
      </c>
      <c r="E210" s="543" t="s">
        <v>907</v>
      </c>
      <c r="F210" s="218" t="s">
        <v>907</v>
      </c>
      <c r="G210" s="49" t="s">
        <v>12</v>
      </c>
      <c r="H210" s="67"/>
      <c r="I210" s="34"/>
      <c r="J210" s="567" t="s">
        <v>2343</v>
      </c>
      <c r="K210" s="698"/>
    </row>
    <row r="211" spans="1:11" ht="16.5" customHeight="1">
      <c r="A211" s="48">
        <v>202</v>
      </c>
      <c r="B211" s="170" t="s">
        <v>25</v>
      </c>
      <c r="C211" s="63" t="s">
        <v>73</v>
      </c>
      <c r="D211" s="25" t="s">
        <v>1156</v>
      </c>
      <c r="E211" s="543" t="s">
        <v>910</v>
      </c>
      <c r="F211" s="218" t="s">
        <v>910</v>
      </c>
      <c r="G211" s="49" t="s">
        <v>12</v>
      </c>
      <c r="H211" s="67"/>
      <c r="I211" s="34"/>
      <c r="J211" s="568" t="s">
        <v>2314</v>
      </c>
      <c r="K211" s="698"/>
    </row>
    <row r="212" spans="1:11" ht="16.5" customHeight="1">
      <c r="A212" s="48">
        <v>203</v>
      </c>
      <c r="B212" s="170" t="s">
        <v>25</v>
      </c>
      <c r="C212" s="63" t="s">
        <v>73</v>
      </c>
      <c r="D212" s="25" t="s">
        <v>1157</v>
      </c>
      <c r="E212" s="543" t="s">
        <v>77</v>
      </c>
      <c r="F212" s="218" t="s">
        <v>77</v>
      </c>
      <c r="G212" s="420" t="s">
        <v>11</v>
      </c>
      <c r="H212" s="67"/>
      <c r="I212" s="34"/>
      <c r="J212" s="567" t="s">
        <v>2315</v>
      </c>
      <c r="K212" s="698"/>
    </row>
    <row r="213" spans="1:11" ht="16.5" customHeight="1">
      <c r="A213" s="48">
        <v>204</v>
      </c>
      <c r="B213" s="170" t="s">
        <v>25</v>
      </c>
      <c r="C213" s="63" t="s">
        <v>73</v>
      </c>
      <c r="D213" s="25" t="s">
        <v>1158</v>
      </c>
      <c r="E213" s="543" t="s">
        <v>79</v>
      </c>
      <c r="F213" s="218" t="s">
        <v>79</v>
      </c>
      <c r="G213" s="420" t="s">
        <v>11</v>
      </c>
      <c r="H213" s="67"/>
      <c r="I213" s="34"/>
      <c r="J213" s="567" t="s">
        <v>2300</v>
      </c>
      <c r="K213" s="698"/>
    </row>
    <row r="214" spans="1:11" ht="16.5" customHeight="1">
      <c r="A214" s="48">
        <v>205</v>
      </c>
      <c r="B214" s="170" t="s">
        <v>25</v>
      </c>
      <c r="C214" s="63" t="s">
        <v>73</v>
      </c>
      <c r="D214" s="25" t="s">
        <v>1159</v>
      </c>
      <c r="E214" s="543" t="s">
        <v>81</v>
      </c>
      <c r="F214" s="218" t="s">
        <v>81</v>
      </c>
      <c r="G214" s="420" t="s">
        <v>11</v>
      </c>
      <c r="H214" s="67"/>
      <c r="I214" s="34"/>
      <c r="J214" s="580" t="s">
        <v>2342</v>
      </c>
      <c r="K214" s="698"/>
    </row>
    <row r="215" spans="1:11" ht="16.5" customHeight="1">
      <c r="A215" s="48">
        <v>206</v>
      </c>
      <c r="B215" s="170" t="s">
        <v>25</v>
      </c>
      <c r="C215" s="63" t="s">
        <v>73</v>
      </c>
      <c r="D215" s="25" t="s">
        <v>1160</v>
      </c>
      <c r="E215" s="543" t="s">
        <v>83</v>
      </c>
      <c r="F215" s="218" t="s">
        <v>83</v>
      </c>
      <c r="G215" s="420" t="s">
        <v>11</v>
      </c>
      <c r="H215" s="67"/>
      <c r="I215" s="34"/>
      <c r="J215" s="567" t="s">
        <v>2347</v>
      </c>
      <c r="K215" s="698"/>
    </row>
    <row r="216" spans="1:11" ht="16.5" customHeight="1">
      <c r="A216" s="48">
        <v>207</v>
      </c>
      <c r="B216" s="170" t="s">
        <v>25</v>
      </c>
      <c r="C216" s="63" t="s">
        <v>73</v>
      </c>
      <c r="D216" s="25" t="s">
        <v>1161</v>
      </c>
      <c r="E216" s="544"/>
      <c r="F216" s="219"/>
      <c r="G216" s="540" t="s">
        <v>2029</v>
      </c>
      <c r="H216" s="67"/>
      <c r="I216" s="34"/>
      <c r="J216" s="567" t="s">
        <v>2302</v>
      </c>
      <c r="K216" s="698"/>
    </row>
    <row r="217" spans="1:11" ht="16.5" customHeight="1">
      <c r="A217" s="48">
        <v>208</v>
      </c>
      <c r="B217" s="170" t="s">
        <v>25</v>
      </c>
      <c r="C217" s="63" t="s">
        <v>73</v>
      </c>
      <c r="D217" s="25" t="s">
        <v>1162</v>
      </c>
      <c r="E217" s="544"/>
      <c r="F217" s="219"/>
      <c r="G217" s="540" t="s">
        <v>2029</v>
      </c>
      <c r="H217" s="67"/>
      <c r="I217" s="34"/>
      <c r="J217" s="567" t="s">
        <v>2303</v>
      </c>
      <c r="K217" s="698"/>
    </row>
    <row r="218" spans="1:11" ht="16.5" customHeight="1">
      <c r="A218" s="48">
        <v>209</v>
      </c>
      <c r="B218" s="170" t="s">
        <v>25</v>
      </c>
      <c r="C218" s="63" t="s">
        <v>73</v>
      </c>
      <c r="D218" s="25" t="s">
        <v>1163</v>
      </c>
      <c r="E218" s="543" t="s">
        <v>87</v>
      </c>
      <c r="F218" s="218" t="s">
        <v>87</v>
      </c>
      <c r="G218" s="420" t="s">
        <v>11</v>
      </c>
      <c r="H218" s="67"/>
      <c r="I218" s="34"/>
      <c r="J218" s="567" t="s">
        <v>2304</v>
      </c>
      <c r="K218" s="698"/>
    </row>
    <row r="219" spans="1:11" ht="16.5" customHeight="1">
      <c r="A219" s="48">
        <v>210</v>
      </c>
      <c r="B219" s="170" t="s">
        <v>25</v>
      </c>
      <c r="C219" s="63" t="s">
        <v>73</v>
      </c>
      <c r="D219" s="25" t="s">
        <v>1164</v>
      </c>
      <c r="E219" s="543" t="s">
        <v>89</v>
      </c>
      <c r="F219" s="218" t="s">
        <v>89</v>
      </c>
      <c r="G219" s="420" t="s">
        <v>11</v>
      </c>
      <c r="H219" s="67"/>
      <c r="I219" s="34"/>
      <c r="J219" s="568" t="s">
        <v>2305</v>
      </c>
      <c r="K219" s="698"/>
    </row>
    <row r="220" spans="1:11" ht="16.5" customHeight="1">
      <c r="A220" s="48">
        <v>211</v>
      </c>
      <c r="B220" s="170" t="s">
        <v>25</v>
      </c>
      <c r="C220" s="63" t="s">
        <v>73</v>
      </c>
      <c r="D220" s="25" t="s">
        <v>90</v>
      </c>
      <c r="E220" s="543" t="s">
        <v>91</v>
      </c>
      <c r="F220" s="218" t="s">
        <v>91</v>
      </c>
      <c r="G220" s="420" t="s">
        <v>11</v>
      </c>
      <c r="H220" s="67"/>
      <c r="I220" s="34"/>
      <c r="J220" s="568" t="s">
        <v>2306</v>
      </c>
      <c r="K220" s="698"/>
    </row>
    <row r="221" spans="1:11" ht="16.5" customHeight="1">
      <c r="A221" s="48">
        <v>212</v>
      </c>
      <c r="B221" s="170" t="s">
        <v>25</v>
      </c>
      <c r="C221" s="63" t="s">
        <v>73</v>
      </c>
      <c r="D221" s="25" t="s">
        <v>92</v>
      </c>
      <c r="E221" s="543" t="s">
        <v>93</v>
      </c>
      <c r="F221" s="218" t="s">
        <v>93</v>
      </c>
      <c r="G221" s="420" t="s">
        <v>11</v>
      </c>
      <c r="H221" s="67"/>
      <c r="I221" s="34"/>
      <c r="J221" s="568" t="s">
        <v>2307</v>
      </c>
      <c r="K221" s="698"/>
    </row>
    <row r="222" spans="1:11" ht="16.5" customHeight="1">
      <c r="A222" s="48">
        <v>213</v>
      </c>
      <c r="B222" s="170" t="s">
        <v>25</v>
      </c>
      <c r="C222" s="63" t="s">
        <v>73</v>
      </c>
      <c r="D222" s="25" t="s">
        <v>1165</v>
      </c>
      <c r="E222" s="543" t="s">
        <v>95</v>
      </c>
      <c r="F222" s="218" t="s">
        <v>95</v>
      </c>
      <c r="G222" s="420" t="s">
        <v>11</v>
      </c>
      <c r="H222" s="67"/>
      <c r="I222" s="34"/>
      <c r="J222" s="568" t="s">
        <v>2307</v>
      </c>
      <c r="K222" s="698"/>
    </row>
    <row r="223" spans="1:11" ht="16.5" customHeight="1">
      <c r="A223" s="48">
        <v>214</v>
      </c>
      <c r="B223" s="170" t="s">
        <v>25</v>
      </c>
      <c r="C223" s="63" t="s">
        <v>73</v>
      </c>
      <c r="D223" s="25" t="s">
        <v>1166</v>
      </c>
      <c r="E223" s="543" t="s">
        <v>97</v>
      </c>
      <c r="F223" s="218" t="s">
        <v>97</v>
      </c>
      <c r="G223" s="420" t="s">
        <v>11</v>
      </c>
      <c r="H223" s="67"/>
      <c r="I223" s="34"/>
      <c r="J223" s="568" t="s">
        <v>2308</v>
      </c>
      <c r="K223" s="698"/>
    </row>
    <row r="224" spans="1:11" ht="16.5" customHeight="1">
      <c r="A224" s="48">
        <v>215</v>
      </c>
      <c r="B224" s="170" t="s">
        <v>25</v>
      </c>
      <c r="C224" s="63" t="s">
        <v>73</v>
      </c>
      <c r="D224" s="25" t="s">
        <v>1167</v>
      </c>
      <c r="E224" s="543" t="s">
        <v>99</v>
      </c>
      <c r="F224" s="218" t="s">
        <v>99</v>
      </c>
      <c r="G224" s="420" t="s">
        <v>11</v>
      </c>
      <c r="H224" s="67"/>
      <c r="I224" s="34"/>
      <c r="J224" s="568" t="s">
        <v>2313</v>
      </c>
      <c r="K224" s="698"/>
    </row>
    <row r="225" spans="1:11" ht="16.5" customHeight="1">
      <c r="A225" s="48">
        <v>216</v>
      </c>
      <c r="B225" s="170" t="s">
        <v>25</v>
      </c>
      <c r="C225" s="63" t="s">
        <v>73</v>
      </c>
      <c r="D225" s="25" t="s">
        <v>100</v>
      </c>
      <c r="E225" s="543" t="s">
        <v>101</v>
      </c>
      <c r="F225" s="218" t="s">
        <v>101</v>
      </c>
      <c r="G225" s="420" t="s">
        <v>11</v>
      </c>
      <c r="H225" s="67"/>
      <c r="I225" s="34"/>
      <c r="J225" s="568" t="s">
        <v>2309</v>
      </c>
      <c r="K225" s="698"/>
    </row>
    <row r="226" spans="1:11" ht="16.5" customHeight="1">
      <c r="A226" s="48">
        <v>217</v>
      </c>
      <c r="B226" s="170" t="s">
        <v>25</v>
      </c>
      <c r="C226" s="63" t="s">
        <v>73</v>
      </c>
      <c r="D226" s="25" t="s">
        <v>102</v>
      </c>
      <c r="E226" s="543" t="s">
        <v>101</v>
      </c>
      <c r="F226" s="218" t="s">
        <v>101</v>
      </c>
      <c r="G226" s="420" t="s">
        <v>11</v>
      </c>
      <c r="H226" s="67"/>
      <c r="I226" s="34"/>
      <c r="J226" s="567" t="s">
        <v>2310</v>
      </c>
      <c r="K226" s="698"/>
    </row>
    <row r="227" spans="1:11" ht="16.5" customHeight="1">
      <c r="A227" s="48">
        <v>218</v>
      </c>
      <c r="B227" s="170" t="s">
        <v>25</v>
      </c>
      <c r="C227" s="63" t="s">
        <v>73</v>
      </c>
      <c r="D227" s="25" t="s">
        <v>1168</v>
      </c>
      <c r="E227" s="543" t="s">
        <v>99</v>
      </c>
      <c r="F227" s="218" t="s">
        <v>99</v>
      </c>
      <c r="G227" s="420" t="s">
        <v>11</v>
      </c>
      <c r="H227" s="67"/>
      <c r="I227" s="34"/>
      <c r="J227" s="567" t="s">
        <v>2311</v>
      </c>
      <c r="K227" s="698"/>
    </row>
    <row r="228" spans="1:11" ht="16.5" customHeight="1">
      <c r="A228" s="48">
        <v>219</v>
      </c>
      <c r="B228" s="170" t="s">
        <v>25</v>
      </c>
      <c r="C228" s="63" t="s">
        <v>73</v>
      </c>
      <c r="D228" s="25" t="s">
        <v>104</v>
      </c>
      <c r="E228" s="543" t="s">
        <v>99</v>
      </c>
      <c r="F228" s="218" t="s">
        <v>99</v>
      </c>
      <c r="G228" s="420" t="s">
        <v>11</v>
      </c>
      <c r="H228" s="67"/>
      <c r="I228" s="34"/>
      <c r="J228" s="567" t="s">
        <v>2311</v>
      </c>
      <c r="K228" s="698"/>
    </row>
    <row r="229" spans="1:11" ht="16.5" customHeight="1">
      <c r="A229" s="48">
        <v>220</v>
      </c>
      <c r="B229" s="170" t="s">
        <v>25</v>
      </c>
      <c r="C229" s="63" t="s">
        <v>73</v>
      </c>
      <c r="D229" s="25" t="s">
        <v>1169</v>
      </c>
      <c r="E229" s="543" t="s">
        <v>99</v>
      </c>
      <c r="F229" s="218" t="s">
        <v>99</v>
      </c>
      <c r="G229" s="420" t="s">
        <v>11</v>
      </c>
      <c r="H229" s="67"/>
      <c r="I229" s="34"/>
      <c r="J229" s="567" t="s">
        <v>2310</v>
      </c>
      <c r="K229" s="698"/>
    </row>
    <row r="230" spans="1:11" ht="16.5" customHeight="1">
      <c r="A230" s="48">
        <v>221</v>
      </c>
      <c r="B230" s="170" t="s">
        <v>25</v>
      </c>
      <c r="C230" s="63" t="s">
        <v>73</v>
      </c>
      <c r="D230" s="25" t="s">
        <v>1170</v>
      </c>
      <c r="E230" s="543" t="s">
        <v>99</v>
      </c>
      <c r="F230" s="218" t="s">
        <v>99</v>
      </c>
      <c r="G230" s="420" t="s">
        <v>11</v>
      </c>
      <c r="H230" s="67"/>
      <c r="I230" s="34"/>
      <c r="J230" s="568" t="s">
        <v>2312</v>
      </c>
      <c r="K230" s="698"/>
    </row>
    <row r="231" spans="1:11" ht="16.5" customHeight="1">
      <c r="A231" s="48">
        <v>222</v>
      </c>
      <c r="B231" s="170" t="s">
        <v>25</v>
      </c>
      <c r="C231" s="63" t="s">
        <v>73</v>
      </c>
      <c r="D231" s="25" t="s">
        <v>1171</v>
      </c>
      <c r="E231" s="543" t="s">
        <v>108</v>
      </c>
      <c r="F231" s="218" t="s">
        <v>108</v>
      </c>
      <c r="G231" s="420" t="s">
        <v>11</v>
      </c>
      <c r="H231" s="67"/>
      <c r="I231" s="34"/>
      <c r="J231" s="567" t="s">
        <v>2317</v>
      </c>
      <c r="K231" s="698"/>
    </row>
    <row r="232" spans="1:11" ht="16.5" customHeight="1">
      <c r="A232" s="48">
        <v>223</v>
      </c>
      <c r="B232" s="170" t="s">
        <v>25</v>
      </c>
      <c r="C232" s="63" t="s">
        <v>73</v>
      </c>
      <c r="D232" s="25" t="s">
        <v>109</v>
      </c>
      <c r="E232" s="543" t="s">
        <v>110</v>
      </c>
      <c r="F232" s="218" t="s">
        <v>110</v>
      </c>
      <c r="G232" s="420" t="s">
        <v>11</v>
      </c>
      <c r="H232" s="67"/>
      <c r="I232" s="34"/>
      <c r="J232" s="567" t="s">
        <v>2316</v>
      </c>
      <c r="K232" s="698"/>
    </row>
    <row r="233" spans="1:11" ht="16.5" customHeight="1">
      <c r="A233" s="48">
        <v>224</v>
      </c>
      <c r="B233" s="170" t="s">
        <v>25</v>
      </c>
      <c r="C233" s="63" t="s">
        <v>73</v>
      </c>
      <c r="D233" s="25" t="s">
        <v>111</v>
      </c>
      <c r="E233" s="543" t="s">
        <v>112</v>
      </c>
      <c r="F233" s="218" t="s">
        <v>112</v>
      </c>
      <c r="G233" s="49" t="s">
        <v>12</v>
      </c>
      <c r="H233" s="67"/>
      <c r="I233" s="34"/>
      <c r="J233" s="691" t="s">
        <v>2318</v>
      </c>
      <c r="K233" s="698"/>
    </row>
    <row r="234" spans="1:11" ht="16.5" customHeight="1">
      <c r="A234" s="48">
        <v>225</v>
      </c>
      <c r="B234" s="170" t="s">
        <v>25</v>
      </c>
      <c r="C234" s="63" t="s">
        <v>73</v>
      </c>
      <c r="D234" s="25" t="s">
        <v>1172</v>
      </c>
      <c r="E234" s="543" t="s">
        <v>72</v>
      </c>
      <c r="F234" s="218" t="s">
        <v>72</v>
      </c>
      <c r="G234" s="49" t="s">
        <v>12</v>
      </c>
      <c r="H234" s="67"/>
      <c r="I234" s="34"/>
      <c r="J234" s="692"/>
      <c r="K234" s="698"/>
    </row>
    <row r="235" spans="1:11" ht="16.5" customHeight="1">
      <c r="A235" s="48">
        <v>226</v>
      </c>
      <c r="B235" s="170" t="s">
        <v>25</v>
      </c>
      <c r="C235" s="63" t="s">
        <v>73</v>
      </c>
      <c r="D235" s="25" t="s">
        <v>115</v>
      </c>
      <c r="E235" s="543" t="s">
        <v>116</v>
      </c>
      <c r="F235" s="218" t="s">
        <v>116</v>
      </c>
      <c r="G235" s="49" t="s">
        <v>12</v>
      </c>
      <c r="H235" s="67"/>
      <c r="I235" s="34"/>
      <c r="J235" s="692"/>
      <c r="K235" s="698"/>
    </row>
    <row r="236" spans="1:11" ht="16.5" customHeight="1">
      <c r="A236" s="48">
        <v>227</v>
      </c>
      <c r="B236" s="170" t="s">
        <v>25</v>
      </c>
      <c r="C236" s="63" t="s">
        <v>73</v>
      </c>
      <c r="D236" s="25" t="s">
        <v>1173</v>
      </c>
      <c r="E236" s="543" t="s">
        <v>101</v>
      </c>
      <c r="F236" s="218" t="s">
        <v>101</v>
      </c>
      <c r="G236" s="49" t="s">
        <v>12</v>
      </c>
      <c r="H236" s="67"/>
      <c r="I236" s="34"/>
      <c r="J236" s="692"/>
      <c r="K236" s="698"/>
    </row>
    <row r="237" spans="1:11" ht="16.5" customHeight="1">
      <c r="A237" s="48">
        <v>228</v>
      </c>
      <c r="B237" s="170" t="s">
        <v>25</v>
      </c>
      <c r="C237" s="63" t="s">
        <v>73</v>
      </c>
      <c r="D237" s="25" t="s">
        <v>1174</v>
      </c>
      <c r="E237" s="543" t="s">
        <v>72</v>
      </c>
      <c r="F237" s="218" t="s">
        <v>72</v>
      </c>
      <c r="G237" s="49" t="s">
        <v>12</v>
      </c>
      <c r="H237" s="67"/>
      <c r="I237" s="34"/>
      <c r="J237" s="692"/>
      <c r="K237" s="698"/>
    </row>
    <row r="238" spans="1:11" ht="16.5" customHeight="1">
      <c r="A238" s="48">
        <v>229</v>
      </c>
      <c r="B238" s="170" t="s">
        <v>25</v>
      </c>
      <c r="C238" s="63" t="s">
        <v>73</v>
      </c>
      <c r="D238" s="25" t="s">
        <v>1175</v>
      </c>
      <c r="E238" s="543" t="s">
        <v>83</v>
      </c>
      <c r="F238" s="218" t="s">
        <v>83</v>
      </c>
      <c r="G238" s="49" t="s">
        <v>12</v>
      </c>
      <c r="H238" s="67"/>
      <c r="I238" s="34"/>
      <c r="J238" s="692"/>
      <c r="K238" s="698"/>
    </row>
    <row r="239" spans="1:11" ht="16.5" customHeight="1">
      <c r="A239" s="48">
        <v>230</v>
      </c>
      <c r="B239" s="170" t="s">
        <v>25</v>
      </c>
      <c r="C239" s="63" t="s">
        <v>73</v>
      </c>
      <c r="D239" s="25" t="s">
        <v>120</v>
      </c>
      <c r="E239" s="543" t="s">
        <v>101</v>
      </c>
      <c r="F239" s="218" t="s">
        <v>101</v>
      </c>
      <c r="G239" s="49" t="s">
        <v>12</v>
      </c>
      <c r="H239" s="67"/>
      <c r="I239" s="34"/>
      <c r="J239" s="692"/>
      <c r="K239" s="698"/>
    </row>
    <row r="240" spans="1:11" ht="16.5" customHeight="1">
      <c r="A240" s="48">
        <v>231</v>
      </c>
      <c r="B240" s="170" t="s">
        <v>25</v>
      </c>
      <c r="C240" s="63" t="s">
        <v>73</v>
      </c>
      <c r="D240" s="25" t="s">
        <v>121</v>
      </c>
      <c r="E240" s="543" t="s">
        <v>122</v>
      </c>
      <c r="F240" s="218" t="s">
        <v>122</v>
      </c>
      <c r="G240" s="49" t="s">
        <v>12</v>
      </c>
      <c r="H240" s="67"/>
      <c r="I240" s="34"/>
      <c r="J240" s="693"/>
      <c r="K240" s="698"/>
    </row>
    <row r="241" spans="1:11" ht="16.5" customHeight="1">
      <c r="A241" s="48">
        <v>232</v>
      </c>
      <c r="B241" s="170" t="s">
        <v>25</v>
      </c>
      <c r="C241" s="63" t="s">
        <v>73</v>
      </c>
      <c r="D241" s="25" t="s">
        <v>1176</v>
      </c>
      <c r="E241" s="544"/>
      <c r="F241" s="219"/>
      <c r="G241" s="49" t="s">
        <v>12</v>
      </c>
      <c r="H241" s="67"/>
      <c r="I241" s="34"/>
      <c r="J241" s="557" t="s">
        <v>1177</v>
      </c>
      <c r="K241" s="103"/>
    </row>
    <row r="242" spans="1:11" ht="16.5" customHeight="1">
      <c r="A242" s="48">
        <v>233</v>
      </c>
      <c r="B242" s="170" t="s">
        <v>25</v>
      </c>
      <c r="C242" s="63" t="s">
        <v>73</v>
      </c>
      <c r="D242" s="25" t="s">
        <v>1178</v>
      </c>
      <c r="E242" s="544"/>
      <c r="F242" s="219"/>
      <c r="G242" s="49" t="s">
        <v>12</v>
      </c>
      <c r="H242" s="67"/>
      <c r="I242" s="32" t="s">
        <v>1179</v>
      </c>
      <c r="J242" s="557" t="s">
        <v>150</v>
      </c>
      <c r="K242" s="103"/>
    </row>
    <row r="243" spans="1:11" ht="16.5" customHeight="1">
      <c r="A243" s="48">
        <v>234</v>
      </c>
      <c r="B243" s="170" t="s">
        <v>25</v>
      </c>
      <c r="C243" s="63" t="s">
        <v>208</v>
      </c>
      <c r="D243" s="25" t="s">
        <v>1180</v>
      </c>
      <c r="E243" s="544"/>
      <c r="F243" s="219"/>
      <c r="G243" s="49" t="s">
        <v>12</v>
      </c>
      <c r="H243" s="107" t="s">
        <v>1181</v>
      </c>
      <c r="I243" s="34"/>
      <c r="J243" s="584" t="s">
        <v>2363</v>
      </c>
      <c r="K243" s="103"/>
    </row>
    <row r="244" spans="1:11" ht="16.5" customHeight="1">
      <c r="A244" s="48">
        <v>235</v>
      </c>
      <c r="B244" s="170" t="s">
        <v>25</v>
      </c>
      <c r="C244" s="63" t="s">
        <v>208</v>
      </c>
      <c r="D244" s="25" t="s">
        <v>1182</v>
      </c>
      <c r="E244" s="544"/>
      <c r="F244" s="219"/>
      <c r="G244" s="49" t="s">
        <v>12</v>
      </c>
      <c r="H244" s="61" t="s">
        <v>1183</v>
      </c>
      <c r="I244" s="34"/>
      <c r="J244" s="557" t="s">
        <v>1882</v>
      </c>
      <c r="K244" s="103"/>
    </row>
    <row r="245" spans="1:11" ht="16.5" customHeight="1">
      <c r="A245" s="48">
        <v>236</v>
      </c>
      <c r="B245" s="170" t="s">
        <v>25</v>
      </c>
      <c r="C245" s="63" t="s">
        <v>59</v>
      </c>
      <c r="D245" s="25" t="s">
        <v>60</v>
      </c>
      <c r="E245" s="544"/>
      <c r="F245" s="219"/>
      <c r="G245" s="49" t="s">
        <v>12</v>
      </c>
      <c r="H245" s="67"/>
      <c r="I245" s="34"/>
      <c r="J245" s="568" t="s">
        <v>1883</v>
      </c>
      <c r="K245" s="126"/>
    </row>
    <row r="246" spans="1:11" ht="16.5" customHeight="1">
      <c r="A246" s="48">
        <v>237</v>
      </c>
      <c r="B246" s="170" t="s">
        <v>25</v>
      </c>
      <c r="C246" s="63" t="s">
        <v>59</v>
      </c>
      <c r="D246" s="25" t="s">
        <v>1184</v>
      </c>
      <c r="E246" s="544"/>
      <c r="F246" s="219"/>
      <c r="G246" s="44" t="s">
        <v>11</v>
      </c>
      <c r="H246" s="67"/>
      <c r="I246" s="34"/>
      <c r="J246" s="568" t="s">
        <v>1884</v>
      </c>
      <c r="K246" s="126"/>
    </row>
    <row r="247" spans="1:11" ht="16.5" customHeight="1">
      <c r="A247" s="48">
        <v>238</v>
      </c>
      <c r="B247" s="170" t="s">
        <v>25</v>
      </c>
      <c r="C247" s="63" t="s">
        <v>59</v>
      </c>
      <c r="D247" s="25" t="s">
        <v>68</v>
      </c>
      <c r="E247" s="544"/>
      <c r="F247" s="219"/>
      <c r="G247" s="44" t="s">
        <v>11</v>
      </c>
      <c r="H247" s="67"/>
      <c r="I247" s="32" t="s">
        <v>1185</v>
      </c>
      <c r="J247" s="567" t="s">
        <v>1666</v>
      </c>
      <c r="K247" s="150"/>
    </row>
    <row r="248" spans="1:11" ht="16.5" customHeight="1">
      <c r="A248" s="48">
        <v>239</v>
      </c>
      <c r="B248" s="170" t="s">
        <v>25</v>
      </c>
      <c r="C248" s="63" t="s">
        <v>59</v>
      </c>
      <c r="D248" s="25" t="s">
        <v>66</v>
      </c>
      <c r="E248" s="544"/>
      <c r="F248" s="219"/>
      <c r="G248" s="44" t="s">
        <v>11</v>
      </c>
      <c r="H248" s="67"/>
      <c r="I248" s="34"/>
      <c r="J248" s="568" t="s">
        <v>1667</v>
      </c>
      <c r="K248" s="126"/>
    </row>
    <row r="249" spans="1:11" ht="16.5" customHeight="1">
      <c r="A249" s="48">
        <v>240</v>
      </c>
      <c r="B249" s="170" t="s">
        <v>25</v>
      </c>
      <c r="C249" s="63" t="s">
        <v>59</v>
      </c>
      <c r="D249" s="25" t="s">
        <v>62</v>
      </c>
      <c r="E249" s="544"/>
      <c r="F249" s="219"/>
      <c r="G249" s="49" t="s">
        <v>12</v>
      </c>
      <c r="H249" s="67"/>
      <c r="I249" s="34"/>
      <c r="J249" s="568" t="s">
        <v>1540</v>
      </c>
      <c r="K249" s="126"/>
    </row>
    <row r="250" spans="1:11" ht="16.5" customHeight="1">
      <c r="A250" s="48">
        <v>241</v>
      </c>
      <c r="B250" s="170" t="s">
        <v>25</v>
      </c>
      <c r="C250" s="63" t="s">
        <v>59</v>
      </c>
      <c r="D250" s="300" t="s">
        <v>70</v>
      </c>
      <c r="E250" s="544"/>
      <c r="F250" s="219"/>
      <c r="G250" s="49" t="s">
        <v>12</v>
      </c>
      <c r="H250" s="67"/>
      <c r="I250" s="34"/>
      <c r="J250" s="557" t="s">
        <v>1541</v>
      </c>
      <c r="K250" s="103"/>
    </row>
    <row r="251" spans="1:11" ht="16.5" customHeight="1">
      <c r="A251" s="48">
        <v>242</v>
      </c>
      <c r="B251" s="170" t="s">
        <v>25</v>
      </c>
      <c r="C251" s="63" t="s">
        <v>188</v>
      </c>
      <c r="D251" s="25" t="s">
        <v>1484</v>
      </c>
      <c r="E251" s="544"/>
      <c r="F251" s="219"/>
      <c r="G251" s="99" t="s">
        <v>10</v>
      </c>
      <c r="H251" s="67"/>
      <c r="I251" s="34"/>
      <c r="J251" s="607" t="s">
        <v>2426</v>
      </c>
      <c r="K251" s="126"/>
    </row>
    <row r="252" spans="1:11" ht="16.5" customHeight="1">
      <c r="A252" s="48">
        <v>243</v>
      </c>
      <c r="B252" s="170" t="s">
        <v>25</v>
      </c>
      <c r="C252" s="63" t="s">
        <v>188</v>
      </c>
      <c r="D252" s="25" t="s">
        <v>1485</v>
      </c>
      <c r="E252" s="544"/>
      <c r="F252" s="219"/>
      <c r="G252" s="99" t="s">
        <v>10</v>
      </c>
      <c r="H252" s="67"/>
      <c r="I252" s="34"/>
      <c r="J252" s="607" t="s">
        <v>2427</v>
      </c>
      <c r="K252" s="126"/>
    </row>
    <row r="253" spans="1:11" ht="16.5" customHeight="1">
      <c r="A253" s="48">
        <v>244</v>
      </c>
      <c r="B253" s="170" t="s">
        <v>25</v>
      </c>
      <c r="C253" s="63" t="s">
        <v>1186</v>
      </c>
      <c r="D253" s="25" t="s">
        <v>1187</v>
      </c>
      <c r="E253" s="543" t="s">
        <v>1188</v>
      </c>
      <c r="F253" s="218" t="s">
        <v>1188</v>
      </c>
      <c r="G253" s="44" t="s">
        <v>11</v>
      </c>
      <c r="H253" s="67"/>
      <c r="I253" s="34"/>
      <c r="J253" s="567" t="s">
        <v>1890</v>
      </c>
      <c r="K253" s="150"/>
    </row>
    <row r="254" spans="1:11" ht="16.5" customHeight="1">
      <c r="A254" s="48">
        <v>245</v>
      </c>
      <c r="B254" s="170" t="s">
        <v>25</v>
      </c>
      <c r="C254" s="63" t="s">
        <v>1186</v>
      </c>
      <c r="D254" s="25" t="s">
        <v>1189</v>
      </c>
      <c r="E254" s="543" t="s">
        <v>1190</v>
      </c>
      <c r="F254" s="218" t="s">
        <v>1190</v>
      </c>
      <c r="G254" s="44" t="s">
        <v>11</v>
      </c>
      <c r="H254" s="67"/>
      <c r="I254" s="34"/>
      <c r="J254" s="567" t="s">
        <v>1891</v>
      </c>
      <c r="K254" s="150"/>
    </row>
    <row r="255" spans="1:11" ht="16.5" customHeight="1">
      <c r="A255" s="48">
        <v>246</v>
      </c>
      <c r="B255" s="170" t="s">
        <v>25</v>
      </c>
      <c r="C255" s="63" t="s">
        <v>1186</v>
      </c>
      <c r="D255" s="25" t="s">
        <v>1191</v>
      </c>
      <c r="E255" s="544"/>
      <c r="F255" s="219"/>
      <c r="G255" s="44" t="s">
        <v>11</v>
      </c>
      <c r="H255" s="67"/>
      <c r="I255" s="34"/>
      <c r="J255" s="567" t="s">
        <v>1892</v>
      </c>
      <c r="K255" s="150"/>
    </row>
    <row r="256" spans="1:11" ht="16.5" customHeight="1">
      <c r="A256" s="48">
        <v>247</v>
      </c>
      <c r="B256" s="170" t="s">
        <v>25</v>
      </c>
      <c r="C256" s="63" t="s">
        <v>1186</v>
      </c>
      <c r="D256" s="25" t="s">
        <v>1192</v>
      </c>
      <c r="E256" s="543" t="s">
        <v>1112</v>
      </c>
      <c r="F256" s="218" t="s">
        <v>1112</v>
      </c>
      <c r="G256" s="44" t="s">
        <v>11</v>
      </c>
      <c r="H256" s="67"/>
      <c r="I256" s="34"/>
      <c r="J256" s="567" t="s">
        <v>1893</v>
      </c>
      <c r="K256" s="150"/>
    </row>
    <row r="257" spans="1:11" ht="16.5" customHeight="1">
      <c r="A257" s="48">
        <v>248</v>
      </c>
      <c r="B257" s="170" t="s">
        <v>25</v>
      </c>
      <c r="C257" s="63" t="s">
        <v>1186</v>
      </c>
      <c r="D257" s="25" t="s">
        <v>1193</v>
      </c>
      <c r="E257" s="544"/>
      <c r="F257" s="219"/>
      <c r="G257" s="44" t="s">
        <v>11</v>
      </c>
      <c r="H257" s="67"/>
      <c r="I257" s="34"/>
      <c r="J257" s="568" t="s">
        <v>1894</v>
      </c>
      <c r="K257" s="126"/>
    </row>
    <row r="258" spans="1:11" ht="16.5" customHeight="1">
      <c r="A258" s="48">
        <v>249</v>
      </c>
      <c r="B258" s="170" t="s">
        <v>25</v>
      </c>
      <c r="C258" s="63" t="s">
        <v>1186</v>
      </c>
      <c r="D258" s="25" t="s">
        <v>1194</v>
      </c>
      <c r="E258" s="544"/>
      <c r="F258" s="219"/>
      <c r="G258" s="44" t="s">
        <v>11</v>
      </c>
      <c r="H258" s="67"/>
      <c r="I258" s="34"/>
      <c r="J258" s="568" t="s">
        <v>1895</v>
      </c>
      <c r="K258" s="126"/>
    </row>
    <row r="259" spans="1:11" ht="16.5" customHeight="1">
      <c r="A259" s="48">
        <v>250</v>
      </c>
      <c r="B259" s="170" t="s">
        <v>25</v>
      </c>
      <c r="C259" s="63" t="s">
        <v>1186</v>
      </c>
      <c r="D259" s="25" t="s">
        <v>1195</v>
      </c>
      <c r="E259" s="544"/>
      <c r="F259" s="219"/>
      <c r="G259" s="44" t="s">
        <v>11</v>
      </c>
      <c r="H259" s="67"/>
      <c r="I259" s="34"/>
      <c r="J259" s="568" t="s">
        <v>1896</v>
      </c>
      <c r="K259" s="126"/>
    </row>
    <row r="260" spans="1:11" ht="16.5" customHeight="1">
      <c r="A260" s="48">
        <v>251</v>
      </c>
      <c r="B260" s="170" t="s">
        <v>25</v>
      </c>
      <c r="C260" s="63" t="s">
        <v>1186</v>
      </c>
      <c r="D260" s="25" t="s">
        <v>1196</v>
      </c>
      <c r="E260" s="543" t="s">
        <v>1197</v>
      </c>
      <c r="F260" s="218" t="s">
        <v>1197</v>
      </c>
      <c r="G260" s="44" t="s">
        <v>11</v>
      </c>
      <c r="H260" s="67"/>
      <c r="I260" s="34"/>
      <c r="J260" s="697" t="s">
        <v>1898</v>
      </c>
      <c r="K260" s="700"/>
    </row>
    <row r="261" spans="1:11" ht="16.5" customHeight="1">
      <c r="A261" s="48">
        <v>252</v>
      </c>
      <c r="B261" s="170" t="s">
        <v>25</v>
      </c>
      <c r="C261" s="63" t="s">
        <v>1186</v>
      </c>
      <c r="D261" s="25" t="s">
        <v>1878</v>
      </c>
      <c r="E261" s="543" t="s">
        <v>1198</v>
      </c>
      <c r="F261" s="218" t="s">
        <v>1198</v>
      </c>
      <c r="G261" s="44" t="s">
        <v>11</v>
      </c>
      <c r="H261" s="67"/>
      <c r="I261" s="34"/>
      <c r="J261" s="697"/>
      <c r="K261" s="700"/>
    </row>
    <row r="262" spans="1:11" ht="16.5" customHeight="1">
      <c r="A262" s="48">
        <v>253</v>
      </c>
      <c r="B262" s="170" t="s">
        <v>25</v>
      </c>
      <c r="C262" s="63" t="s">
        <v>1186</v>
      </c>
      <c r="D262" s="25" t="s">
        <v>1899</v>
      </c>
      <c r="E262" s="543" t="s">
        <v>1199</v>
      </c>
      <c r="F262" s="218" t="s">
        <v>1199</v>
      </c>
      <c r="G262" s="44" t="s">
        <v>11</v>
      </c>
      <c r="H262" s="67"/>
      <c r="I262" s="34"/>
      <c r="J262" s="697"/>
      <c r="K262" s="700"/>
    </row>
    <row r="263" spans="1:11" ht="16.5" customHeight="1">
      <c r="A263" s="48">
        <v>254</v>
      </c>
      <c r="B263" s="170" t="s">
        <v>25</v>
      </c>
      <c r="C263" s="63" t="s">
        <v>1186</v>
      </c>
      <c r="D263" s="25" t="s">
        <v>1879</v>
      </c>
      <c r="E263" s="543" t="s">
        <v>1200</v>
      </c>
      <c r="F263" s="218" t="s">
        <v>1200</v>
      </c>
      <c r="G263" s="44" t="s">
        <v>11</v>
      </c>
      <c r="H263" s="67"/>
      <c r="I263" s="34"/>
      <c r="J263" s="697"/>
      <c r="K263" s="700"/>
    </row>
    <row r="264" spans="1:11" ht="16.5" customHeight="1">
      <c r="A264" s="48">
        <v>255</v>
      </c>
      <c r="B264" s="170" t="s">
        <v>25</v>
      </c>
      <c r="C264" s="63" t="s">
        <v>1186</v>
      </c>
      <c r="D264" s="25" t="s">
        <v>1880</v>
      </c>
      <c r="E264" s="543" t="s">
        <v>1201</v>
      </c>
      <c r="F264" s="218" t="s">
        <v>1201</v>
      </c>
      <c r="G264" s="44" t="s">
        <v>11</v>
      </c>
      <c r="H264" s="67"/>
      <c r="I264" s="34"/>
      <c r="J264" s="697"/>
      <c r="K264" s="700"/>
    </row>
    <row r="265" spans="1:11" ht="16.5" customHeight="1">
      <c r="A265" s="48">
        <v>256</v>
      </c>
      <c r="B265" s="170" t="s">
        <v>25</v>
      </c>
      <c r="C265" s="63" t="s">
        <v>1780</v>
      </c>
      <c r="D265" s="25" t="s">
        <v>1202</v>
      </c>
      <c r="E265" s="544"/>
      <c r="F265" s="219"/>
      <c r="G265" s="44" t="s">
        <v>11</v>
      </c>
      <c r="H265" s="67"/>
      <c r="I265" s="34"/>
      <c r="J265" s="573" t="s">
        <v>1817</v>
      </c>
      <c r="K265" s="318" t="s">
        <v>2202</v>
      </c>
    </row>
    <row r="266" spans="1:11" ht="16.5" customHeight="1">
      <c r="A266" s="48">
        <v>257</v>
      </c>
      <c r="B266" s="170" t="s">
        <v>25</v>
      </c>
      <c r="C266" s="63" t="s">
        <v>1780</v>
      </c>
      <c r="D266" s="25" t="s">
        <v>1821</v>
      </c>
      <c r="E266" s="544"/>
      <c r="F266" s="219"/>
      <c r="G266" s="44" t="s">
        <v>11</v>
      </c>
      <c r="H266" s="67"/>
      <c r="I266" s="34"/>
      <c r="J266" s="569" t="s">
        <v>1767</v>
      </c>
      <c r="K266" s="328" t="s">
        <v>2383</v>
      </c>
    </row>
    <row r="267" spans="1:11" ht="16.5" customHeight="1">
      <c r="A267" s="48">
        <v>258</v>
      </c>
      <c r="B267" s="170" t="s">
        <v>25</v>
      </c>
      <c r="C267" s="63" t="s">
        <v>1780</v>
      </c>
      <c r="D267" s="25" t="s">
        <v>1203</v>
      </c>
      <c r="E267" s="544"/>
      <c r="F267" s="219"/>
      <c r="G267" s="44" t="s">
        <v>11</v>
      </c>
      <c r="H267" s="67"/>
      <c r="I267" s="34"/>
      <c r="J267" s="573" t="s">
        <v>1768</v>
      </c>
      <c r="K267" s="318" t="s">
        <v>1885</v>
      </c>
    </row>
    <row r="268" spans="1:11" ht="16.5" customHeight="1">
      <c r="A268" s="48">
        <v>259</v>
      </c>
      <c r="B268" s="170" t="s">
        <v>25</v>
      </c>
      <c r="C268" s="63" t="s">
        <v>1780</v>
      </c>
      <c r="D268" s="25" t="s">
        <v>1204</v>
      </c>
      <c r="E268" s="544"/>
      <c r="F268" s="219"/>
      <c r="G268" s="44" t="s">
        <v>11</v>
      </c>
      <c r="H268" s="67"/>
      <c r="I268" s="34"/>
      <c r="J268" s="569" t="s">
        <v>1819</v>
      </c>
      <c r="K268" s="328" t="s">
        <v>2384</v>
      </c>
    </row>
    <row r="269" spans="1:11" ht="16.5" customHeight="1">
      <c r="A269" s="48">
        <v>260</v>
      </c>
      <c r="B269" s="170" t="s">
        <v>25</v>
      </c>
      <c r="C269" s="63" t="s">
        <v>1780</v>
      </c>
      <c r="D269" s="25" t="s">
        <v>1205</v>
      </c>
      <c r="E269" s="544"/>
      <c r="F269" s="219"/>
      <c r="G269" s="44" t="s">
        <v>11</v>
      </c>
      <c r="H269" s="67"/>
      <c r="I269" s="34"/>
      <c r="J269" s="569" t="s">
        <v>1876</v>
      </c>
      <c r="K269" s="174" t="s">
        <v>1904</v>
      </c>
    </row>
    <row r="270" spans="1:11" ht="16.5" customHeight="1">
      <c r="A270" s="48">
        <v>261</v>
      </c>
      <c r="B270" s="316" t="s">
        <v>25</v>
      </c>
      <c r="C270" s="63" t="s">
        <v>1780</v>
      </c>
      <c r="D270" s="25" t="s">
        <v>1822</v>
      </c>
      <c r="E270" s="302"/>
      <c r="F270" s="302"/>
      <c r="G270" s="44" t="s">
        <v>11</v>
      </c>
      <c r="H270" s="303"/>
      <c r="I270" s="302"/>
      <c r="J270" s="574" t="s">
        <v>1823</v>
      </c>
      <c r="K270" s="321" t="s">
        <v>2205</v>
      </c>
    </row>
    <row r="271" spans="1:11" ht="16.5" customHeight="1">
      <c r="A271" s="48">
        <v>262</v>
      </c>
      <c r="B271" s="316" t="s">
        <v>25</v>
      </c>
      <c r="C271" s="63" t="s">
        <v>1780</v>
      </c>
      <c r="D271" s="25" t="s">
        <v>1206</v>
      </c>
      <c r="E271" s="544"/>
      <c r="F271" s="219"/>
      <c r="G271" s="44" t="s">
        <v>11</v>
      </c>
      <c r="H271" s="67"/>
      <c r="I271" s="34"/>
      <c r="J271" s="573" t="s">
        <v>1772</v>
      </c>
      <c r="K271" s="318" t="s">
        <v>2299</v>
      </c>
    </row>
    <row r="272" spans="1:11" ht="16.5" customHeight="1">
      <c r="A272" s="48">
        <v>263</v>
      </c>
      <c r="B272" s="316" t="s">
        <v>25</v>
      </c>
      <c r="C272" s="63" t="s">
        <v>1780</v>
      </c>
      <c r="D272" s="25" t="s">
        <v>1770</v>
      </c>
      <c r="E272" s="544"/>
      <c r="F272" s="219"/>
      <c r="G272" s="44" t="s">
        <v>11</v>
      </c>
      <c r="H272" s="67"/>
      <c r="I272" s="34"/>
      <c r="J272" s="573" t="s">
        <v>1769</v>
      </c>
      <c r="K272" s="318" t="s">
        <v>2281</v>
      </c>
    </row>
    <row r="273" spans="1:11" ht="16.5" customHeight="1">
      <c r="A273" s="48">
        <v>264</v>
      </c>
      <c r="B273" s="316" t="s">
        <v>25</v>
      </c>
      <c r="C273" s="63" t="s">
        <v>1780</v>
      </c>
      <c r="D273" s="25" t="s">
        <v>1207</v>
      </c>
      <c r="E273" s="302"/>
      <c r="F273" s="302"/>
      <c r="G273" s="44" t="s">
        <v>11</v>
      </c>
      <c r="H273" s="303"/>
      <c r="I273" s="302"/>
      <c r="J273" s="573" t="s">
        <v>1771</v>
      </c>
      <c r="K273" s="318" t="s">
        <v>2282</v>
      </c>
    </row>
    <row r="274" spans="1:11" ht="16.5" customHeight="1">
      <c r="A274" s="48">
        <v>265</v>
      </c>
      <c r="B274" s="316" t="s">
        <v>25</v>
      </c>
      <c r="C274" s="63" t="s">
        <v>1780</v>
      </c>
      <c r="D274" s="25" t="s">
        <v>1208</v>
      </c>
      <c r="E274" s="544"/>
      <c r="F274" s="219"/>
      <c r="G274" s="44" t="s">
        <v>11</v>
      </c>
      <c r="H274" s="67"/>
      <c r="I274" s="34"/>
      <c r="J274" s="573" t="s">
        <v>1818</v>
      </c>
      <c r="K274" s="318" t="s">
        <v>2283</v>
      </c>
    </row>
    <row r="275" spans="1:11" ht="16.5" customHeight="1">
      <c r="A275" s="48">
        <v>266</v>
      </c>
      <c r="B275" s="170" t="s">
        <v>25</v>
      </c>
      <c r="C275" s="63" t="s">
        <v>227</v>
      </c>
      <c r="D275" s="25" t="s">
        <v>1209</v>
      </c>
      <c r="E275" s="549" t="s">
        <v>1210</v>
      </c>
      <c r="F275" s="218" t="s">
        <v>1210</v>
      </c>
      <c r="G275" s="44" t="s">
        <v>11</v>
      </c>
      <c r="H275" s="67"/>
      <c r="I275" s="34"/>
      <c r="J275" s="568" t="s">
        <v>234</v>
      </c>
      <c r="K275" s="627" t="s">
        <v>1778</v>
      </c>
    </row>
    <row r="276" spans="1:11" ht="16.5" customHeight="1">
      <c r="A276" s="48">
        <v>267</v>
      </c>
      <c r="B276" s="170" t="s">
        <v>25</v>
      </c>
      <c r="C276" s="63" t="s">
        <v>227</v>
      </c>
      <c r="D276" s="25" t="s">
        <v>1211</v>
      </c>
      <c r="E276" s="550" t="s">
        <v>833</v>
      </c>
      <c r="F276" s="218" t="s">
        <v>833</v>
      </c>
      <c r="G276" s="44" t="s">
        <v>11</v>
      </c>
      <c r="H276" s="67"/>
      <c r="I276" s="34"/>
      <c r="J276" s="568" t="s">
        <v>834</v>
      </c>
      <c r="K276" s="628"/>
    </row>
    <row r="277" spans="1:11" ht="16.5" customHeight="1">
      <c r="A277" s="48">
        <v>268</v>
      </c>
      <c r="B277" s="170" t="s">
        <v>25</v>
      </c>
      <c r="C277" s="63" t="s">
        <v>227</v>
      </c>
      <c r="D277" s="25" t="s">
        <v>1212</v>
      </c>
      <c r="E277" s="549" t="s">
        <v>2221</v>
      </c>
      <c r="F277" s="542" t="s">
        <v>2209</v>
      </c>
      <c r="G277" s="49" t="s">
        <v>12</v>
      </c>
      <c r="H277" s="67"/>
      <c r="I277" s="34"/>
      <c r="J277" s="568" t="s">
        <v>1213</v>
      </c>
      <c r="K277" s="628"/>
    </row>
    <row r="278" spans="1:11" ht="16.5" customHeight="1">
      <c r="A278" s="48">
        <v>269</v>
      </c>
      <c r="B278" s="170" t="s">
        <v>25</v>
      </c>
      <c r="C278" s="63" t="s">
        <v>227</v>
      </c>
      <c r="D278" s="25" t="s">
        <v>1214</v>
      </c>
      <c r="E278" s="549" t="s">
        <v>2224</v>
      </c>
      <c r="F278" s="218" t="s">
        <v>1215</v>
      </c>
      <c r="G278" s="49" t="s">
        <v>12</v>
      </c>
      <c r="H278" s="67"/>
      <c r="I278" s="34"/>
      <c r="J278" s="568" t="s">
        <v>1216</v>
      </c>
      <c r="K278" s="628"/>
    </row>
    <row r="279" spans="1:11" ht="16.5" customHeight="1">
      <c r="A279" s="48">
        <v>270</v>
      </c>
      <c r="B279" s="170" t="s">
        <v>25</v>
      </c>
      <c r="C279" s="63" t="s">
        <v>227</v>
      </c>
      <c r="D279" s="25" t="s">
        <v>1217</v>
      </c>
      <c r="E279" s="549" t="s">
        <v>2222</v>
      </c>
      <c r="F279" s="218" t="s">
        <v>1218</v>
      </c>
      <c r="G279" s="49" t="s">
        <v>12</v>
      </c>
      <c r="H279" s="67"/>
      <c r="I279" s="34"/>
      <c r="J279" s="568" t="s">
        <v>1808</v>
      </c>
      <c r="K279" s="628"/>
    </row>
    <row r="280" spans="1:11" ht="16.5" customHeight="1">
      <c r="A280" s="48">
        <v>271</v>
      </c>
      <c r="B280" s="170" t="s">
        <v>25</v>
      </c>
      <c r="C280" s="63" t="s">
        <v>227</v>
      </c>
      <c r="D280" s="25" t="s">
        <v>1219</v>
      </c>
      <c r="E280" s="549" t="s">
        <v>2223</v>
      </c>
      <c r="F280" s="218" t="s">
        <v>1220</v>
      </c>
      <c r="G280" s="49" t="s">
        <v>12</v>
      </c>
      <c r="H280" s="67"/>
      <c r="I280" s="34"/>
      <c r="J280" s="568" t="s">
        <v>1808</v>
      </c>
      <c r="K280" s="628"/>
    </row>
    <row r="281" spans="1:11" ht="16.5" customHeight="1">
      <c r="A281" s="48">
        <v>272</v>
      </c>
      <c r="B281" s="170" t="s">
        <v>25</v>
      </c>
      <c r="C281" s="63" t="s">
        <v>227</v>
      </c>
      <c r="D281" s="25" t="s">
        <v>1221</v>
      </c>
      <c r="E281" s="549" t="s">
        <v>2225</v>
      </c>
      <c r="F281" s="218" t="s">
        <v>1222</v>
      </c>
      <c r="G281" s="49" t="s">
        <v>12</v>
      </c>
      <c r="H281" s="67"/>
      <c r="I281" s="34"/>
      <c r="J281" s="568" t="s">
        <v>1223</v>
      </c>
      <c r="K281" s="628"/>
    </row>
    <row r="282" spans="1:11" ht="16.5" customHeight="1">
      <c r="A282" s="48">
        <v>273</v>
      </c>
      <c r="B282" s="170" t="s">
        <v>25</v>
      </c>
      <c r="C282" s="63" t="s">
        <v>227</v>
      </c>
      <c r="D282" s="25" t="s">
        <v>1224</v>
      </c>
      <c r="E282" s="549" t="s">
        <v>2224</v>
      </c>
      <c r="F282" s="218" t="s">
        <v>1225</v>
      </c>
      <c r="G282" s="49" t="s">
        <v>12</v>
      </c>
      <c r="H282" s="67"/>
      <c r="I282" s="34"/>
      <c r="J282" s="568" t="s">
        <v>1870</v>
      </c>
      <c r="K282" s="628"/>
    </row>
    <row r="283" spans="1:11" ht="16.5" customHeight="1">
      <c r="A283" s="48">
        <v>274</v>
      </c>
      <c r="B283" s="170" t="s">
        <v>25</v>
      </c>
      <c r="C283" s="63" t="s">
        <v>227</v>
      </c>
      <c r="D283" s="25" t="s">
        <v>1226</v>
      </c>
      <c r="E283" s="549" t="s">
        <v>1143</v>
      </c>
      <c r="F283" s="218" t="s">
        <v>1143</v>
      </c>
      <c r="G283" s="100" t="s">
        <v>11</v>
      </c>
      <c r="H283" s="67"/>
      <c r="I283" s="34"/>
      <c r="J283" s="568" t="s">
        <v>1227</v>
      </c>
      <c r="K283" s="628"/>
    </row>
    <row r="284" spans="1:11" ht="16.5" customHeight="1">
      <c r="A284" s="48">
        <v>275</v>
      </c>
      <c r="B284" s="170" t="s">
        <v>25</v>
      </c>
      <c r="C284" s="63" t="s">
        <v>227</v>
      </c>
      <c r="D284" s="25" t="s">
        <v>1228</v>
      </c>
      <c r="E284" s="549" t="s">
        <v>1229</v>
      </c>
      <c r="F284" s="218" t="s">
        <v>1229</v>
      </c>
      <c r="G284" s="49" t="s">
        <v>12</v>
      </c>
      <c r="H284" s="67"/>
      <c r="I284" s="34"/>
      <c r="J284" s="568" t="s">
        <v>1230</v>
      </c>
      <c r="K284" s="628"/>
    </row>
    <row r="285" spans="1:11" ht="16.5" customHeight="1">
      <c r="A285" s="48">
        <v>276</v>
      </c>
      <c r="B285" s="170" t="s">
        <v>25</v>
      </c>
      <c r="C285" s="63" t="s">
        <v>227</v>
      </c>
      <c r="D285" s="25" t="s">
        <v>1231</v>
      </c>
      <c r="E285" s="549" t="s">
        <v>1232</v>
      </c>
      <c r="F285" s="218" t="s">
        <v>1232</v>
      </c>
      <c r="G285" s="49" t="s">
        <v>12</v>
      </c>
      <c r="H285" s="67"/>
      <c r="I285" s="34"/>
      <c r="J285" s="568" t="s">
        <v>1233</v>
      </c>
      <c r="K285" s="628"/>
    </row>
    <row r="286" spans="1:11" ht="16.5" customHeight="1">
      <c r="A286" s="48">
        <v>277</v>
      </c>
      <c r="B286" s="170" t="s">
        <v>25</v>
      </c>
      <c r="C286" s="63" t="s">
        <v>227</v>
      </c>
      <c r="D286" s="25" t="s">
        <v>1234</v>
      </c>
      <c r="E286" s="544"/>
      <c r="F286" s="219"/>
      <c r="G286" s="49" t="s">
        <v>12</v>
      </c>
      <c r="H286" s="67"/>
      <c r="I286" s="34"/>
      <c r="J286" s="568" t="s">
        <v>1235</v>
      </c>
      <c r="K286" s="628"/>
    </row>
    <row r="287" spans="1:11" ht="16.5" customHeight="1">
      <c r="A287" s="48">
        <v>278</v>
      </c>
      <c r="B287" s="170" t="s">
        <v>25</v>
      </c>
      <c r="C287" s="63" t="s">
        <v>227</v>
      </c>
      <c r="D287" s="25" t="s">
        <v>1236</v>
      </c>
      <c r="E287" s="544"/>
      <c r="F287" s="219"/>
      <c r="G287" s="49" t="s">
        <v>12</v>
      </c>
      <c r="H287" s="67"/>
      <c r="I287" s="34"/>
      <c r="J287" s="568" t="s">
        <v>1809</v>
      </c>
      <c r="K287" s="628"/>
    </row>
    <row r="288" spans="1:11" ht="16.5" customHeight="1">
      <c r="A288" s="48">
        <v>279</v>
      </c>
      <c r="B288" s="170" t="s">
        <v>25</v>
      </c>
      <c r="C288" s="63" t="s">
        <v>227</v>
      </c>
      <c r="D288" s="25" t="s">
        <v>1237</v>
      </c>
      <c r="E288" s="544"/>
      <c r="F288" s="219"/>
      <c r="G288" s="49" t="s">
        <v>12</v>
      </c>
      <c r="H288" s="67"/>
      <c r="I288" s="34"/>
      <c r="J288" s="568" t="s">
        <v>1238</v>
      </c>
      <c r="K288" s="629"/>
    </row>
    <row r="289" spans="1:11" ht="16.5" customHeight="1">
      <c r="A289" s="48">
        <v>280</v>
      </c>
      <c r="B289" s="170" t="s">
        <v>25</v>
      </c>
      <c r="C289" s="63" t="s">
        <v>56</v>
      </c>
      <c r="D289" s="25" t="s">
        <v>1239</v>
      </c>
      <c r="E289" s="544"/>
      <c r="F289" s="219"/>
      <c r="G289" s="49" t="s">
        <v>12</v>
      </c>
      <c r="H289" s="67"/>
      <c r="I289" s="34"/>
      <c r="J289" s="568" t="s">
        <v>1240</v>
      </c>
      <c r="K289" s="126"/>
    </row>
    <row r="290" spans="1:11" ht="16.5" customHeight="1">
      <c r="A290" s="48">
        <v>281</v>
      </c>
      <c r="B290" s="170" t="s">
        <v>25</v>
      </c>
      <c r="C290" s="63" t="s">
        <v>1242</v>
      </c>
      <c r="D290" s="25" t="s">
        <v>1243</v>
      </c>
      <c r="E290" s="544"/>
      <c r="F290" s="219"/>
      <c r="G290" s="49" t="s">
        <v>12</v>
      </c>
      <c r="H290" s="67"/>
      <c r="I290" s="34"/>
      <c r="J290" s="568" t="s">
        <v>1244</v>
      </c>
      <c r="K290" s="627" t="s">
        <v>1497</v>
      </c>
    </row>
    <row r="291" spans="1:11" ht="16.5" customHeight="1">
      <c r="A291" s="48">
        <v>282</v>
      </c>
      <c r="B291" s="170" t="s">
        <v>25</v>
      </c>
      <c r="C291" s="63" t="s">
        <v>1242</v>
      </c>
      <c r="D291" s="25" t="s">
        <v>1245</v>
      </c>
      <c r="E291" s="544"/>
      <c r="F291" s="219"/>
      <c r="G291" s="49" t="s">
        <v>12</v>
      </c>
      <c r="H291" s="67"/>
      <c r="I291" s="34"/>
      <c r="J291" s="697" t="s">
        <v>1246</v>
      </c>
      <c r="K291" s="628"/>
    </row>
    <row r="292" spans="1:11" ht="16.5" customHeight="1">
      <c r="A292" s="48">
        <v>283</v>
      </c>
      <c r="B292" s="170" t="s">
        <v>25</v>
      </c>
      <c r="C292" s="63" t="s">
        <v>1242</v>
      </c>
      <c r="D292" s="25" t="s">
        <v>1247</v>
      </c>
      <c r="E292" s="544"/>
      <c r="F292" s="219"/>
      <c r="G292" s="49" t="s">
        <v>12</v>
      </c>
      <c r="H292" s="67"/>
      <c r="I292" s="34"/>
      <c r="J292" s="697"/>
      <c r="K292" s="629"/>
    </row>
    <row r="293" spans="1:11" ht="16.5" customHeight="1">
      <c r="A293" s="48">
        <v>284</v>
      </c>
      <c r="B293" s="170" t="s">
        <v>25</v>
      </c>
      <c r="C293" s="63" t="s">
        <v>1793</v>
      </c>
      <c r="D293" s="25" t="s">
        <v>1844</v>
      </c>
      <c r="E293" s="543" t="s">
        <v>1251</v>
      </c>
      <c r="F293" s="323" t="s">
        <v>1251</v>
      </c>
      <c r="G293" s="100" t="s">
        <v>11</v>
      </c>
      <c r="H293" s="67"/>
      <c r="I293" s="34"/>
      <c r="J293" s="686" t="s">
        <v>1250</v>
      </c>
      <c r="K293" s="688"/>
    </row>
    <row r="294" spans="1:11" ht="16.5" customHeight="1">
      <c r="A294" s="48">
        <v>285</v>
      </c>
      <c r="B294" s="170" t="s">
        <v>25</v>
      </c>
      <c r="C294" s="63" t="s">
        <v>1248</v>
      </c>
      <c r="D294" s="25" t="s">
        <v>1782</v>
      </c>
      <c r="E294" s="543" t="s">
        <v>1249</v>
      </c>
      <c r="F294" s="218" t="s">
        <v>1249</v>
      </c>
      <c r="G294" s="100" t="s">
        <v>11</v>
      </c>
      <c r="H294" s="67"/>
      <c r="I294" s="34"/>
      <c r="J294" s="687"/>
      <c r="K294" s="689"/>
    </row>
    <row r="295" spans="1:11" ht="16.5" customHeight="1">
      <c r="A295" s="48">
        <v>286</v>
      </c>
      <c r="B295" s="170" t="s">
        <v>25</v>
      </c>
      <c r="C295" s="63" t="s">
        <v>1248</v>
      </c>
      <c r="D295" s="25" t="s">
        <v>1824</v>
      </c>
      <c r="E295" s="543" t="s">
        <v>1249</v>
      </c>
      <c r="F295" s="218" t="s">
        <v>1249</v>
      </c>
      <c r="G295" s="100" t="s">
        <v>11</v>
      </c>
      <c r="H295" s="67"/>
      <c r="I295" s="34"/>
      <c r="J295" s="687"/>
      <c r="K295" s="689"/>
    </row>
    <row r="296" spans="1:11" ht="16.5" customHeight="1">
      <c r="A296" s="48">
        <v>287</v>
      </c>
      <c r="B296" s="170" t="s">
        <v>25</v>
      </c>
      <c r="C296" s="63" t="s">
        <v>1248</v>
      </c>
      <c r="D296" s="25" t="s">
        <v>1825</v>
      </c>
      <c r="E296" s="543" t="s">
        <v>1249</v>
      </c>
      <c r="F296" s="218" t="s">
        <v>1249</v>
      </c>
      <c r="G296" s="100" t="s">
        <v>11</v>
      </c>
      <c r="H296" s="67"/>
      <c r="I296" s="34"/>
      <c r="J296" s="687"/>
      <c r="K296" s="689"/>
    </row>
    <row r="297" spans="1:11" ht="16.5" customHeight="1">
      <c r="A297" s="48">
        <v>288</v>
      </c>
      <c r="B297" s="170" t="s">
        <v>25</v>
      </c>
      <c r="C297" s="63" t="s">
        <v>1248</v>
      </c>
      <c r="D297" s="25" t="s">
        <v>1826</v>
      </c>
      <c r="E297" s="543" t="s">
        <v>1249</v>
      </c>
      <c r="F297" s="218" t="s">
        <v>1249</v>
      </c>
      <c r="G297" s="100" t="s">
        <v>11</v>
      </c>
      <c r="H297" s="67"/>
      <c r="I297" s="34"/>
      <c r="J297" s="687"/>
      <c r="K297" s="689"/>
    </row>
    <row r="298" spans="1:11" ht="16.5" customHeight="1">
      <c r="A298" s="48">
        <v>289</v>
      </c>
      <c r="B298" s="170" t="s">
        <v>25</v>
      </c>
      <c r="C298" s="63" t="s">
        <v>1248</v>
      </c>
      <c r="D298" s="25" t="s">
        <v>1827</v>
      </c>
      <c r="E298" s="543" t="s">
        <v>1249</v>
      </c>
      <c r="F298" s="218" t="s">
        <v>1249</v>
      </c>
      <c r="G298" s="100" t="s">
        <v>11</v>
      </c>
      <c r="H298" s="67"/>
      <c r="I298" s="34"/>
      <c r="J298" s="687"/>
      <c r="K298" s="689"/>
    </row>
    <row r="299" spans="1:11" ht="16.5" customHeight="1">
      <c r="A299" s="48">
        <v>290</v>
      </c>
      <c r="B299" s="170" t="s">
        <v>25</v>
      </c>
      <c r="C299" s="63" t="s">
        <v>1248</v>
      </c>
      <c r="D299" s="25" t="s">
        <v>1828</v>
      </c>
      <c r="E299" s="543" t="s">
        <v>1249</v>
      </c>
      <c r="F299" s="218" t="s">
        <v>1249</v>
      </c>
      <c r="G299" s="100" t="s">
        <v>11</v>
      </c>
      <c r="H299" s="67"/>
      <c r="I299" s="34"/>
      <c r="J299" s="687"/>
      <c r="K299" s="689"/>
    </row>
    <row r="300" spans="1:11" ht="16.5" customHeight="1">
      <c r="A300" s="48">
        <v>291</v>
      </c>
      <c r="B300" s="170" t="s">
        <v>25</v>
      </c>
      <c r="C300" s="63" t="s">
        <v>1248</v>
      </c>
      <c r="D300" s="25" t="s">
        <v>1829</v>
      </c>
      <c r="E300" s="543" t="s">
        <v>1249</v>
      </c>
      <c r="F300" s="218" t="s">
        <v>1249</v>
      </c>
      <c r="G300" s="100" t="s">
        <v>11</v>
      </c>
      <c r="H300" s="67"/>
      <c r="I300" s="34"/>
      <c r="J300" s="687"/>
      <c r="K300" s="689"/>
    </row>
    <row r="301" spans="1:11" ht="16.5" customHeight="1">
      <c r="A301" s="48">
        <v>292</v>
      </c>
      <c r="B301" s="323" t="s">
        <v>25</v>
      </c>
      <c r="C301" s="63" t="s">
        <v>1248</v>
      </c>
      <c r="D301" s="25" t="s">
        <v>1830</v>
      </c>
      <c r="E301" s="543" t="s">
        <v>1249</v>
      </c>
      <c r="F301" s="218" t="s">
        <v>1249</v>
      </c>
      <c r="G301" s="100" t="s">
        <v>11</v>
      </c>
      <c r="H301" s="67"/>
      <c r="I301" s="324"/>
      <c r="J301" s="687"/>
      <c r="K301" s="689"/>
    </row>
    <row r="302" spans="1:11" ht="16.5" customHeight="1">
      <c r="A302" s="48">
        <v>293</v>
      </c>
      <c r="B302" s="170" t="s">
        <v>25</v>
      </c>
      <c r="C302" s="63" t="s">
        <v>1248</v>
      </c>
      <c r="D302" s="25" t="s">
        <v>1845</v>
      </c>
      <c r="E302" s="543" t="s">
        <v>1251</v>
      </c>
      <c r="F302" s="323" t="s">
        <v>1251</v>
      </c>
      <c r="G302" s="100" t="s">
        <v>11</v>
      </c>
      <c r="H302" s="67"/>
      <c r="I302" s="34"/>
      <c r="J302" s="687"/>
      <c r="K302" s="689"/>
    </row>
    <row r="303" spans="1:11" ht="16.5" customHeight="1">
      <c r="A303" s="48">
        <v>294</v>
      </c>
      <c r="B303" s="304" t="s">
        <v>25</v>
      </c>
      <c r="C303" s="63" t="s">
        <v>1248</v>
      </c>
      <c r="D303" s="25" t="s">
        <v>1781</v>
      </c>
      <c r="E303" s="543" t="s">
        <v>1249</v>
      </c>
      <c r="F303" s="218" t="s">
        <v>1249</v>
      </c>
      <c r="G303" s="100" t="s">
        <v>11</v>
      </c>
      <c r="H303" s="303"/>
      <c r="I303" s="302"/>
      <c r="J303" s="687"/>
      <c r="K303" s="689"/>
    </row>
    <row r="304" spans="1:11" ht="16.5" customHeight="1">
      <c r="A304" s="48">
        <v>295</v>
      </c>
      <c r="B304" s="304" t="s">
        <v>25</v>
      </c>
      <c r="C304" s="63" t="s">
        <v>1248</v>
      </c>
      <c r="D304" s="25" t="s">
        <v>1831</v>
      </c>
      <c r="E304" s="543" t="s">
        <v>1249</v>
      </c>
      <c r="F304" s="304" t="s">
        <v>1249</v>
      </c>
      <c r="G304" s="100" t="s">
        <v>11</v>
      </c>
      <c r="H304" s="303"/>
      <c r="I304" s="302"/>
      <c r="J304" s="687"/>
      <c r="K304" s="689"/>
    </row>
    <row r="305" spans="1:11" ht="16.5" customHeight="1">
      <c r="A305" s="48">
        <v>296</v>
      </c>
      <c r="B305" s="304" t="s">
        <v>25</v>
      </c>
      <c r="C305" s="63" t="s">
        <v>1248</v>
      </c>
      <c r="D305" s="25" t="s">
        <v>1832</v>
      </c>
      <c r="E305" s="543" t="s">
        <v>1249</v>
      </c>
      <c r="F305" s="304" t="s">
        <v>1249</v>
      </c>
      <c r="G305" s="100" t="s">
        <v>11</v>
      </c>
      <c r="H305" s="303"/>
      <c r="I305" s="302"/>
      <c r="J305" s="687"/>
      <c r="K305" s="689"/>
    </row>
    <row r="306" spans="1:11" ht="16.5" customHeight="1">
      <c r="A306" s="48">
        <v>297</v>
      </c>
      <c r="B306" s="304" t="s">
        <v>25</v>
      </c>
      <c r="C306" s="63" t="s">
        <v>1248</v>
      </c>
      <c r="D306" s="25" t="s">
        <v>1833</v>
      </c>
      <c r="E306" s="543" t="s">
        <v>1249</v>
      </c>
      <c r="F306" s="304" t="s">
        <v>1249</v>
      </c>
      <c r="G306" s="100" t="s">
        <v>11</v>
      </c>
      <c r="H306" s="303"/>
      <c r="I306" s="302"/>
      <c r="J306" s="687"/>
      <c r="K306" s="689"/>
    </row>
    <row r="307" spans="1:11" ht="16.5" customHeight="1">
      <c r="A307" s="48">
        <v>298</v>
      </c>
      <c r="B307" s="323" t="s">
        <v>25</v>
      </c>
      <c r="C307" s="63" t="s">
        <v>1248</v>
      </c>
      <c r="D307" s="25" t="s">
        <v>1834</v>
      </c>
      <c r="E307" s="543" t="s">
        <v>1249</v>
      </c>
      <c r="F307" s="304" t="s">
        <v>1249</v>
      </c>
      <c r="G307" s="100" t="s">
        <v>11</v>
      </c>
      <c r="H307" s="303"/>
      <c r="I307" s="302"/>
      <c r="J307" s="623"/>
      <c r="K307" s="690"/>
    </row>
    <row r="308" spans="1:11" ht="16.5" customHeight="1">
      <c r="A308" s="48">
        <v>299</v>
      </c>
      <c r="B308" s="304" t="s">
        <v>25</v>
      </c>
      <c r="C308" s="63" t="s">
        <v>227</v>
      </c>
      <c r="D308" s="25" t="s">
        <v>1252</v>
      </c>
      <c r="E308" s="543" t="s">
        <v>1249</v>
      </c>
      <c r="F308" s="218" t="s">
        <v>1249</v>
      </c>
      <c r="G308" s="100" t="s">
        <v>11</v>
      </c>
      <c r="H308" s="67"/>
      <c r="I308" s="34"/>
      <c r="J308" s="567" t="s">
        <v>1783</v>
      </c>
      <c r="K308" s="150"/>
    </row>
    <row r="309" spans="1:11" ht="16.5" customHeight="1">
      <c r="A309" s="48">
        <v>300</v>
      </c>
      <c r="B309" s="307" t="s">
        <v>25</v>
      </c>
      <c r="C309" s="63" t="s">
        <v>1248</v>
      </c>
      <c r="D309" s="25" t="s">
        <v>2190</v>
      </c>
      <c r="E309" s="543" t="s">
        <v>1249</v>
      </c>
      <c r="F309" s="307" t="s">
        <v>1249</v>
      </c>
      <c r="G309" s="100" t="s">
        <v>11</v>
      </c>
      <c r="H309" s="67"/>
      <c r="I309" s="308"/>
      <c r="J309" s="621" t="s">
        <v>2194</v>
      </c>
      <c r="K309" s="683" t="s">
        <v>2197</v>
      </c>
    </row>
    <row r="310" spans="1:11" ht="16.5" customHeight="1">
      <c r="A310" s="48">
        <v>301</v>
      </c>
      <c r="B310" s="307" t="s">
        <v>25</v>
      </c>
      <c r="C310" s="63" t="s">
        <v>1248</v>
      </c>
      <c r="D310" s="25" t="s">
        <v>2191</v>
      </c>
      <c r="E310" s="543" t="s">
        <v>1251</v>
      </c>
      <c r="F310" s="307" t="s">
        <v>1251</v>
      </c>
      <c r="G310" s="100" t="s">
        <v>11</v>
      </c>
      <c r="H310" s="67"/>
      <c r="I310" s="308"/>
      <c r="J310" s="622"/>
      <c r="K310" s="684"/>
    </row>
    <row r="311" spans="1:11" ht="16.5" customHeight="1">
      <c r="A311" s="48">
        <v>302</v>
      </c>
      <c r="B311" s="528" t="s">
        <v>25</v>
      </c>
      <c r="C311" s="63" t="s">
        <v>1248</v>
      </c>
      <c r="D311" s="25" t="s">
        <v>2192</v>
      </c>
      <c r="E311" s="543" t="s">
        <v>1249</v>
      </c>
      <c r="F311" s="528" t="s">
        <v>1249</v>
      </c>
      <c r="G311" s="100" t="s">
        <v>11</v>
      </c>
      <c r="H311" s="67"/>
      <c r="I311" s="529"/>
      <c r="J311" s="622"/>
      <c r="K311" s="683" t="s">
        <v>2196</v>
      </c>
    </row>
    <row r="312" spans="1:11" ht="16.5" customHeight="1">
      <c r="A312" s="48">
        <v>303</v>
      </c>
      <c r="B312" s="528" t="s">
        <v>25</v>
      </c>
      <c r="C312" s="63" t="s">
        <v>1248</v>
      </c>
      <c r="D312" s="25" t="s">
        <v>2193</v>
      </c>
      <c r="E312" s="543" t="s">
        <v>1251</v>
      </c>
      <c r="F312" s="528" t="s">
        <v>1251</v>
      </c>
      <c r="G312" s="100" t="s">
        <v>11</v>
      </c>
      <c r="H312" s="67"/>
      <c r="I312" s="529"/>
      <c r="J312" s="623"/>
      <c r="K312" s="684"/>
    </row>
    <row r="313" spans="1:11" ht="16.5" customHeight="1">
      <c r="A313" s="48">
        <v>304</v>
      </c>
      <c r="B313" s="304" t="s">
        <v>25</v>
      </c>
      <c r="C313" s="63" t="s">
        <v>227</v>
      </c>
      <c r="D313" s="25" t="s">
        <v>1253</v>
      </c>
      <c r="E313" s="543" t="s">
        <v>546</v>
      </c>
      <c r="F313" s="218" t="s">
        <v>546</v>
      </c>
      <c r="G313" s="100" t="s">
        <v>11</v>
      </c>
      <c r="H313" s="67"/>
      <c r="I313" s="34"/>
      <c r="J313" s="568" t="s">
        <v>1515</v>
      </c>
      <c r="K313" s="126"/>
    </row>
    <row r="314" spans="1:11" ht="16.5" customHeight="1">
      <c r="A314" s="48">
        <v>305</v>
      </c>
      <c r="B314" s="304" t="s">
        <v>25</v>
      </c>
      <c r="C314" s="63" t="s">
        <v>227</v>
      </c>
      <c r="D314" s="25" t="s">
        <v>1254</v>
      </c>
      <c r="E314" s="543" t="s">
        <v>547</v>
      </c>
      <c r="F314" s="218" t="s">
        <v>547</v>
      </c>
      <c r="G314" s="100" t="s">
        <v>11</v>
      </c>
      <c r="H314" s="67"/>
      <c r="I314" s="34"/>
      <c r="J314" s="568" t="s">
        <v>1516</v>
      </c>
      <c r="K314" s="126"/>
    </row>
    <row r="315" spans="1:11" ht="16.5" customHeight="1">
      <c r="A315" s="48">
        <v>306</v>
      </c>
      <c r="B315" s="304" t="s">
        <v>25</v>
      </c>
      <c r="C315" s="63" t="s">
        <v>1242</v>
      </c>
      <c r="D315" s="25" t="s">
        <v>1255</v>
      </c>
      <c r="E315" s="544"/>
      <c r="F315" s="219"/>
      <c r="G315" s="49" t="s">
        <v>12</v>
      </c>
      <c r="H315" s="67"/>
      <c r="I315" s="34"/>
      <c r="J315" s="568" t="s">
        <v>1542</v>
      </c>
      <c r="K315" s="126"/>
    </row>
    <row r="316" spans="1:11" ht="16.5" customHeight="1" thickBot="1">
      <c r="A316" s="48">
        <v>307</v>
      </c>
      <c r="B316" s="304" t="s">
        <v>25</v>
      </c>
      <c r="C316" s="127" t="s">
        <v>208</v>
      </c>
      <c r="D316" s="109" t="s">
        <v>1526</v>
      </c>
      <c r="E316" s="110"/>
      <c r="F316" s="110"/>
      <c r="G316" s="46" t="s">
        <v>12</v>
      </c>
      <c r="H316" s="128"/>
      <c r="I316" s="110"/>
      <c r="J316" s="575" t="s">
        <v>1256</v>
      </c>
      <c r="K316" s="151"/>
    </row>
    <row r="317" spans="1:11" ht="16.5" customHeight="1">
      <c r="A317" s="131"/>
      <c r="B317" s="111"/>
      <c r="C317" s="131"/>
      <c r="D317" s="131"/>
      <c r="E317" s="131"/>
      <c r="F317" s="111"/>
      <c r="G317" s="131"/>
      <c r="H317" s="131"/>
      <c r="I317" s="131"/>
      <c r="J317" s="576"/>
      <c r="K317" s="131"/>
    </row>
    <row r="318" spans="1:11" ht="16.5" customHeight="1">
      <c r="A318" s="70"/>
      <c r="B318" s="72"/>
      <c r="C318" s="70"/>
      <c r="D318" s="70"/>
      <c r="E318" s="548"/>
      <c r="F318" s="72"/>
      <c r="G318" s="70"/>
      <c r="H318" s="70"/>
      <c r="I318" s="70"/>
      <c r="J318" s="564"/>
      <c r="K318" s="70"/>
    </row>
    <row r="319" spans="1:11" ht="16.5" customHeight="1">
      <c r="A319" s="70"/>
      <c r="B319" s="72"/>
      <c r="C319" s="70"/>
      <c r="D319" s="70"/>
      <c r="E319" s="548"/>
      <c r="F319" s="72"/>
      <c r="G319" s="70"/>
      <c r="H319" s="70"/>
      <c r="I319" s="70"/>
      <c r="J319" s="564"/>
      <c r="K319" s="70"/>
    </row>
    <row r="320" spans="1:11" ht="17.45" customHeight="1">
      <c r="A320" s="70"/>
      <c r="B320" s="72"/>
      <c r="C320" s="70"/>
      <c r="D320" s="70"/>
      <c r="E320" s="548"/>
      <c r="F320" s="72"/>
      <c r="G320" s="70"/>
      <c r="H320" s="70"/>
      <c r="I320" s="70"/>
      <c r="J320" s="564"/>
      <c r="K320" s="70"/>
    </row>
    <row r="321" spans="1:11" ht="17.45" customHeight="1">
      <c r="A321" s="70"/>
      <c r="B321" s="72"/>
      <c r="C321" s="70"/>
      <c r="D321" s="70"/>
      <c r="E321" s="548"/>
      <c r="F321" s="72"/>
      <c r="G321" s="70"/>
      <c r="H321" s="70"/>
      <c r="I321" s="70"/>
      <c r="J321" s="564"/>
      <c r="K321" s="70"/>
    </row>
    <row r="322" spans="1:11" ht="17.45" customHeight="1">
      <c r="A322" s="70"/>
      <c r="B322" s="72"/>
      <c r="C322" s="70"/>
      <c r="D322" s="70"/>
      <c r="E322" s="548"/>
      <c r="F322" s="72"/>
      <c r="G322" s="70"/>
      <c r="H322" s="70"/>
      <c r="I322" s="70"/>
      <c r="J322" s="564"/>
      <c r="K322" s="70"/>
    </row>
  </sheetData>
  <mergeCells count="26">
    <mergeCell ref="F1:F8"/>
    <mergeCell ref="C1:D8"/>
    <mergeCell ref="K79:K116"/>
    <mergeCell ref="J291:J292"/>
    <mergeCell ref="K210:K240"/>
    <mergeCell ref="J260:J264"/>
    <mergeCell ref="J146:J148"/>
    <mergeCell ref="K149:K175"/>
    <mergeCell ref="J27:J32"/>
    <mergeCell ref="K27:K32"/>
    <mergeCell ref="J33:J37"/>
    <mergeCell ref="J149:J175"/>
    <mergeCell ref="K260:K264"/>
    <mergeCell ref="J79:J116"/>
    <mergeCell ref="K146:K148"/>
    <mergeCell ref="K290:K292"/>
    <mergeCell ref="J309:J312"/>
    <mergeCell ref="K309:K310"/>
    <mergeCell ref="K311:K312"/>
    <mergeCell ref="J38:J77"/>
    <mergeCell ref="J122:J138"/>
    <mergeCell ref="J178:J204"/>
    <mergeCell ref="K275:K288"/>
    <mergeCell ref="J293:J307"/>
    <mergeCell ref="K293:K307"/>
    <mergeCell ref="J233:J240"/>
  </mergeCells>
  <phoneticPr fontId="22" type="noConversion"/>
  <hyperlinks>
    <hyperlink ref="D34" r:id="rId1"/>
    <hyperlink ref="D35" r:id="rId2"/>
    <hyperlink ref="D36" r:id="rId3"/>
    <hyperlink ref="D37" r:id="rId4"/>
    <hyperlink ref="D38" r:id="rId5"/>
    <hyperlink ref="D39"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7" r:id="rId23"/>
    <hyperlink ref="D58" r:id="rId24"/>
    <hyperlink ref="D59" r:id="rId25"/>
    <hyperlink ref="D61" r:id="rId26"/>
    <hyperlink ref="D62" r:id="rId27"/>
    <hyperlink ref="D63" r:id="rId28"/>
    <hyperlink ref="D64" r:id="rId29"/>
    <hyperlink ref="D65" r:id="rId30"/>
    <hyperlink ref="D70" r:id="rId31"/>
    <hyperlink ref="D71" r:id="rId32"/>
    <hyperlink ref="D72" r:id="rId33"/>
    <hyperlink ref="D73" r:id="rId34"/>
    <hyperlink ref="D74" r:id="rId35"/>
    <hyperlink ref="D77" r:id="rId36"/>
    <hyperlink ref="D119"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35" r:id="rId52"/>
    <hyperlink ref="D136" r:id="rId53"/>
    <hyperlink ref="D137" r:id="rId54"/>
    <hyperlink ref="D13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196" r:id="rId73"/>
    <hyperlink ref="D197" r:id="rId74"/>
    <hyperlink ref="D198" r:id="rId75"/>
    <hyperlink ref="D199" r:id="rId76"/>
    <hyperlink ref="D200" r:id="rId77"/>
    <hyperlink ref="D201" r:id="rId78"/>
    <hyperlink ref="D202" r:id="rId79"/>
    <hyperlink ref="D203" r:id="rId80"/>
    <hyperlink ref="D204" r:id="rId81"/>
    <hyperlink ref="D251" r:id="rId82"/>
    <hyperlink ref="D252" r:id="rId83"/>
    <hyperlink ref="D294" r:id="rId84"/>
    <hyperlink ref="D303" r:id="rId85"/>
    <hyperlink ref="D309" r:id="rId86"/>
    <hyperlink ref="D310" r:id="rId87"/>
    <hyperlink ref="D295:D301" r:id="rId88" display="Temperature_TDEV1@Sera"/>
    <hyperlink ref="D304:D307" r:id="rId89" display="Temperature_TDEV1@SIMETRA"/>
    <hyperlink ref="D293" r:id="rId90"/>
    <hyperlink ref="D302" r:id="rId91"/>
    <hyperlink ref="D311" r:id="rId92"/>
    <hyperlink ref="D312" r:id="rId93"/>
    <hyperlink ref="D60" r:id="rId94" display="Front_Camera_Stiffener_Vendor"/>
    <hyperlink ref="D40" r:id="rId95"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topLeftCell="A31" workbookViewId="0">
      <selection activeCell="J14" sqref="J14"/>
    </sheetView>
  </sheetViews>
  <sheetFormatPr defaultColWidth="9" defaultRowHeight="15.75" customHeight="1"/>
  <cols>
    <col min="1" max="1" width="5.375" style="136" customWidth="1"/>
    <col min="2" max="2" width="9.25" style="136" bestFit="1" customWidth="1"/>
    <col min="3" max="3" width="11" style="113" customWidth="1"/>
    <col min="4" max="4" width="29.5" style="113" customWidth="1"/>
    <col min="5" max="5" width="11.125" style="136" customWidth="1"/>
    <col min="6" max="6" width="13.75" style="113" bestFit="1" customWidth="1"/>
    <col min="7" max="7" width="16" style="113" customWidth="1"/>
    <col min="8" max="8" width="13.375" style="113" customWidth="1"/>
    <col min="9" max="9" width="10" style="113" customWidth="1"/>
    <col min="10" max="10" width="36.25" style="113" bestFit="1" customWidth="1"/>
    <col min="11" max="11" width="41.375" style="113" customWidth="1"/>
    <col min="12" max="256" width="9" style="113" customWidth="1"/>
    <col min="257" max="16384" width="9" style="114"/>
  </cols>
  <sheetData>
    <row r="1" spans="1:11" ht="15.6" customHeight="1">
      <c r="A1" s="133"/>
      <c r="B1" s="133"/>
      <c r="C1" s="703" t="s">
        <v>1486</v>
      </c>
      <c r="D1" s="704"/>
      <c r="E1" s="701"/>
      <c r="F1" s="231"/>
      <c r="G1" s="182" t="s">
        <v>5</v>
      </c>
      <c r="H1" s="133"/>
      <c r="I1" s="138"/>
      <c r="J1" s="133"/>
      <c r="K1" s="70"/>
    </row>
    <row r="2" spans="1:11" ht="16.5" customHeight="1">
      <c r="A2" s="133"/>
      <c r="B2" s="133"/>
      <c r="C2" s="705"/>
      <c r="D2" s="706"/>
      <c r="E2" s="702"/>
      <c r="F2" s="191" t="s">
        <v>6</v>
      </c>
      <c r="G2" s="207">
        <f>COUNTIF(F10:F304,"Not POR")</f>
        <v>0</v>
      </c>
      <c r="H2" s="133"/>
      <c r="I2" s="138"/>
      <c r="J2" s="133"/>
      <c r="K2" s="70"/>
    </row>
    <row r="3" spans="1:11" ht="17.25" customHeight="1">
      <c r="A3" s="133"/>
      <c r="B3" s="133"/>
      <c r="C3" s="705"/>
      <c r="D3" s="706"/>
      <c r="E3" s="702"/>
      <c r="F3" s="232" t="s">
        <v>8</v>
      </c>
      <c r="G3" s="207">
        <f>COUNTIF(F11:F305,"CHN validation")</f>
        <v>0</v>
      </c>
      <c r="H3" s="133"/>
      <c r="I3" s="138"/>
      <c r="J3" s="133"/>
      <c r="K3" s="70"/>
    </row>
    <row r="4" spans="1:11" ht="19.5" customHeight="1">
      <c r="A4" s="70"/>
      <c r="B4" s="70"/>
      <c r="C4" s="705"/>
      <c r="D4" s="706"/>
      <c r="E4" s="702"/>
      <c r="F4" s="233" t="s">
        <v>7</v>
      </c>
      <c r="G4" s="207">
        <f>COUNTIF(F12:F306,"New Item")</f>
        <v>0</v>
      </c>
      <c r="H4" s="70"/>
      <c r="I4" s="138"/>
      <c r="J4" s="70"/>
      <c r="K4" s="70"/>
    </row>
    <row r="5" spans="1:11" ht="15.6" customHeight="1">
      <c r="A5" s="133"/>
      <c r="B5" s="133"/>
      <c r="C5" s="705"/>
      <c r="D5" s="706"/>
      <c r="E5" s="702"/>
      <c r="F5" s="234" t="s">
        <v>9</v>
      </c>
      <c r="G5" s="207">
        <f>COUNTIF(F15:F307,"Pending update")</f>
        <v>0</v>
      </c>
      <c r="H5" s="133"/>
      <c r="I5" s="138"/>
      <c r="J5" s="133"/>
      <c r="K5" s="70"/>
    </row>
    <row r="6" spans="1:11" ht="15" customHeight="1">
      <c r="A6" s="133"/>
      <c r="B6" s="133"/>
      <c r="C6" s="705"/>
      <c r="D6" s="706"/>
      <c r="E6" s="702"/>
      <c r="F6" s="235" t="s">
        <v>10</v>
      </c>
      <c r="G6" s="207">
        <f>COUNTIF(F13:F308,"Modified")</f>
        <v>0</v>
      </c>
      <c r="H6" s="133"/>
      <c r="I6" s="138"/>
      <c r="J6" s="133"/>
      <c r="K6" s="70"/>
    </row>
    <row r="7" spans="1:11" ht="18" customHeight="1">
      <c r="A7" s="133"/>
      <c r="B7" s="133"/>
      <c r="C7" s="705"/>
      <c r="D7" s="706"/>
      <c r="E7" s="702"/>
      <c r="F7" s="186" t="s">
        <v>11</v>
      </c>
      <c r="G7" s="207">
        <f>COUNTIF(F10:F54,"Ready")</f>
        <v>40</v>
      </c>
      <c r="H7" s="133"/>
      <c r="I7" s="138"/>
      <c r="J7" s="133"/>
      <c r="K7" s="70"/>
    </row>
    <row r="8" spans="1:11" ht="17.25" customHeight="1" thickBot="1">
      <c r="A8" s="148"/>
      <c r="B8" s="148"/>
      <c r="C8" s="705"/>
      <c r="D8" s="706"/>
      <c r="E8" s="702"/>
      <c r="F8" s="236" t="s">
        <v>12</v>
      </c>
      <c r="G8" s="237">
        <f>COUNTIF(F19:F310,"Not ready")</f>
        <v>5</v>
      </c>
      <c r="H8" s="148"/>
      <c r="I8" s="203"/>
      <c r="J8" s="204"/>
      <c r="K8" s="148"/>
    </row>
    <row r="9" spans="1:11" ht="31.5">
      <c r="A9" s="192" t="s">
        <v>13</v>
      </c>
      <c r="B9" s="193" t="s">
        <v>14</v>
      </c>
      <c r="C9" s="193" t="s">
        <v>15</v>
      </c>
      <c r="D9" s="193" t="s">
        <v>16</v>
      </c>
      <c r="E9" s="193" t="s">
        <v>210</v>
      </c>
      <c r="F9" s="193" t="s">
        <v>19</v>
      </c>
      <c r="G9" s="193" t="s">
        <v>1285</v>
      </c>
      <c r="H9" s="193" t="s">
        <v>20</v>
      </c>
      <c r="I9" s="193" t="s">
        <v>22</v>
      </c>
      <c r="J9" s="193" t="s">
        <v>23</v>
      </c>
      <c r="K9" s="194" t="s">
        <v>211</v>
      </c>
    </row>
    <row r="10" spans="1:11" ht="18.75" customHeight="1">
      <c r="A10" s="211">
        <v>1</v>
      </c>
      <c r="B10" s="208" t="s">
        <v>25</v>
      </c>
      <c r="C10" s="183" t="s">
        <v>28</v>
      </c>
      <c r="D10" s="184" t="s">
        <v>29</v>
      </c>
      <c r="E10" s="185"/>
      <c r="F10" s="186" t="s">
        <v>11</v>
      </c>
      <c r="G10" s="187"/>
      <c r="H10" s="190"/>
      <c r="I10" s="188"/>
      <c r="J10" s="188"/>
      <c r="K10" s="195"/>
    </row>
    <row r="11" spans="1:11" ht="20.25" customHeight="1">
      <c r="A11" s="211">
        <v>2</v>
      </c>
      <c r="B11" s="208" t="s">
        <v>25</v>
      </c>
      <c r="C11" s="183" t="s">
        <v>28</v>
      </c>
      <c r="D11" s="184" t="s">
        <v>31</v>
      </c>
      <c r="E11" s="185"/>
      <c r="F11" s="186" t="s">
        <v>11</v>
      </c>
      <c r="G11" s="187"/>
      <c r="H11" s="190"/>
      <c r="I11" s="188"/>
      <c r="J11" s="188"/>
      <c r="K11" s="195"/>
    </row>
    <row r="12" spans="1:11" ht="18.75" customHeight="1">
      <c r="A12" s="211">
        <v>3</v>
      </c>
      <c r="B12" s="208" t="s">
        <v>25</v>
      </c>
      <c r="C12" s="183" t="s">
        <v>28</v>
      </c>
      <c r="D12" s="184" t="s">
        <v>36</v>
      </c>
      <c r="E12" s="185"/>
      <c r="F12" s="186" t="s">
        <v>11</v>
      </c>
      <c r="G12" s="187"/>
      <c r="H12" s="190"/>
      <c r="I12" s="190"/>
      <c r="J12" s="188"/>
      <c r="K12" s="195"/>
    </row>
    <row r="13" spans="1:11" ht="18.75" customHeight="1">
      <c r="A13" s="211">
        <v>4</v>
      </c>
      <c r="B13" s="208" t="s">
        <v>25</v>
      </c>
      <c r="C13" s="183" t="s">
        <v>26</v>
      </c>
      <c r="D13" s="301" t="s">
        <v>1543</v>
      </c>
      <c r="E13" s="185"/>
      <c r="F13" s="186" t="s">
        <v>11</v>
      </c>
      <c r="G13" s="187"/>
      <c r="H13" s="209" t="s">
        <v>38</v>
      </c>
      <c r="I13" s="190"/>
      <c r="J13" s="189" t="s">
        <v>1921</v>
      </c>
      <c r="K13" s="332" t="s">
        <v>2339</v>
      </c>
    </row>
    <row r="14" spans="1:11" ht="18.75" customHeight="1">
      <c r="A14" s="211">
        <v>5</v>
      </c>
      <c r="B14" s="208" t="s">
        <v>25</v>
      </c>
      <c r="C14" s="184" t="s">
        <v>190</v>
      </c>
      <c r="D14" s="184" t="s">
        <v>1508</v>
      </c>
      <c r="E14" s="185"/>
      <c r="F14" s="186" t="s">
        <v>11</v>
      </c>
      <c r="G14" s="187"/>
      <c r="H14" s="190"/>
      <c r="I14" s="190"/>
      <c r="J14" s="277" t="s">
        <v>1872</v>
      </c>
      <c r="K14" s="334" t="s">
        <v>2340</v>
      </c>
    </row>
    <row r="15" spans="1:11" ht="18.75" customHeight="1">
      <c r="A15" s="211">
        <v>6</v>
      </c>
      <c r="B15" s="208" t="s">
        <v>25</v>
      </c>
      <c r="C15" s="183" t="s">
        <v>26</v>
      </c>
      <c r="D15" s="184" t="s">
        <v>27</v>
      </c>
      <c r="E15" s="185"/>
      <c r="F15" s="186" t="s">
        <v>11</v>
      </c>
      <c r="G15" s="187"/>
      <c r="H15" s="190"/>
      <c r="I15" s="190"/>
      <c r="J15" s="210" t="s">
        <v>1510</v>
      </c>
      <c r="K15" s="195"/>
    </row>
    <row r="16" spans="1:11" ht="18.75" customHeight="1">
      <c r="A16" s="211">
        <v>7</v>
      </c>
      <c r="B16" s="208" t="s">
        <v>25</v>
      </c>
      <c r="C16" s="183" t="s">
        <v>26</v>
      </c>
      <c r="D16" s="183" t="s">
        <v>1241</v>
      </c>
      <c r="E16" s="185"/>
      <c r="F16" s="186" t="s">
        <v>11</v>
      </c>
      <c r="G16" s="187"/>
      <c r="H16" s="190"/>
      <c r="I16" s="190"/>
      <c r="J16" s="189" t="s">
        <v>1517</v>
      </c>
      <c r="K16" s="195"/>
    </row>
    <row r="17" spans="1:11" ht="18.75" customHeight="1">
      <c r="A17" s="211">
        <v>8</v>
      </c>
      <c r="B17" s="208" t="s">
        <v>25</v>
      </c>
      <c r="C17" s="183" t="s">
        <v>208</v>
      </c>
      <c r="D17" s="184" t="s">
        <v>1522</v>
      </c>
      <c r="E17" s="185"/>
      <c r="F17" s="186" t="s">
        <v>11</v>
      </c>
      <c r="G17" s="187"/>
      <c r="H17" s="190"/>
      <c r="I17" s="190"/>
      <c r="J17" s="189" t="s">
        <v>1665</v>
      </c>
      <c r="K17" s="195"/>
    </row>
    <row r="18" spans="1:11" ht="18.75" customHeight="1">
      <c r="A18" s="211">
        <v>9</v>
      </c>
      <c r="B18" s="208" t="s">
        <v>25</v>
      </c>
      <c r="C18" s="183" t="s">
        <v>227</v>
      </c>
      <c r="D18" s="184" t="s">
        <v>228</v>
      </c>
      <c r="E18" s="182" t="s">
        <v>546</v>
      </c>
      <c r="F18" s="186" t="s">
        <v>11</v>
      </c>
      <c r="G18" s="187"/>
      <c r="H18" s="202"/>
      <c r="I18" s="190"/>
      <c r="J18" s="189" t="s">
        <v>1515</v>
      </c>
      <c r="K18" s="212" t="s">
        <v>1916</v>
      </c>
    </row>
    <row r="19" spans="1:11" ht="18.75" customHeight="1">
      <c r="A19" s="211">
        <v>10</v>
      </c>
      <c r="B19" s="208" t="s">
        <v>25</v>
      </c>
      <c r="C19" s="183" t="s">
        <v>227</v>
      </c>
      <c r="D19" s="184" t="s">
        <v>232</v>
      </c>
      <c r="E19" s="182" t="s">
        <v>233</v>
      </c>
      <c r="F19" s="186" t="s">
        <v>11</v>
      </c>
      <c r="G19" s="187"/>
      <c r="H19" s="190"/>
      <c r="I19" s="190"/>
      <c r="J19" s="189" t="s">
        <v>1492</v>
      </c>
      <c r="K19" s="212"/>
    </row>
    <row r="20" spans="1:11" ht="18.75" customHeight="1">
      <c r="A20" s="211">
        <v>11</v>
      </c>
      <c r="B20" s="208" t="s">
        <v>25</v>
      </c>
      <c r="C20" s="183" t="s">
        <v>227</v>
      </c>
      <c r="D20" s="184" t="s">
        <v>235</v>
      </c>
      <c r="E20" s="207"/>
      <c r="F20" s="186" t="s">
        <v>11</v>
      </c>
      <c r="G20" s="187"/>
      <c r="H20" s="190"/>
      <c r="I20" s="190"/>
      <c r="J20" s="322" t="s">
        <v>2144</v>
      </c>
      <c r="K20" s="212"/>
    </row>
    <row r="21" spans="1:11" ht="18.75" customHeight="1">
      <c r="A21" s="211">
        <v>12</v>
      </c>
      <c r="B21" s="208" t="s">
        <v>25</v>
      </c>
      <c r="C21" s="183" t="s">
        <v>227</v>
      </c>
      <c r="D21" s="184" t="s">
        <v>1008</v>
      </c>
      <c r="E21" s="182" t="s">
        <v>237</v>
      </c>
      <c r="F21" s="186" t="s">
        <v>11</v>
      </c>
      <c r="G21" s="187"/>
      <c r="H21" s="190"/>
      <c r="I21" s="190"/>
      <c r="J21" s="707" t="s">
        <v>1918</v>
      </c>
      <c r="K21" s="610"/>
    </row>
    <row r="22" spans="1:11" ht="18.75" customHeight="1">
      <c r="A22" s="211">
        <v>13</v>
      </c>
      <c r="B22" s="208" t="s">
        <v>25</v>
      </c>
      <c r="C22" s="183" t="s">
        <v>227</v>
      </c>
      <c r="D22" s="184" t="s">
        <v>239</v>
      </c>
      <c r="E22" s="182" t="s">
        <v>72</v>
      </c>
      <c r="F22" s="186" t="s">
        <v>11</v>
      </c>
      <c r="G22" s="187"/>
      <c r="H22" s="190"/>
      <c r="I22" s="190"/>
      <c r="J22" s="707"/>
      <c r="K22" s="610"/>
    </row>
    <row r="23" spans="1:11" ht="18.75" customHeight="1">
      <c r="A23" s="211">
        <v>14</v>
      </c>
      <c r="B23" s="208" t="s">
        <v>25</v>
      </c>
      <c r="C23" s="183" t="s">
        <v>227</v>
      </c>
      <c r="D23" s="184" t="s">
        <v>240</v>
      </c>
      <c r="E23" s="182" t="s">
        <v>72</v>
      </c>
      <c r="F23" s="186" t="s">
        <v>11</v>
      </c>
      <c r="G23" s="187"/>
      <c r="H23" s="190"/>
      <c r="I23" s="190"/>
      <c r="J23" s="707"/>
      <c r="K23" s="610"/>
    </row>
    <row r="24" spans="1:11" ht="18.75" customHeight="1">
      <c r="A24" s="211">
        <v>15</v>
      </c>
      <c r="B24" s="208" t="s">
        <v>25</v>
      </c>
      <c r="C24" s="183" t="s">
        <v>227</v>
      </c>
      <c r="D24" s="184" t="s">
        <v>241</v>
      </c>
      <c r="E24" s="182" t="s">
        <v>72</v>
      </c>
      <c r="F24" s="186" t="s">
        <v>11</v>
      </c>
      <c r="G24" s="187"/>
      <c r="H24" s="190"/>
      <c r="I24" s="190"/>
      <c r="J24" s="707"/>
      <c r="K24" s="610"/>
    </row>
    <row r="25" spans="1:11" ht="18.75" customHeight="1">
      <c r="A25" s="211">
        <v>16</v>
      </c>
      <c r="B25" s="208" t="s">
        <v>25</v>
      </c>
      <c r="C25" s="183" t="s">
        <v>227</v>
      </c>
      <c r="D25" s="184" t="s">
        <v>1009</v>
      </c>
      <c r="E25" s="182" t="s">
        <v>72</v>
      </c>
      <c r="F25" s="186" t="s">
        <v>11</v>
      </c>
      <c r="G25" s="187"/>
      <c r="H25" s="190"/>
      <c r="I25" s="190"/>
      <c r="J25" s="707"/>
      <c r="K25" s="610"/>
    </row>
    <row r="26" spans="1:11" ht="18.75" customHeight="1">
      <c r="A26" s="211">
        <v>17</v>
      </c>
      <c r="B26" s="208" t="s">
        <v>25</v>
      </c>
      <c r="C26" s="183" t="s">
        <v>227</v>
      </c>
      <c r="D26" s="184" t="s">
        <v>243</v>
      </c>
      <c r="E26" s="182" t="s">
        <v>72</v>
      </c>
      <c r="F26" s="186" t="s">
        <v>11</v>
      </c>
      <c r="G26" s="187"/>
      <c r="H26" s="190"/>
      <c r="I26" s="190"/>
      <c r="J26" s="707"/>
      <c r="K26" s="610"/>
    </row>
    <row r="27" spans="1:11" ht="15.75" customHeight="1">
      <c r="A27" s="211">
        <v>18</v>
      </c>
      <c r="B27" s="208" t="s">
        <v>25</v>
      </c>
      <c r="C27" s="184" t="s">
        <v>190</v>
      </c>
      <c r="D27" s="184" t="s">
        <v>1507</v>
      </c>
      <c r="E27" s="185"/>
      <c r="F27" s="186" t="s">
        <v>11</v>
      </c>
      <c r="G27" s="187"/>
      <c r="H27" s="190"/>
      <c r="I27" s="190"/>
      <c r="J27" s="278" t="s">
        <v>2172</v>
      </c>
      <c r="K27" s="195"/>
    </row>
    <row r="28" spans="1:11" ht="15.75" customHeight="1">
      <c r="A28" s="211">
        <v>19</v>
      </c>
      <c r="B28" s="208" t="s">
        <v>25</v>
      </c>
      <c r="C28" s="230" t="s">
        <v>56</v>
      </c>
      <c r="D28" s="230" t="s">
        <v>192</v>
      </c>
      <c r="E28" s="185"/>
      <c r="F28" s="186" t="s">
        <v>11</v>
      </c>
      <c r="G28" s="187"/>
      <c r="H28" s="190"/>
      <c r="I28" s="190"/>
      <c r="J28" s="229" t="s">
        <v>2226</v>
      </c>
      <c r="K28" s="610" t="s">
        <v>1915</v>
      </c>
    </row>
    <row r="29" spans="1:11" ht="15.75" customHeight="1">
      <c r="A29" s="211">
        <v>20</v>
      </c>
      <c r="B29" s="208" t="s">
        <v>25</v>
      </c>
      <c r="C29" s="230" t="s">
        <v>56</v>
      </c>
      <c r="D29" s="230" t="s">
        <v>193</v>
      </c>
      <c r="E29" s="185"/>
      <c r="F29" s="186" t="s">
        <v>11</v>
      </c>
      <c r="G29" s="187"/>
      <c r="H29" s="190"/>
      <c r="I29" s="190"/>
      <c r="J29" s="189" t="s">
        <v>1913</v>
      </c>
      <c r="K29" s="610"/>
    </row>
    <row r="30" spans="1:11" ht="15.75" customHeight="1">
      <c r="A30" s="211">
        <v>21</v>
      </c>
      <c r="B30" s="208" t="s">
        <v>25</v>
      </c>
      <c r="C30" s="230" t="s">
        <v>56</v>
      </c>
      <c r="D30" s="230" t="s">
        <v>194</v>
      </c>
      <c r="E30" s="185"/>
      <c r="F30" s="186" t="s">
        <v>11</v>
      </c>
      <c r="G30" s="187"/>
      <c r="H30" s="190"/>
      <c r="I30" s="190"/>
      <c r="J30" s="189" t="s">
        <v>1511</v>
      </c>
      <c r="K30" s="610"/>
    </row>
    <row r="31" spans="1:11" ht="15.75" customHeight="1">
      <c r="A31" s="211">
        <v>22</v>
      </c>
      <c r="B31" s="208" t="s">
        <v>25</v>
      </c>
      <c r="C31" s="230" t="s">
        <v>56</v>
      </c>
      <c r="D31" s="230" t="s">
        <v>195</v>
      </c>
      <c r="E31" s="185"/>
      <c r="F31" s="186" t="s">
        <v>11</v>
      </c>
      <c r="G31" s="187"/>
      <c r="H31" s="190"/>
      <c r="I31" s="190"/>
      <c r="J31" s="189" t="s">
        <v>196</v>
      </c>
      <c r="K31" s="610"/>
    </row>
    <row r="32" spans="1:11" ht="15.75" customHeight="1">
      <c r="A32" s="211">
        <v>23</v>
      </c>
      <c r="B32" s="208" t="s">
        <v>25</v>
      </c>
      <c r="C32" s="230" t="s">
        <v>56</v>
      </c>
      <c r="D32" s="230" t="s">
        <v>1257</v>
      </c>
      <c r="E32" s="185"/>
      <c r="F32" s="186" t="s">
        <v>11</v>
      </c>
      <c r="G32" s="187"/>
      <c r="H32" s="190"/>
      <c r="I32" s="190"/>
      <c r="J32" s="189" t="s">
        <v>1258</v>
      </c>
      <c r="K32" s="610"/>
    </row>
    <row r="33" spans="1:11" ht="15.75" customHeight="1">
      <c r="A33" s="211">
        <v>24</v>
      </c>
      <c r="B33" s="208" t="s">
        <v>25</v>
      </c>
      <c r="C33" s="230" t="s">
        <v>56</v>
      </c>
      <c r="D33" s="230" t="s">
        <v>1259</v>
      </c>
      <c r="E33" s="185"/>
      <c r="F33" s="186" t="s">
        <v>11</v>
      </c>
      <c r="G33" s="187"/>
      <c r="H33" s="190"/>
      <c r="I33" s="190"/>
      <c r="J33" s="189" t="s">
        <v>1260</v>
      </c>
      <c r="K33" s="610"/>
    </row>
    <row r="34" spans="1:11" ht="15.75" customHeight="1">
      <c r="A34" s="211">
        <v>25</v>
      </c>
      <c r="B34" s="208" t="s">
        <v>25</v>
      </c>
      <c r="C34" s="230" t="s">
        <v>56</v>
      </c>
      <c r="D34" s="230" t="s">
        <v>1261</v>
      </c>
      <c r="E34" s="185"/>
      <c r="F34" s="186" t="s">
        <v>11</v>
      </c>
      <c r="G34" s="187"/>
      <c r="H34" s="190"/>
      <c r="I34" s="190"/>
      <c r="J34" s="189" t="s">
        <v>1262</v>
      </c>
      <c r="K34" s="610"/>
    </row>
    <row r="35" spans="1:11" ht="15.75" customHeight="1">
      <c r="A35" s="211">
        <v>26</v>
      </c>
      <c r="B35" s="208" t="s">
        <v>25</v>
      </c>
      <c r="C35" s="230" t="s">
        <v>56</v>
      </c>
      <c r="D35" s="230" t="s">
        <v>1263</v>
      </c>
      <c r="E35" s="185"/>
      <c r="F35" s="186" t="s">
        <v>11</v>
      </c>
      <c r="G35" s="187"/>
      <c r="H35" s="190"/>
      <c r="I35" s="190"/>
      <c r="J35" s="189" t="s">
        <v>1264</v>
      </c>
      <c r="K35" s="610"/>
    </row>
    <row r="36" spans="1:11" ht="15.75" customHeight="1">
      <c r="A36" s="211">
        <v>27</v>
      </c>
      <c r="B36" s="208" t="s">
        <v>25</v>
      </c>
      <c r="C36" s="230" t="s">
        <v>56</v>
      </c>
      <c r="D36" s="230" t="s">
        <v>197</v>
      </c>
      <c r="E36" s="185"/>
      <c r="F36" s="186" t="s">
        <v>11</v>
      </c>
      <c r="G36" s="187"/>
      <c r="H36" s="190"/>
      <c r="I36" s="190"/>
      <c r="J36" s="189" t="s">
        <v>198</v>
      </c>
      <c r="K36" s="610"/>
    </row>
    <row r="37" spans="1:11" ht="15.75" customHeight="1">
      <c r="A37" s="211">
        <v>28</v>
      </c>
      <c r="B37" s="208" t="s">
        <v>25</v>
      </c>
      <c r="C37" s="230" t="s">
        <v>56</v>
      </c>
      <c r="D37" s="230" t="s">
        <v>199</v>
      </c>
      <c r="E37" s="185"/>
      <c r="F37" s="186" t="s">
        <v>11</v>
      </c>
      <c r="G37" s="187"/>
      <c r="H37" s="190"/>
      <c r="I37" s="190"/>
      <c r="J37" s="189" t="s">
        <v>200</v>
      </c>
      <c r="K37" s="610"/>
    </row>
    <row r="38" spans="1:11" ht="15.75" customHeight="1">
      <c r="A38" s="211">
        <v>29</v>
      </c>
      <c r="B38" s="208" t="s">
        <v>25</v>
      </c>
      <c r="C38" s="230" t="s">
        <v>56</v>
      </c>
      <c r="D38" s="230" t="s">
        <v>1265</v>
      </c>
      <c r="E38" s="185"/>
      <c r="F38" s="186" t="s">
        <v>11</v>
      </c>
      <c r="G38" s="187"/>
      <c r="H38" s="190"/>
      <c r="I38" s="190"/>
      <c r="J38" s="189" t="s">
        <v>1266</v>
      </c>
      <c r="K38" s="610"/>
    </row>
    <row r="39" spans="1:11" ht="15.75" customHeight="1">
      <c r="A39" s="211">
        <v>30</v>
      </c>
      <c r="B39" s="208" t="s">
        <v>25</v>
      </c>
      <c r="C39" s="230" t="s">
        <v>56</v>
      </c>
      <c r="D39" s="230" t="s">
        <v>1267</v>
      </c>
      <c r="E39" s="185"/>
      <c r="F39" s="186" t="s">
        <v>11</v>
      </c>
      <c r="G39" s="187"/>
      <c r="H39" s="190"/>
      <c r="I39" s="190"/>
      <c r="J39" s="189" t="s">
        <v>1268</v>
      </c>
      <c r="K39" s="610"/>
    </row>
    <row r="40" spans="1:11" ht="15.75" customHeight="1">
      <c r="A40" s="211">
        <v>31</v>
      </c>
      <c r="B40" s="208" t="s">
        <v>25</v>
      </c>
      <c r="C40" s="230" t="s">
        <v>56</v>
      </c>
      <c r="D40" s="230" t="s">
        <v>1269</v>
      </c>
      <c r="E40" s="185"/>
      <c r="F40" s="186" t="s">
        <v>11</v>
      </c>
      <c r="G40" s="187"/>
      <c r="H40" s="190"/>
      <c r="I40" s="190"/>
      <c r="J40" s="189" t="s">
        <v>1270</v>
      </c>
      <c r="K40" s="610"/>
    </row>
    <row r="41" spans="1:11" ht="15.75" customHeight="1">
      <c r="A41" s="211">
        <v>32</v>
      </c>
      <c r="B41" s="208" t="s">
        <v>25</v>
      </c>
      <c r="C41" s="230" t="s">
        <v>56</v>
      </c>
      <c r="D41" s="230" t="s">
        <v>1271</v>
      </c>
      <c r="E41" s="185"/>
      <c r="F41" s="186" t="s">
        <v>11</v>
      </c>
      <c r="G41" s="187"/>
      <c r="H41" s="190"/>
      <c r="I41" s="190"/>
      <c r="J41" s="189" t="s">
        <v>1272</v>
      </c>
      <c r="K41" s="610"/>
    </row>
    <row r="42" spans="1:11" ht="15.75" customHeight="1">
      <c r="A42" s="211">
        <v>33</v>
      </c>
      <c r="B42" s="208" t="s">
        <v>25</v>
      </c>
      <c r="C42" s="230" t="s">
        <v>56</v>
      </c>
      <c r="D42" s="230" t="s">
        <v>1273</v>
      </c>
      <c r="E42" s="185"/>
      <c r="F42" s="186" t="s">
        <v>11</v>
      </c>
      <c r="G42" s="187"/>
      <c r="H42" s="190"/>
      <c r="I42" s="190"/>
      <c r="J42" s="189" t="s">
        <v>1274</v>
      </c>
      <c r="K42" s="610"/>
    </row>
    <row r="43" spans="1:11" ht="15.75" customHeight="1">
      <c r="A43" s="211">
        <v>34</v>
      </c>
      <c r="B43" s="208" t="s">
        <v>25</v>
      </c>
      <c r="C43" s="230" t="s">
        <v>56</v>
      </c>
      <c r="D43" s="183" t="s">
        <v>1275</v>
      </c>
      <c r="E43" s="185"/>
      <c r="F43" s="186" t="s">
        <v>11</v>
      </c>
      <c r="G43" s="187"/>
      <c r="H43" s="190"/>
      <c r="I43" s="190"/>
      <c r="J43" s="189" t="s">
        <v>201</v>
      </c>
      <c r="K43" s="610"/>
    </row>
    <row r="44" spans="1:11" ht="15.75" customHeight="1">
      <c r="A44" s="211">
        <v>35</v>
      </c>
      <c r="B44" s="208" t="s">
        <v>25</v>
      </c>
      <c r="C44" s="230" t="s">
        <v>56</v>
      </c>
      <c r="D44" s="230" t="s">
        <v>202</v>
      </c>
      <c r="E44" s="185"/>
      <c r="F44" s="186" t="s">
        <v>11</v>
      </c>
      <c r="G44" s="187"/>
      <c r="H44" s="190"/>
      <c r="I44" s="190"/>
      <c r="J44" s="189" t="s">
        <v>203</v>
      </c>
      <c r="K44" s="610"/>
    </row>
    <row r="45" spans="1:11" ht="15.75" customHeight="1">
      <c r="A45" s="211">
        <v>36</v>
      </c>
      <c r="B45" s="208" t="s">
        <v>25</v>
      </c>
      <c r="C45" s="230" t="s">
        <v>56</v>
      </c>
      <c r="D45" s="230" t="s">
        <v>204</v>
      </c>
      <c r="E45" s="185"/>
      <c r="F45" s="186" t="s">
        <v>11</v>
      </c>
      <c r="G45" s="187"/>
      <c r="H45" s="190"/>
      <c r="I45" s="190"/>
      <c r="J45" s="189" t="s">
        <v>205</v>
      </c>
      <c r="K45" s="610"/>
    </row>
    <row r="46" spans="1:11" ht="15.75" customHeight="1">
      <c r="A46" s="211">
        <v>37</v>
      </c>
      <c r="B46" s="208" t="s">
        <v>25</v>
      </c>
      <c r="C46" s="230" t="s">
        <v>56</v>
      </c>
      <c r="D46" s="230" t="s">
        <v>1276</v>
      </c>
      <c r="E46" s="185"/>
      <c r="F46" s="186" t="s">
        <v>11</v>
      </c>
      <c r="G46" s="187"/>
      <c r="H46" s="190"/>
      <c r="I46" s="190"/>
      <c r="J46" s="189" t="s">
        <v>1277</v>
      </c>
      <c r="K46" s="610"/>
    </row>
    <row r="47" spans="1:11" ht="15.75" customHeight="1">
      <c r="A47" s="211">
        <v>38</v>
      </c>
      <c r="B47" s="208" t="s">
        <v>25</v>
      </c>
      <c r="C47" s="230" t="s">
        <v>56</v>
      </c>
      <c r="D47" s="230" t="s">
        <v>1278</v>
      </c>
      <c r="E47" s="185"/>
      <c r="F47" s="186" t="s">
        <v>11</v>
      </c>
      <c r="G47" s="187"/>
      <c r="H47" s="190"/>
      <c r="I47" s="190"/>
      <c r="J47" s="189" t="s">
        <v>1279</v>
      </c>
      <c r="K47" s="610"/>
    </row>
    <row r="48" spans="1:11" ht="15.75" customHeight="1">
      <c r="A48" s="211">
        <v>39</v>
      </c>
      <c r="B48" s="208" t="s">
        <v>25</v>
      </c>
      <c r="C48" s="230" t="s">
        <v>307</v>
      </c>
      <c r="D48" s="230" t="s">
        <v>1280</v>
      </c>
      <c r="E48" s="185"/>
      <c r="F48" s="236" t="s">
        <v>12</v>
      </c>
      <c r="G48" s="187"/>
      <c r="H48" s="190"/>
      <c r="I48" s="190"/>
      <c r="J48" s="189" t="s">
        <v>1677</v>
      </c>
      <c r="K48" s="195"/>
    </row>
    <row r="49" spans="1:11" ht="15.75" customHeight="1">
      <c r="A49" s="211">
        <v>40</v>
      </c>
      <c r="B49" s="208" t="s">
        <v>25</v>
      </c>
      <c r="C49" s="230" t="s">
        <v>307</v>
      </c>
      <c r="D49" s="230" t="s">
        <v>1281</v>
      </c>
      <c r="E49" s="185"/>
      <c r="F49" s="236" t="s">
        <v>12</v>
      </c>
      <c r="G49" s="187"/>
      <c r="H49" s="190"/>
      <c r="I49" s="190"/>
      <c r="J49" s="189" t="s">
        <v>1513</v>
      </c>
      <c r="K49" s="195"/>
    </row>
    <row r="50" spans="1:11" ht="15.75" customHeight="1">
      <c r="A50" s="211">
        <v>41</v>
      </c>
      <c r="B50" s="208" t="s">
        <v>25</v>
      </c>
      <c r="C50" s="230" t="s">
        <v>307</v>
      </c>
      <c r="D50" s="230" t="s">
        <v>1282</v>
      </c>
      <c r="E50" s="185"/>
      <c r="F50" s="236" t="s">
        <v>12</v>
      </c>
      <c r="G50" s="187"/>
      <c r="H50" s="190"/>
      <c r="I50" s="190"/>
      <c r="J50" s="189" t="s">
        <v>1514</v>
      </c>
      <c r="K50" s="195"/>
    </row>
    <row r="51" spans="1:11" ht="15.75" customHeight="1">
      <c r="A51" s="211">
        <v>42</v>
      </c>
      <c r="B51" s="208" t="s">
        <v>25</v>
      </c>
      <c r="C51" s="230" t="s">
        <v>307</v>
      </c>
      <c r="D51" s="230" t="s">
        <v>1283</v>
      </c>
      <c r="E51" s="185"/>
      <c r="F51" s="236" t="s">
        <v>12</v>
      </c>
      <c r="G51" s="187"/>
      <c r="H51" s="190"/>
      <c r="I51" s="190"/>
      <c r="J51" s="189" t="s">
        <v>1512</v>
      </c>
      <c r="K51" s="195"/>
    </row>
    <row r="52" spans="1:11" ht="16.5" customHeight="1">
      <c r="A52" s="211">
        <v>43</v>
      </c>
      <c r="B52" s="208" t="s">
        <v>25</v>
      </c>
      <c r="C52" s="230" t="s">
        <v>227</v>
      </c>
      <c r="D52" s="184" t="s">
        <v>1253</v>
      </c>
      <c r="E52" s="182" t="s">
        <v>546</v>
      </c>
      <c r="F52" s="186" t="s">
        <v>11</v>
      </c>
      <c r="G52" s="187"/>
      <c r="H52" s="190"/>
      <c r="I52" s="190"/>
      <c r="J52" s="189" t="s">
        <v>1515</v>
      </c>
      <c r="K52" s="212" t="s">
        <v>1917</v>
      </c>
    </row>
    <row r="53" spans="1:11" ht="16.5" customHeight="1">
      <c r="A53" s="211">
        <v>44</v>
      </c>
      <c r="B53" s="208" t="s">
        <v>25</v>
      </c>
      <c r="C53" s="230" t="s">
        <v>227</v>
      </c>
      <c r="D53" s="184" t="s">
        <v>1254</v>
      </c>
      <c r="E53" s="182" t="s">
        <v>547</v>
      </c>
      <c r="F53" s="186" t="s">
        <v>11</v>
      </c>
      <c r="G53" s="187"/>
      <c r="H53" s="190"/>
      <c r="I53" s="190"/>
      <c r="J53" s="189" t="s">
        <v>1516</v>
      </c>
      <c r="K53" s="212"/>
    </row>
    <row r="54" spans="1:11" ht="16.5" customHeight="1" thickBot="1">
      <c r="A54" s="211">
        <v>45</v>
      </c>
      <c r="B54" s="213" t="s">
        <v>25</v>
      </c>
      <c r="C54" s="196" t="s">
        <v>208</v>
      </c>
      <c r="D54" s="196" t="s">
        <v>209</v>
      </c>
      <c r="E54" s="197"/>
      <c r="F54" s="198" t="s">
        <v>12</v>
      </c>
      <c r="G54" s="199"/>
      <c r="H54" s="214"/>
      <c r="I54" s="214"/>
      <c r="J54" s="215" t="s">
        <v>1524</v>
      </c>
      <c r="K54" s="200"/>
    </row>
    <row r="55" spans="1:11" ht="15.75" customHeight="1">
      <c r="A55" s="180"/>
      <c r="B55" s="205"/>
      <c r="C55" s="149"/>
      <c r="D55" s="149"/>
      <c r="E55" s="180"/>
      <c r="F55" s="149"/>
      <c r="G55" s="149"/>
      <c r="H55" s="149"/>
      <c r="I55" s="149"/>
      <c r="J55" s="206"/>
      <c r="K55" s="149"/>
    </row>
    <row r="56" spans="1:11" ht="15.75" customHeight="1">
      <c r="A56" s="72"/>
      <c r="B56" s="152"/>
      <c r="C56" s="70"/>
      <c r="D56" s="70"/>
      <c r="E56" s="72"/>
      <c r="F56" s="70"/>
      <c r="G56" s="70"/>
      <c r="H56" s="70"/>
      <c r="I56" s="70"/>
      <c r="J56" s="133"/>
      <c r="K56" s="70"/>
    </row>
    <row r="57" spans="1:11" ht="15.75" customHeight="1">
      <c r="A57" s="72"/>
      <c r="B57" s="152"/>
      <c r="C57" s="70"/>
      <c r="D57" s="70"/>
      <c r="E57" s="72"/>
      <c r="F57" s="70"/>
      <c r="G57" s="70"/>
      <c r="H57" s="70"/>
      <c r="I57" s="70"/>
      <c r="J57" s="133"/>
      <c r="K57" s="70"/>
    </row>
    <row r="58" spans="1:11" ht="15.75" customHeight="1">
      <c r="A58" s="72"/>
      <c r="B58" s="152"/>
      <c r="C58" s="70"/>
      <c r="D58" s="70"/>
      <c r="E58" s="72"/>
      <c r="F58" s="70"/>
      <c r="G58" s="70"/>
      <c r="H58" s="70"/>
      <c r="I58" s="70"/>
      <c r="J58" s="133"/>
      <c r="K58" s="70"/>
    </row>
    <row r="59" spans="1:11" ht="15.75" customHeight="1">
      <c r="A59" s="72"/>
      <c r="B59" s="152"/>
      <c r="C59" s="70"/>
      <c r="D59" s="70"/>
      <c r="E59" s="72"/>
      <c r="F59" s="70"/>
      <c r="G59" s="70"/>
      <c r="H59" s="70"/>
      <c r="I59" s="70"/>
      <c r="J59" s="133"/>
      <c r="K59" s="70"/>
    </row>
    <row r="60" spans="1:11" ht="15.75" customHeight="1">
      <c r="A60" s="72"/>
      <c r="B60" s="152"/>
      <c r="C60" s="70"/>
      <c r="D60" s="70"/>
      <c r="E60" s="72"/>
      <c r="F60" s="70"/>
      <c r="G60" s="70"/>
      <c r="H60" s="70"/>
      <c r="I60" s="70"/>
      <c r="J60" s="133"/>
      <c r="K60" s="70"/>
    </row>
    <row r="61" spans="1:11" ht="15.75" customHeight="1">
      <c r="A61" s="72"/>
      <c r="B61" s="152"/>
      <c r="C61" s="70"/>
      <c r="D61" s="70"/>
      <c r="E61" s="72"/>
      <c r="F61" s="70"/>
      <c r="G61" s="70"/>
      <c r="H61" s="70"/>
      <c r="I61" s="70"/>
      <c r="J61" s="133"/>
      <c r="K61" s="70"/>
    </row>
    <row r="62" spans="1:11" ht="15.75" customHeight="1">
      <c r="A62" s="72"/>
      <c r="B62" s="152"/>
      <c r="C62" s="70"/>
      <c r="D62" s="70"/>
      <c r="E62" s="72"/>
      <c r="F62" s="70"/>
      <c r="G62" s="70"/>
      <c r="H62" s="70"/>
      <c r="I62" s="70"/>
      <c r="J62" s="133"/>
      <c r="K62" s="70"/>
    </row>
    <row r="63" spans="1:11" ht="15.75" customHeight="1">
      <c r="A63" s="72"/>
      <c r="B63" s="152"/>
      <c r="C63" s="70"/>
      <c r="D63" s="70"/>
      <c r="E63" s="72"/>
      <c r="F63" s="70"/>
      <c r="G63" s="70"/>
      <c r="H63" s="70"/>
      <c r="I63" s="70"/>
      <c r="J63" s="133"/>
      <c r="K63" s="70"/>
    </row>
    <row r="64" spans="1:11" ht="15.75" customHeight="1">
      <c r="A64" s="72"/>
      <c r="B64" s="152"/>
      <c r="C64" s="70"/>
      <c r="D64" s="70"/>
      <c r="E64" s="72"/>
      <c r="F64" s="70"/>
      <c r="G64" s="70"/>
      <c r="H64" s="70"/>
      <c r="I64" s="70"/>
      <c r="J64" s="133"/>
      <c r="K64" s="70"/>
    </row>
    <row r="65" spans="1:11" ht="15.75" customHeight="1">
      <c r="A65" s="72"/>
      <c r="B65" s="152"/>
      <c r="C65" s="70"/>
      <c r="D65" s="70"/>
      <c r="E65" s="72"/>
      <c r="F65" s="70"/>
      <c r="G65" s="70"/>
      <c r="H65" s="70"/>
      <c r="I65" s="70"/>
      <c r="J65" s="133"/>
      <c r="K65" s="70"/>
    </row>
    <row r="66" spans="1:11" ht="15.75" customHeight="1">
      <c r="A66" s="72"/>
      <c r="B66" s="152"/>
      <c r="C66" s="70"/>
      <c r="D66" s="70"/>
      <c r="E66" s="72"/>
      <c r="F66" s="70"/>
      <c r="G66" s="70"/>
      <c r="H66" s="70"/>
      <c r="I66" s="70"/>
      <c r="J66" s="133"/>
      <c r="K66" s="70"/>
    </row>
    <row r="67" spans="1:11" ht="15.75" customHeight="1">
      <c r="A67" s="72"/>
      <c r="B67" s="152"/>
      <c r="C67" s="70"/>
      <c r="D67" s="70"/>
      <c r="E67" s="72"/>
      <c r="F67" s="70"/>
      <c r="G67" s="70"/>
      <c r="H67" s="70"/>
      <c r="I67" s="70"/>
      <c r="J67" s="133"/>
      <c r="K67" s="70"/>
    </row>
    <row r="68" spans="1:11" ht="15.75" customHeight="1">
      <c r="A68" s="72"/>
      <c r="B68" s="152"/>
      <c r="C68" s="70"/>
      <c r="D68" s="70"/>
      <c r="E68" s="72"/>
      <c r="F68" s="70"/>
      <c r="G68" s="70"/>
      <c r="H68" s="70"/>
      <c r="I68" s="70"/>
      <c r="J68" s="133"/>
      <c r="K68" s="70"/>
    </row>
    <row r="69" spans="1:11" ht="15.75" customHeight="1">
      <c r="A69" s="72"/>
      <c r="B69" s="152"/>
      <c r="C69" s="70"/>
      <c r="D69" s="70"/>
      <c r="E69" s="72"/>
      <c r="F69" s="70"/>
      <c r="G69" s="70"/>
      <c r="H69" s="70"/>
      <c r="I69" s="70"/>
      <c r="J69" s="133"/>
      <c r="K69" s="70"/>
    </row>
    <row r="70" spans="1:11" ht="15.75" customHeight="1">
      <c r="A70" s="72"/>
      <c r="B70" s="152"/>
      <c r="C70" s="70"/>
      <c r="D70" s="70"/>
      <c r="E70" s="72"/>
      <c r="F70" s="70"/>
      <c r="G70" s="70"/>
      <c r="H70" s="70"/>
      <c r="I70" s="70"/>
      <c r="J70" s="133"/>
      <c r="K70" s="70"/>
    </row>
    <row r="71" spans="1:11" ht="15.75" customHeight="1">
      <c r="A71" s="72"/>
      <c r="B71" s="152"/>
      <c r="C71" s="70"/>
      <c r="D71" s="70"/>
      <c r="E71" s="72"/>
      <c r="F71" s="70"/>
      <c r="G71" s="70"/>
      <c r="H71" s="70"/>
      <c r="I71" s="70"/>
      <c r="J71" s="133"/>
      <c r="K71" s="70"/>
    </row>
    <row r="72" spans="1:11" ht="15.75" customHeight="1">
      <c r="A72" s="72"/>
      <c r="B72" s="152"/>
      <c r="C72" s="70"/>
      <c r="D72" s="70"/>
      <c r="E72" s="72"/>
      <c r="F72" s="70"/>
      <c r="G72" s="70"/>
      <c r="H72" s="70"/>
      <c r="I72" s="70"/>
      <c r="J72" s="133"/>
      <c r="K72" s="70"/>
    </row>
    <row r="73" spans="1:11" ht="15.75" customHeight="1">
      <c r="A73" s="72"/>
      <c r="B73" s="152"/>
      <c r="C73" s="70"/>
      <c r="D73" s="70"/>
      <c r="E73" s="72"/>
      <c r="F73" s="70"/>
      <c r="G73" s="70"/>
      <c r="H73" s="70"/>
      <c r="I73" s="70"/>
      <c r="J73" s="133"/>
      <c r="K73" s="70"/>
    </row>
    <row r="74" spans="1:11" ht="15.75" customHeight="1">
      <c r="A74" s="72"/>
      <c r="B74" s="152"/>
      <c r="C74" s="70"/>
      <c r="D74" s="70"/>
      <c r="E74" s="72"/>
      <c r="F74" s="70"/>
      <c r="G74" s="70"/>
      <c r="H74" s="70"/>
      <c r="I74" s="70"/>
      <c r="J74" s="133"/>
      <c r="K74" s="70"/>
    </row>
    <row r="75" spans="1:11" ht="15.75" customHeight="1">
      <c r="A75" s="72"/>
      <c r="B75" s="152"/>
      <c r="C75" s="70"/>
      <c r="D75" s="70"/>
      <c r="E75" s="72"/>
      <c r="F75" s="70"/>
      <c r="G75" s="70"/>
      <c r="H75" s="70"/>
      <c r="I75" s="70"/>
      <c r="J75" s="133"/>
      <c r="K75" s="70"/>
    </row>
    <row r="76" spans="1:11" ht="15.75" customHeight="1">
      <c r="A76" s="72"/>
      <c r="B76" s="152"/>
      <c r="C76" s="70"/>
      <c r="D76" s="70"/>
      <c r="E76" s="72"/>
      <c r="F76" s="70"/>
      <c r="G76" s="70"/>
      <c r="H76" s="70"/>
      <c r="I76" s="70"/>
      <c r="J76" s="133"/>
      <c r="K76" s="70"/>
    </row>
    <row r="77" spans="1:11" ht="15.75" customHeight="1">
      <c r="A77" s="72"/>
      <c r="B77" s="152"/>
      <c r="C77" s="70"/>
      <c r="D77" s="70"/>
      <c r="E77" s="72"/>
      <c r="F77" s="70"/>
      <c r="G77" s="70"/>
      <c r="H77" s="70"/>
      <c r="I77" s="70"/>
      <c r="J77" s="133"/>
      <c r="K77" s="70"/>
    </row>
    <row r="78" spans="1:11" ht="15.75" customHeight="1">
      <c r="A78" s="72"/>
      <c r="B78" s="152"/>
      <c r="C78" s="70"/>
      <c r="D78" s="70"/>
      <c r="E78" s="72"/>
      <c r="F78" s="70"/>
      <c r="G78" s="70"/>
      <c r="H78" s="70"/>
      <c r="I78" s="70"/>
      <c r="J78" s="133"/>
      <c r="K78" s="70"/>
    </row>
    <row r="79" spans="1:11" ht="15.75" customHeight="1">
      <c r="A79" s="72"/>
      <c r="B79" s="152"/>
      <c r="C79" s="70"/>
      <c r="D79" s="70"/>
      <c r="E79" s="72"/>
      <c r="F79" s="70"/>
      <c r="G79" s="70"/>
      <c r="H79" s="70"/>
      <c r="I79" s="70"/>
      <c r="J79" s="133"/>
      <c r="K79" s="70"/>
    </row>
    <row r="80" spans="1:11" ht="15.75" customHeight="1">
      <c r="A80" s="72"/>
      <c r="B80" s="152"/>
      <c r="C80" s="70"/>
      <c r="D80" s="70"/>
      <c r="E80" s="72"/>
      <c r="F80" s="70"/>
      <c r="G80" s="70"/>
      <c r="H80" s="70"/>
      <c r="I80" s="70"/>
      <c r="J80" s="133"/>
      <c r="K80" s="70"/>
    </row>
    <row r="81" spans="1:11" ht="15.75" customHeight="1">
      <c r="A81" s="72"/>
      <c r="B81" s="152"/>
      <c r="C81" s="70"/>
      <c r="D81" s="70"/>
      <c r="E81" s="72"/>
      <c r="F81" s="70"/>
      <c r="G81" s="70"/>
      <c r="H81" s="70"/>
      <c r="I81" s="70"/>
      <c r="J81" s="133"/>
      <c r="K81" s="70"/>
    </row>
    <row r="82" spans="1:11" ht="15.75" customHeight="1">
      <c r="A82" s="72"/>
      <c r="B82" s="152"/>
      <c r="C82" s="70"/>
      <c r="D82" s="70"/>
      <c r="E82" s="72"/>
      <c r="F82" s="70"/>
      <c r="G82" s="70"/>
      <c r="H82" s="70"/>
      <c r="I82" s="70"/>
      <c r="J82" s="133"/>
      <c r="K82" s="70"/>
    </row>
    <row r="83" spans="1:11" ht="15.75" customHeight="1">
      <c r="A83" s="72"/>
      <c r="B83" s="152"/>
      <c r="C83" s="70"/>
      <c r="D83" s="70"/>
      <c r="E83" s="72"/>
      <c r="F83" s="70"/>
      <c r="G83" s="70"/>
      <c r="H83" s="70"/>
      <c r="I83" s="70"/>
      <c r="J83" s="133"/>
      <c r="K83" s="70"/>
    </row>
    <row r="84" spans="1:11" ht="15.75" customHeight="1">
      <c r="A84" s="72"/>
      <c r="B84" s="152"/>
      <c r="C84" s="70"/>
      <c r="D84" s="70"/>
      <c r="E84" s="72"/>
      <c r="F84" s="70"/>
      <c r="G84" s="70"/>
      <c r="H84" s="70"/>
      <c r="I84" s="70"/>
      <c r="J84" s="133"/>
      <c r="K84" s="70"/>
    </row>
    <row r="85" spans="1:11" ht="15.75" customHeight="1">
      <c r="A85" s="72"/>
      <c r="B85" s="152"/>
      <c r="C85" s="70"/>
      <c r="D85" s="70"/>
      <c r="E85" s="72"/>
      <c r="F85" s="70"/>
      <c r="G85" s="70"/>
      <c r="H85" s="70"/>
      <c r="I85" s="70"/>
      <c r="J85" s="133"/>
      <c r="K85" s="70"/>
    </row>
    <row r="86" spans="1:11" ht="15.75" customHeight="1">
      <c r="A86" s="72"/>
      <c r="B86" s="152"/>
      <c r="C86" s="70"/>
      <c r="D86" s="70"/>
      <c r="E86" s="72"/>
      <c r="F86" s="70"/>
      <c r="G86" s="70"/>
      <c r="H86" s="70"/>
      <c r="I86" s="70"/>
      <c r="J86" s="133"/>
      <c r="K86" s="70"/>
    </row>
    <row r="87" spans="1:11" ht="15.75" customHeight="1">
      <c r="A87" s="72"/>
      <c r="B87" s="152"/>
      <c r="C87" s="70"/>
      <c r="D87" s="70"/>
      <c r="E87" s="72"/>
      <c r="F87" s="70"/>
      <c r="G87" s="70"/>
      <c r="H87" s="70"/>
      <c r="I87" s="70"/>
      <c r="J87" s="133"/>
      <c r="K87" s="70"/>
    </row>
    <row r="88" spans="1:11" ht="15.75" customHeight="1">
      <c r="A88" s="72"/>
      <c r="B88" s="152"/>
      <c r="C88" s="70"/>
      <c r="D88" s="70"/>
      <c r="E88" s="72"/>
      <c r="F88" s="70"/>
      <c r="G88" s="70"/>
      <c r="H88" s="70"/>
      <c r="I88" s="70"/>
      <c r="J88" s="133"/>
      <c r="K88" s="70"/>
    </row>
    <row r="89" spans="1:11" ht="15.75" customHeight="1">
      <c r="A89" s="72"/>
      <c r="B89" s="152"/>
      <c r="C89" s="70"/>
      <c r="D89" s="70"/>
      <c r="E89" s="72"/>
      <c r="F89" s="70"/>
      <c r="G89" s="70"/>
      <c r="H89" s="70"/>
      <c r="I89" s="70"/>
      <c r="J89" s="133"/>
      <c r="K89" s="70"/>
    </row>
    <row r="90" spans="1:11" ht="15.75" customHeight="1">
      <c r="A90" s="72"/>
      <c r="B90" s="152"/>
      <c r="C90" s="70"/>
      <c r="D90" s="70"/>
      <c r="E90" s="72"/>
      <c r="F90" s="70"/>
      <c r="G90" s="70"/>
      <c r="H90" s="70"/>
      <c r="I90" s="70"/>
      <c r="J90" s="133"/>
      <c r="K90" s="70"/>
    </row>
    <row r="91" spans="1:11" ht="15.75" customHeight="1">
      <c r="A91" s="72"/>
      <c r="B91" s="152"/>
      <c r="C91" s="70"/>
      <c r="D91" s="70"/>
      <c r="E91" s="72"/>
      <c r="F91" s="70"/>
      <c r="G91" s="70"/>
      <c r="H91" s="70"/>
      <c r="I91" s="70"/>
      <c r="J91" s="133"/>
      <c r="K91" s="70"/>
    </row>
    <row r="92" spans="1:11" ht="15.75" customHeight="1">
      <c r="A92" s="72"/>
      <c r="B92" s="152"/>
      <c r="C92" s="70"/>
      <c r="D92" s="70"/>
      <c r="E92" s="72"/>
      <c r="F92" s="70"/>
      <c r="G92" s="70"/>
      <c r="H92" s="70"/>
      <c r="I92" s="70"/>
      <c r="J92" s="133"/>
      <c r="K92" s="70"/>
    </row>
    <row r="93" spans="1:11" ht="15.75" customHeight="1">
      <c r="A93" s="72"/>
      <c r="B93" s="152"/>
      <c r="C93" s="70"/>
      <c r="D93" s="70"/>
      <c r="E93" s="72"/>
      <c r="F93" s="70"/>
      <c r="G93" s="70"/>
      <c r="H93" s="70"/>
      <c r="I93" s="70"/>
      <c r="J93" s="133"/>
      <c r="K93" s="70"/>
    </row>
    <row r="94" spans="1:11" ht="15.75" customHeight="1">
      <c r="A94" s="72"/>
      <c r="B94" s="152"/>
      <c r="C94" s="70"/>
      <c r="D94" s="70"/>
      <c r="E94" s="72"/>
      <c r="F94" s="70"/>
      <c r="G94" s="70"/>
      <c r="H94" s="70"/>
      <c r="I94" s="70"/>
      <c r="J94" s="133"/>
      <c r="K94" s="70"/>
    </row>
    <row r="95" spans="1:11" ht="15.75" customHeight="1">
      <c r="A95" s="72"/>
      <c r="B95" s="152"/>
      <c r="C95" s="70"/>
      <c r="D95" s="70"/>
      <c r="E95" s="72"/>
      <c r="F95" s="70"/>
      <c r="G95" s="70"/>
      <c r="H95" s="70"/>
      <c r="I95" s="70"/>
      <c r="J95" s="133"/>
      <c r="K95" s="70"/>
    </row>
    <row r="96" spans="1:11" ht="15.75" customHeight="1">
      <c r="A96" s="72"/>
      <c r="B96" s="152"/>
      <c r="C96" s="70"/>
      <c r="D96" s="70"/>
      <c r="E96" s="72"/>
      <c r="F96" s="70"/>
      <c r="G96" s="70"/>
      <c r="H96" s="70"/>
      <c r="I96" s="70"/>
      <c r="J96" s="133"/>
      <c r="K96" s="70"/>
    </row>
    <row r="97" spans="1:11" ht="15.75" customHeight="1">
      <c r="A97" s="72"/>
      <c r="B97" s="152"/>
      <c r="C97" s="70"/>
      <c r="D97" s="70"/>
      <c r="E97" s="72"/>
      <c r="F97" s="70"/>
      <c r="G97" s="70"/>
      <c r="H97" s="70"/>
      <c r="I97" s="70"/>
      <c r="J97" s="133"/>
      <c r="K97" s="70"/>
    </row>
    <row r="98" spans="1:11" ht="15.75" customHeight="1">
      <c r="A98" s="72"/>
      <c r="B98" s="152"/>
      <c r="C98" s="70"/>
      <c r="D98" s="70"/>
      <c r="E98" s="72"/>
      <c r="F98" s="70"/>
      <c r="G98" s="70"/>
      <c r="H98" s="70"/>
      <c r="I98" s="70"/>
      <c r="J98" s="133"/>
      <c r="K98" s="70"/>
    </row>
    <row r="99" spans="1:11" ht="15.75" customHeight="1">
      <c r="A99" s="72"/>
      <c r="B99" s="152"/>
      <c r="C99" s="70"/>
      <c r="D99" s="70"/>
      <c r="E99" s="72"/>
      <c r="F99" s="70"/>
      <c r="G99" s="70"/>
      <c r="H99" s="70"/>
      <c r="I99" s="70"/>
      <c r="J99" s="133"/>
      <c r="K99" s="70"/>
    </row>
    <row r="100" spans="1:11" ht="15.75" customHeight="1">
      <c r="A100" s="72"/>
      <c r="B100" s="152"/>
      <c r="C100" s="70"/>
      <c r="D100" s="70"/>
      <c r="E100" s="72"/>
      <c r="F100" s="70"/>
      <c r="G100" s="70"/>
      <c r="H100" s="70"/>
      <c r="I100" s="70"/>
      <c r="J100" s="133"/>
      <c r="K100" s="70"/>
    </row>
    <row r="101" spans="1:11" ht="15.75" customHeight="1">
      <c r="A101" s="72"/>
      <c r="B101" s="152"/>
      <c r="C101" s="70"/>
      <c r="D101" s="70"/>
      <c r="E101" s="72"/>
      <c r="F101" s="70"/>
      <c r="G101" s="70"/>
      <c r="H101" s="70"/>
      <c r="I101" s="70"/>
      <c r="J101" s="133"/>
      <c r="K101" s="70"/>
    </row>
    <row r="102" spans="1:11" ht="15.75" customHeight="1">
      <c r="A102" s="72"/>
      <c r="B102" s="152"/>
      <c r="C102" s="70"/>
      <c r="D102" s="70"/>
      <c r="E102" s="72"/>
      <c r="F102" s="70"/>
      <c r="G102" s="70"/>
      <c r="H102" s="70"/>
      <c r="I102" s="70"/>
      <c r="J102" s="133"/>
      <c r="K102" s="70"/>
    </row>
    <row r="103" spans="1:11" ht="15.75" customHeight="1">
      <c r="A103" s="72"/>
      <c r="B103" s="152"/>
      <c r="C103" s="70"/>
      <c r="D103" s="70"/>
      <c r="E103" s="72"/>
      <c r="F103" s="70"/>
      <c r="G103" s="70"/>
      <c r="H103" s="70"/>
      <c r="I103" s="70"/>
      <c r="J103" s="133"/>
      <c r="K103" s="70"/>
    </row>
    <row r="104" spans="1:11" ht="15.75" customHeight="1">
      <c r="A104" s="72"/>
      <c r="B104" s="152"/>
      <c r="C104" s="70"/>
      <c r="D104" s="70"/>
      <c r="E104" s="72"/>
      <c r="F104" s="70"/>
      <c r="G104" s="70"/>
      <c r="H104" s="70"/>
      <c r="I104" s="70"/>
      <c r="J104" s="133"/>
      <c r="K104" s="70"/>
    </row>
    <row r="105" spans="1:11" ht="15.75" customHeight="1">
      <c r="A105" s="72"/>
      <c r="B105" s="152"/>
      <c r="C105" s="70"/>
      <c r="D105" s="70"/>
      <c r="E105" s="72"/>
      <c r="F105" s="70"/>
      <c r="G105" s="70"/>
      <c r="H105" s="70"/>
      <c r="I105" s="70"/>
      <c r="J105" s="133"/>
      <c r="K105" s="70"/>
    </row>
    <row r="106" spans="1:11" ht="15.75" customHeight="1">
      <c r="A106" s="72"/>
      <c r="B106" s="152"/>
      <c r="C106" s="70"/>
      <c r="D106" s="70"/>
      <c r="E106" s="72"/>
      <c r="F106" s="70"/>
      <c r="G106" s="70"/>
      <c r="H106" s="70"/>
      <c r="I106" s="70"/>
      <c r="J106" s="133"/>
      <c r="K106" s="70"/>
    </row>
    <row r="107" spans="1:11" ht="15.75" customHeight="1">
      <c r="A107" s="72"/>
      <c r="B107" s="152"/>
      <c r="C107" s="70"/>
      <c r="D107" s="70"/>
      <c r="E107" s="72"/>
      <c r="F107" s="70"/>
      <c r="G107" s="70"/>
      <c r="H107" s="70"/>
      <c r="I107" s="70"/>
      <c r="J107" s="133"/>
      <c r="K107" s="70"/>
    </row>
    <row r="108" spans="1:11" ht="15.75" customHeight="1">
      <c r="A108" s="72"/>
      <c r="B108" s="152"/>
      <c r="C108" s="70"/>
      <c r="D108" s="70"/>
      <c r="E108" s="72"/>
      <c r="F108" s="70"/>
      <c r="G108" s="70"/>
      <c r="H108" s="70"/>
      <c r="I108" s="70"/>
      <c r="J108" s="133"/>
      <c r="K108" s="70"/>
    </row>
    <row r="109" spans="1:11" ht="15.75" customHeight="1">
      <c r="A109" s="72"/>
      <c r="B109" s="152"/>
      <c r="C109" s="70"/>
      <c r="D109" s="70"/>
      <c r="E109" s="72"/>
      <c r="F109" s="70"/>
      <c r="G109" s="70"/>
      <c r="H109" s="70"/>
      <c r="I109" s="70"/>
      <c r="J109" s="133"/>
      <c r="K109" s="70"/>
    </row>
    <row r="110" spans="1:11" ht="15.75" customHeight="1">
      <c r="A110" s="72"/>
      <c r="B110" s="152"/>
      <c r="C110" s="70"/>
      <c r="D110" s="70"/>
      <c r="E110" s="72"/>
      <c r="F110" s="70"/>
      <c r="G110" s="70"/>
      <c r="H110" s="70"/>
      <c r="I110" s="70"/>
      <c r="J110" s="133"/>
      <c r="K110" s="70"/>
    </row>
    <row r="111" spans="1:11" ht="15.75" customHeight="1">
      <c r="A111" s="72"/>
      <c r="B111" s="152"/>
      <c r="C111" s="70"/>
      <c r="D111" s="70"/>
      <c r="E111" s="72"/>
      <c r="F111" s="70"/>
      <c r="G111" s="70"/>
      <c r="H111" s="70"/>
      <c r="I111" s="70"/>
      <c r="J111" s="133"/>
      <c r="K111" s="70"/>
    </row>
    <row r="112" spans="1:11" ht="15.75" customHeight="1">
      <c r="A112" s="72"/>
      <c r="B112" s="152"/>
      <c r="C112" s="70"/>
      <c r="D112" s="70"/>
      <c r="E112" s="72"/>
      <c r="F112" s="70"/>
      <c r="G112" s="70"/>
      <c r="H112" s="70"/>
      <c r="I112" s="70"/>
      <c r="J112" s="133"/>
      <c r="K112" s="70"/>
    </row>
    <row r="113" spans="1:11" ht="15.75" customHeight="1">
      <c r="A113" s="72"/>
      <c r="B113" s="152"/>
      <c r="C113" s="70"/>
      <c r="D113" s="70"/>
      <c r="E113" s="72"/>
      <c r="F113" s="70"/>
      <c r="G113" s="70"/>
      <c r="H113" s="70"/>
      <c r="I113" s="70"/>
      <c r="J113" s="133"/>
      <c r="K113" s="70"/>
    </row>
    <row r="114" spans="1:11" ht="15.75" customHeight="1">
      <c r="A114" s="72"/>
      <c r="B114" s="152"/>
      <c r="C114" s="70"/>
      <c r="D114" s="70"/>
      <c r="E114" s="72"/>
      <c r="F114" s="70"/>
      <c r="G114" s="70"/>
      <c r="H114" s="70"/>
      <c r="I114" s="70"/>
      <c r="J114" s="133"/>
      <c r="K114" s="70"/>
    </row>
    <row r="115" spans="1:11" ht="15.75" customHeight="1">
      <c r="A115" s="72"/>
      <c r="B115" s="152"/>
      <c r="C115" s="70"/>
      <c r="D115" s="70"/>
      <c r="E115" s="72"/>
      <c r="F115" s="70"/>
      <c r="G115" s="70"/>
      <c r="H115" s="70"/>
      <c r="I115" s="70"/>
      <c r="J115" s="133"/>
      <c r="K115" s="70"/>
    </row>
    <row r="116" spans="1:11" ht="15.75" customHeight="1">
      <c r="A116" s="72"/>
      <c r="B116" s="152"/>
      <c r="C116" s="70"/>
      <c r="D116" s="70"/>
      <c r="E116" s="72"/>
      <c r="F116" s="70"/>
      <c r="G116" s="70"/>
      <c r="H116" s="70"/>
      <c r="I116" s="70"/>
      <c r="J116" s="133"/>
      <c r="K116" s="70"/>
    </row>
    <row r="117" spans="1:11" ht="15.75" customHeight="1">
      <c r="A117" s="72"/>
      <c r="B117" s="152"/>
      <c r="C117" s="70"/>
      <c r="D117" s="70"/>
      <c r="E117" s="72"/>
      <c r="F117" s="70"/>
      <c r="G117" s="70"/>
      <c r="H117" s="70"/>
      <c r="I117" s="70"/>
      <c r="J117" s="133"/>
      <c r="K117" s="70"/>
    </row>
    <row r="118" spans="1:11" ht="15.75" customHeight="1">
      <c r="A118" s="72"/>
      <c r="B118" s="152"/>
      <c r="C118" s="70"/>
      <c r="D118" s="70"/>
      <c r="E118" s="72"/>
      <c r="F118" s="70"/>
      <c r="G118" s="70"/>
      <c r="H118" s="70"/>
      <c r="I118" s="70"/>
      <c r="J118" s="133"/>
      <c r="K118" s="70"/>
    </row>
    <row r="119" spans="1:11" ht="15.75" customHeight="1">
      <c r="A119" s="72"/>
      <c r="B119" s="152"/>
      <c r="C119" s="70"/>
      <c r="D119" s="70"/>
      <c r="E119" s="72"/>
      <c r="F119" s="70"/>
      <c r="G119" s="70"/>
      <c r="H119" s="70"/>
      <c r="I119" s="70"/>
      <c r="J119" s="133"/>
      <c r="K119" s="70"/>
    </row>
    <row r="120" spans="1:11" ht="15.75" customHeight="1">
      <c r="A120" s="72"/>
      <c r="B120" s="152"/>
      <c r="C120" s="70"/>
      <c r="D120" s="70"/>
      <c r="E120" s="72"/>
      <c r="F120" s="70"/>
      <c r="G120" s="70"/>
      <c r="H120" s="70"/>
      <c r="I120" s="70"/>
      <c r="J120" s="133"/>
      <c r="K120" s="70"/>
    </row>
    <row r="121" spans="1:11" ht="15.75" customHeight="1">
      <c r="A121" s="72"/>
      <c r="B121" s="152"/>
      <c r="C121" s="70"/>
      <c r="D121" s="70"/>
      <c r="E121" s="72"/>
      <c r="F121" s="70"/>
      <c r="G121" s="70"/>
      <c r="H121" s="70"/>
      <c r="I121" s="70"/>
      <c r="J121" s="133"/>
      <c r="K121" s="70"/>
    </row>
    <row r="122" spans="1:11" ht="15.75" customHeight="1">
      <c r="A122" s="72"/>
      <c r="B122" s="152"/>
      <c r="C122" s="70"/>
      <c r="D122" s="70"/>
      <c r="E122" s="72"/>
      <c r="F122" s="70"/>
      <c r="G122" s="70"/>
      <c r="H122" s="70"/>
      <c r="I122" s="70"/>
      <c r="J122" s="133"/>
      <c r="K122" s="70"/>
    </row>
    <row r="123" spans="1:11" ht="15.75" customHeight="1">
      <c r="A123" s="72"/>
      <c r="B123" s="152"/>
      <c r="C123" s="70"/>
      <c r="D123" s="70"/>
      <c r="E123" s="72"/>
      <c r="F123" s="70"/>
      <c r="G123" s="70"/>
      <c r="H123" s="70"/>
      <c r="I123" s="70"/>
      <c r="J123" s="133"/>
      <c r="K123" s="70"/>
    </row>
    <row r="124" spans="1:11" ht="15.75" customHeight="1">
      <c r="A124" s="72"/>
      <c r="B124" s="152"/>
      <c r="C124" s="70"/>
      <c r="D124" s="70"/>
      <c r="E124" s="72"/>
      <c r="F124" s="70"/>
      <c r="G124" s="70"/>
      <c r="H124" s="70"/>
      <c r="I124" s="70"/>
      <c r="J124" s="133"/>
      <c r="K124" s="70"/>
    </row>
    <row r="125" spans="1:11" ht="15.75" customHeight="1">
      <c r="A125" s="72"/>
      <c r="B125" s="152"/>
      <c r="C125" s="70"/>
      <c r="D125" s="70"/>
      <c r="E125" s="72"/>
      <c r="F125" s="70"/>
      <c r="G125" s="70"/>
      <c r="H125" s="70"/>
      <c r="I125" s="70"/>
      <c r="J125" s="133"/>
      <c r="K125" s="70"/>
    </row>
    <row r="126" spans="1:11" ht="15.75" customHeight="1">
      <c r="A126" s="72"/>
      <c r="B126" s="152"/>
      <c r="C126" s="70"/>
      <c r="D126" s="70"/>
      <c r="E126" s="72"/>
      <c r="F126" s="70"/>
      <c r="G126" s="70"/>
      <c r="H126" s="70"/>
      <c r="I126" s="70"/>
      <c r="J126" s="133"/>
      <c r="K126" s="70"/>
    </row>
    <row r="127" spans="1:11" ht="15.75" customHeight="1">
      <c r="A127" s="72"/>
      <c r="B127" s="152"/>
      <c r="C127" s="70"/>
      <c r="D127" s="70"/>
      <c r="E127" s="72"/>
      <c r="F127" s="70"/>
      <c r="G127" s="70"/>
      <c r="H127" s="70"/>
      <c r="I127" s="70"/>
      <c r="J127" s="133"/>
      <c r="K127" s="70"/>
    </row>
    <row r="128" spans="1:11" ht="15.75" customHeight="1">
      <c r="A128" s="72"/>
      <c r="B128" s="152"/>
      <c r="C128" s="70"/>
      <c r="D128" s="70"/>
      <c r="E128" s="72"/>
      <c r="F128" s="70"/>
      <c r="G128" s="70"/>
      <c r="H128" s="70"/>
      <c r="I128" s="70"/>
      <c r="J128" s="133"/>
      <c r="K128" s="70"/>
    </row>
    <row r="129" spans="1:11" ht="15.75" customHeight="1">
      <c r="A129" s="72"/>
      <c r="B129" s="152"/>
      <c r="C129" s="70"/>
      <c r="D129" s="70"/>
      <c r="E129" s="72"/>
      <c r="F129" s="70"/>
      <c r="G129" s="70"/>
      <c r="H129" s="70"/>
      <c r="I129" s="70"/>
      <c r="J129" s="133"/>
      <c r="K129" s="70"/>
    </row>
    <row r="130" spans="1:11" ht="15.75" customHeight="1">
      <c r="A130" s="72"/>
      <c r="B130" s="152"/>
      <c r="C130" s="70"/>
      <c r="D130" s="70"/>
      <c r="E130" s="72"/>
      <c r="F130" s="70"/>
      <c r="G130" s="70"/>
      <c r="H130" s="70"/>
      <c r="I130" s="70"/>
      <c r="J130" s="133"/>
      <c r="K130" s="70"/>
    </row>
    <row r="131" spans="1:11" ht="15.75" customHeight="1">
      <c r="A131" s="72"/>
      <c r="B131" s="152"/>
      <c r="C131" s="70"/>
      <c r="D131" s="70"/>
      <c r="E131" s="72"/>
      <c r="F131" s="70"/>
      <c r="G131" s="70"/>
      <c r="H131" s="70"/>
      <c r="I131" s="70"/>
      <c r="J131" s="133"/>
      <c r="K131" s="70"/>
    </row>
    <row r="132" spans="1:11" ht="15.75" customHeight="1">
      <c r="A132" s="72"/>
      <c r="B132" s="152"/>
      <c r="C132" s="70"/>
      <c r="D132" s="70"/>
      <c r="E132" s="72"/>
      <c r="F132" s="70"/>
      <c r="G132" s="70"/>
      <c r="H132" s="70"/>
      <c r="I132" s="70"/>
      <c r="J132" s="133"/>
      <c r="K132" s="70"/>
    </row>
    <row r="133" spans="1:11" ht="15.75" customHeight="1">
      <c r="A133" s="72"/>
      <c r="B133" s="152"/>
      <c r="C133" s="70"/>
      <c r="D133" s="70"/>
      <c r="E133" s="72"/>
      <c r="F133" s="70"/>
      <c r="G133" s="70"/>
      <c r="H133" s="70"/>
      <c r="I133" s="70"/>
      <c r="J133" s="133"/>
      <c r="K133" s="70"/>
    </row>
    <row r="134" spans="1:11" ht="15.75" customHeight="1">
      <c r="A134" s="72"/>
      <c r="B134" s="152"/>
      <c r="C134" s="70"/>
      <c r="D134" s="70"/>
      <c r="E134" s="72"/>
      <c r="F134" s="70"/>
      <c r="G134" s="70"/>
      <c r="H134" s="70"/>
      <c r="I134" s="70"/>
      <c r="J134" s="133"/>
      <c r="K134" s="70"/>
    </row>
    <row r="135" spans="1:11" ht="15.75" customHeight="1">
      <c r="A135" s="72"/>
      <c r="B135" s="152"/>
      <c r="C135" s="70"/>
      <c r="D135" s="70"/>
      <c r="E135" s="72"/>
      <c r="F135" s="70"/>
      <c r="G135" s="70"/>
      <c r="H135" s="70"/>
      <c r="I135" s="70"/>
      <c r="J135" s="133"/>
      <c r="K135" s="70"/>
    </row>
    <row r="136" spans="1:11" ht="15.75" customHeight="1">
      <c r="A136" s="72"/>
      <c r="B136" s="152"/>
      <c r="C136" s="70"/>
      <c r="D136" s="70"/>
      <c r="E136" s="72"/>
      <c r="F136" s="70"/>
      <c r="G136" s="70"/>
      <c r="H136" s="70"/>
      <c r="I136" s="70"/>
      <c r="J136" s="133"/>
      <c r="K136" s="70"/>
    </row>
    <row r="137" spans="1:11" ht="15.75" customHeight="1">
      <c r="A137" s="72"/>
      <c r="B137" s="152"/>
      <c r="C137" s="70"/>
      <c r="D137" s="70"/>
      <c r="E137" s="72"/>
      <c r="F137" s="70"/>
      <c r="G137" s="70"/>
      <c r="H137" s="70"/>
      <c r="I137" s="70"/>
      <c r="J137" s="133"/>
      <c r="K137" s="70"/>
    </row>
    <row r="138" spans="1:11" ht="15.75" customHeight="1">
      <c r="A138" s="72"/>
      <c r="B138" s="152"/>
      <c r="C138" s="70"/>
      <c r="D138" s="70"/>
      <c r="E138" s="72"/>
      <c r="F138" s="70"/>
      <c r="G138" s="70"/>
      <c r="H138" s="70"/>
      <c r="I138" s="70"/>
      <c r="J138" s="133"/>
      <c r="K138" s="70"/>
    </row>
    <row r="139" spans="1:11" ht="15.75" customHeight="1">
      <c r="A139" s="72"/>
      <c r="B139" s="152"/>
      <c r="C139" s="70"/>
      <c r="D139" s="70"/>
      <c r="E139" s="72"/>
      <c r="F139" s="70"/>
      <c r="G139" s="70"/>
      <c r="H139" s="70"/>
      <c r="I139" s="70"/>
      <c r="J139" s="133"/>
      <c r="K139" s="70"/>
    </row>
    <row r="140" spans="1:11" ht="15.75" customHeight="1">
      <c r="A140" s="72"/>
      <c r="B140" s="152"/>
      <c r="C140" s="70"/>
      <c r="D140" s="70"/>
      <c r="E140" s="72"/>
      <c r="F140" s="70"/>
      <c r="G140" s="70"/>
      <c r="H140" s="70"/>
      <c r="I140" s="70"/>
      <c r="J140" s="133"/>
      <c r="K140" s="70"/>
    </row>
    <row r="141" spans="1:11" ht="15.75" customHeight="1">
      <c r="A141" s="72"/>
      <c r="B141" s="152"/>
      <c r="C141" s="70"/>
      <c r="D141" s="70"/>
      <c r="E141" s="72"/>
      <c r="F141" s="70"/>
      <c r="G141" s="70"/>
      <c r="H141" s="70"/>
      <c r="I141" s="70"/>
      <c r="J141" s="133"/>
      <c r="K141" s="70"/>
    </row>
    <row r="142" spans="1:11" ht="15.75" customHeight="1">
      <c r="A142" s="72"/>
      <c r="B142" s="152"/>
      <c r="C142" s="70"/>
      <c r="D142" s="70"/>
      <c r="E142" s="72"/>
      <c r="F142" s="70"/>
      <c r="G142" s="70"/>
      <c r="H142" s="70"/>
      <c r="I142" s="70"/>
      <c r="J142" s="133"/>
      <c r="K142" s="70"/>
    </row>
    <row r="143" spans="1:11" ht="15.75" customHeight="1">
      <c r="A143" s="72"/>
      <c r="B143" s="152"/>
      <c r="C143" s="70"/>
      <c r="D143" s="70"/>
      <c r="E143" s="72"/>
      <c r="F143" s="70"/>
      <c r="G143" s="70"/>
      <c r="H143" s="70"/>
      <c r="I143" s="70"/>
      <c r="J143" s="133"/>
      <c r="K143" s="70"/>
    </row>
    <row r="144" spans="1:11" ht="15.75" customHeight="1">
      <c r="A144" s="72"/>
      <c r="B144" s="152"/>
      <c r="C144" s="70"/>
      <c r="D144" s="70"/>
      <c r="E144" s="72"/>
      <c r="F144" s="70"/>
      <c r="G144" s="70"/>
      <c r="H144" s="70"/>
      <c r="I144" s="70"/>
      <c r="J144" s="133"/>
      <c r="K144" s="70"/>
    </row>
    <row r="145" spans="1:11" ht="15.75" customHeight="1">
      <c r="A145" s="72"/>
      <c r="B145" s="152"/>
      <c r="C145" s="70"/>
      <c r="D145" s="70"/>
      <c r="E145" s="72"/>
      <c r="F145" s="70"/>
      <c r="G145" s="70"/>
      <c r="H145" s="70"/>
      <c r="I145" s="70"/>
      <c r="J145" s="133"/>
      <c r="K145" s="70"/>
    </row>
    <row r="146" spans="1:11" ht="15.75" customHeight="1">
      <c r="A146" s="72"/>
      <c r="B146" s="152"/>
      <c r="C146" s="70"/>
      <c r="D146" s="70"/>
      <c r="E146" s="72"/>
      <c r="F146" s="70"/>
      <c r="G146" s="70"/>
      <c r="H146" s="70"/>
      <c r="I146" s="70"/>
      <c r="J146" s="133"/>
      <c r="K146" s="70"/>
    </row>
    <row r="147" spans="1:11" ht="15.75" customHeight="1">
      <c r="A147" s="72"/>
      <c r="B147" s="152"/>
      <c r="C147" s="70"/>
      <c r="D147" s="70"/>
      <c r="E147" s="72"/>
      <c r="F147" s="70"/>
      <c r="G147" s="70"/>
      <c r="H147" s="70"/>
      <c r="I147" s="70"/>
      <c r="J147" s="133"/>
      <c r="K147" s="70"/>
    </row>
    <row r="148" spans="1:11" ht="15.75" customHeight="1">
      <c r="A148" s="72"/>
      <c r="B148" s="152"/>
      <c r="C148" s="70"/>
      <c r="D148" s="70"/>
      <c r="E148" s="72"/>
      <c r="F148" s="70"/>
      <c r="G148" s="70"/>
      <c r="H148" s="70"/>
      <c r="I148" s="70"/>
      <c r="J148" s="133"/>
      <c r="K148" s="70"/>
    </row>
    <row r="149" spans="1:11" ht="15.75" customHeight="1">
      <c r="A149" s="72"/>
      <c r="B149" s="152"/>
      <c r="C149" s="70"/>
      <c r="D149" s="70"/>
      <c r="E149" s="72"/>
      <c r="F149" s="70"/>
      <c r="G149" s="70"/>
      <c r="H149" s="70"/>
      <c r="I149" s="70"/>
      <c r="J149" s="133"/>
      <c r="K149" s="70"/>
    </row>
    <row r="150" spans="1:11" ht="15.75" customHeight="1">
      <c r="A150" s="72"/>
      <c r="B150" s="152"/>
      <c r="C150" s="70"/>
      <c r="D150" s="70"/>
      <c r="E150" s="72"/>
      <c r="F150" s="70"/>
      <c r="G150" s="70"/>
      <c r="H150" s="70"/>
      <c r="I150" s="70"/>
      <c r="J150" s="133"/>
      <c r="K150" s="70"/>
    </row>
    <row r="151" spans="1:11" ht="15.75" customHeight="1">
      <c r="A151" s="72"/>
      <c r="B151" s="152"/>
      <c r="C151" s="70"/>
      <c r="D151" s="70"/>
      <c r="E151" s="72"/>
      <c r="F151" s="70"/>
      <c r="G151" s="70"/>
      <c r="H151" s="70"/>
      <c r="I151" s="70"/>
      <c r="J151" s="133"/>
      <c r="K151" s="70"/>
    </row>
    <row r="152" spans="1:11" ht="15.75" customHeight="1">
      <c r="A152" s="72"/>
      <c r="B152" s="152"/>
      <c r="C152" s="70"/>
      <c r="D152" s="70"/>
      <c r="E152" s="72"/>
      <c r="F152" s="70"/>
      <c r="G152" s="70"/>
      <c r="H152" s="70"/>
      <c r="I152" s="70"/>
      <c r="J152" s="133"/>
      <c r="K152" s="70"/>
    </row>
    <row r="153" spans="1:11" ht="15.75" customHeight="1">
      <c r="A153" s="72"/>
      <c r="B153" s="152"/>
      <c r="C153" s="70"/>
      <c r="D153" s="70"/>
      <c r="E153" s="72"/>
      <c r="F153" s="70"/>
      <c r="G153" s="70"/>
      <c r="H153" s="70"/>
      <c r="I153" s="70"/>
      <c r="J153" s="133"/>
      <c r="K153" s="70"/>
    </row>
    <row r="154" spans="1:11" ht="15.75" customHeight="1">
      <c r="A154" s="72"/>
      <c r="B154" s="152"/>
      <c r="C154" s="70"/>
      <c r="D154" s="70"/>
      <c r="E154" s="72"/>
      <c r="F154" s="70"/>
      <c r="G154" s="70"/>
      <c r="H154" s="70"/>
      <c r="I154" s="70"/>
      <c r="J154" s="133"/>
      <c r="K154" s="70"/>
    </row>
    <row r="155" spans="1:11" ht="15.75" customHeight="1">
      <c r="A155" s="72"/>
      <c r="B155" s="152"/>
      <c r="C155" s="70"/>
      <c r="D155" s="70"/>
      <c r="E155" s="72"/>
      <c r="F155" s="70"/>
      <c r="G155" s="70"/>
      <c r="H155" s="70"/>
      <c r="I155" s="70"/>
      <c r="J155" s="133"/>
      <c r="K155" s="70"/>
    </row>
    <row r="156" spans="1:11" ht="15.75" customHeight="1">
      <c r="A156" s="72"/>
      <c r="B156" s="152"/>
      <c r="C156" s="70"/>
      <c r="D156" s="70"/>
      <c r="E156" s="72"/>
      <c r="F156" s="70"/>
      <c r="G156" s="70"/>
      <c r="H156" s="70"/>
      <c r="I156" s="70"/>
      <c r="J156" s="133"/>
      <c r="K156" s="70"/>
    </row>
    <row r="157" spans="1:11" ht="15.75" customHeight="1">
      <c r="A157" s="72"/>
      <c r="B157" s="152"/>
      <c r="C157" s="70"/>
      <c r="D157" s="70"/>
      <c r="E157" s="72"/>
      <c r="F157" s="70"/>
      <c r="G157" s="70"/>
      <c r="H157" s="70"/>
      <c r="I157" s="70"/>
      <c r="J157" s="133"/>
      <c r="K157" s="70"/>
    </row>
    <row r="158" spans="1:11" ht="15.75" customHeight="1">
      <c r="A158" s="72"/>
      <c r="B158" s="152"/>
      <c r="C158" s="70"/>
      <c r="D158" s="70"/>
      <c r="E158" s="72"/>
      <c r="F158" s="70"/>
      <c r="G158" s="70"/>
      <c r="H158" s="70"/>
      <c r="I158" s="70"/>
      <c r="J158" s="133"/>
      <c r="K158" s="70"/>
    </row>
    <row r="159" spans="1:11" ht="15.75" customHeight="1">
      <c r="A159" s="72"/>
      <c r="B159" s="152"/>
      <c r="C159" s="70"/>
      <c r="D159" s="70"/>
      <c r="E159" s="72"/>
      <c r="F159" s="70"/>
      <c r="G159" s="70"/>
      <c r="H159" s="70"/>
      <c r="I159" s="70"/>
      <c r="J159" s="133"/>
      <c r="K159" s="70"/>
    </row>
    <row r="160" spans="1:11" ht="15.75" customHeight="1">
      <c r="A160" s="72"/>
      <c r="B160" s="152"/>
      <c r="C160" s="70"/>
      <c r="D160" s="70"/>
      <c r="E160" s="72"/>
      <c r="F160" s="70"/>
      <c r="G160" s="70"/>
      <c r="H160" s="70"/>
      <c r="I160" s="70"/>
      <c r="J160" s="133"/>
      <c r="K160" s="70"/>
    </row>
    <row r="161" spans="1:11" ht="15.75" customHeight="1">
      <c r="A161" s="72"/>
      <c r="B161" s="152"/>
      <c r="C161" s="70"/>
      <c r="D161" s="70"/>
      <c r="E161" s="72"/>
      <c r="F161" s="70"/>
      <c r="G161" s="70"/>
      <c r="H161" s="70"/>
      <c r="I161" s="70"/>
      <c r="J161" s="133"/>
      <c r="K161" s="70"/>
    </row>
    <row r="162" spans="1:11" ht="15.75" customHeight="1">
      <c r="A162" s="72"/>
      <c r="B162" s="152"/>
      <c r="C162" s="70"/>
      <c r="D162" s="70"/>
      <c r="E162" s="72"/>
      <c r="F162" s="70"/>
      <c r="G162" s="70"/>
      <c r="H162" s="70"/>
      <c r="I162" s="70"/>
      <c r="J162" s="133"/>
      <c r="K162" s="70"/>
    </row>
    <row r="163" spans="1:11" ht="15.75" customHeight="1">
      <c r="A163" s="72"/>
      <c r="B163" s="152"/>
      <c r="C163" s="70"/>
      <c r="D163" s="70"/>
      <c r="E163" s="72"/>
      <c r="F163" s="70"/>
      <c r="G163" s="70"/>
      <c r="H163" s="70"/>
      <c r="I163" s="70"/>
      <c r="J163" s="133"/>
      <c r="K163" s="70"/>
    </row>
    <row r="164" spans="1:11" ht="15.75" customHeight="1">
      <c r="A164" s="72"/>
      <c r="B164" s="152"/>
      <c r="C164" s="70"/>
      <c r="D164" s="70"/>
      <c r="E164" s="72"/>
      <c r="F164" s="70"/>
      <c r="G164" s="70"/>
      <c r="H164" s="70"/>
      <c r="I164" s="70"/>
      <c r="J164" s="133"/>
      <c r="K164" s="70"/>
    </row>
    <row r="165" spans="1:11" ht="15.75" customHeight="1">
      <c r="A165" s="72"/>
      <c r="B165" s="152"/>
      <c r="C165" s="70"/>
      <c r="D165" s="70"/>
      <c r="E165" s="72"/>
      <c r="F165" s="70"/>
      <c r="G165" s="70"/>
      <c r="H165" s="70"/>
      <c r="I165" s="70"/>
      <c r="J165" s="133"/>
      <c r="K165" s="70"/>
    </row>
    <row r="166" spans="1:11" ht="15.75" customHeight="1">
      <c r="A166" s="72"/>
      <c r="B166" s="152"/>
      <c r="C166" s="70"/>
      <c r="D166" s="70"/>
      <c r="E166" s="72"/>
      <c r="F166" s="70"/>
      <c r="G166" s="70"/>
      <c r="H166" s="70"/>
      <c r="I166" s="70"/>
      <c r="J166" s="133"/>
      <c r="K166" s="70"/>
    </row>
    <row r="167" spans="1:11" ht="15.75" customHeight="1">
      <c r="A167" s="72"/>
      <c r="B167" s="152"/>
      <c r="C167" s="70"/>
      <c r="D167" s="70"/>
      <c r="E167" s="72"/>
      <c r="F167" s="70"/>
      <c r="G167" s="70"/>
      <c r="H167" s="70"/>
      <c r="I167" s="70"/>
      <c r="J167" s="133"/>
      <c r="K167" s="70"/>
    </row>
    <row r="168" spans="1:11" ht="15.75" customHeight="1">
      <c r="A168" s="72"/>
      <c r="B168" s="152"/>
      <c r="C168" s="70"/>
      <c r="D168" s="70"/>
      <c r="E168" s="72"/>
      <c r="F168" s="70"/>
      <c r="G168" s="70"/>
      <c r="H168" s="70"/>
      <c r="I168" s="70"/>
      <c r="J168" s="133"/>
      <c r="K168" s="70"/>
    </row>
    <row r="169" spans="1:11" ht="15.75" customHeight="1">
      <c r="A169" s="72"/>
      <c r="B169" s="152"/>
      <c r="C169" s="70"/>
      <c r="D169" s="70"/>
      <c r="E169" s="72"/>
      <c r="F169" s="70"/>
      <c r="G169" s="70"/>
      <c r="H169" s="70"/>
      <c r="I169" s="70"/>
      <c r="J169" s="133"/>
      <c r="K169" s="70"/>
    </row>
    <row r="170" spans="1:11" ht="15.75" customHeight="1">
      <c r="A170" s="72"/>
      <c r="B170" s="152"/>
      <c r="C170" s="70"/>
      <c r="D170" s="70"/>
      <c r="E170" s="72"/>
      <c r="F170" s="70"/>
      <c r="G170" s="70"/>
      <c r="H170" s="70"/>
      <c r="I170" s="70"/>
      <c r="J170" s="133"/>
      <c r="K170" s="70"/>
    </row>
    <row r="171" spans="1:11" ht="15.75" customHeight="1">
      <c r="A171" s="72"/>
      <c r="B171" s="152"/>
      <c r="C171" s="70"/>
      <c r="D171" s="70"/>
      <c r="E171" s="72"/>
      <c r="F171" s="70"/>
      <c r="G171" s="70"/>
      <c r="H171" s="70"/>
      <c r="I171" s="70"/>
      <c r="J171" s="133"/>
      <c r="K171" s="70"/>
    </row>
    <row r="172" spans="1:11" ht="15.75" customHeight="1">
      <c r="A172" s="72"/>
      <c r="B172" s="152"/>
      <c r="C172" s="70"/>
      <c r="D172" s="70"/>
      <c r="E172" s="72"/>
      <c r="F172" s="70"/>
      <c r="G172" s="70"/>
      <c r="H172" s="70"/>
      <c r="I172" s="70"/>
      <c r="J172" s="133"/>
      <c r="K172" s="70"/>
    </row>
    <row r="173" spans="1:11" ht="15.75" customHeight="1">
      <c r="A173" s="72"/>
      <c r="B173" s="152"/>
      <c r="C173" s="70"/>
      <c r="D173" s="70"/>
      <c r="E173" s="72"/>
      <c r="F173" s="70"/>
      <c r="G173" s="70"/>
      <c r="H173" s="70"/>
      <c r="I173" s="70"/>
      <c r="J173" s="133"/>
      <c r="K173" s="70"/>
    </row>
    <row r="174" spans="1:11" ht="15.75" customHeight="1">
      <c r="A174" s="72"/>
      <c r="B174" s="152"/>
      <c r="C174" s="70"/>
      <c r="D174" s="70"/>
      <c r="E174" s="72"/>
      <c r="F174" s="70"/>
      <c r="G174" s="70"/>
      <c r="H174" s="70"/>
      <c r="I174" s="70"/>
      <c r="J174" s="133"/>
      <c r="K174" s="70"/>
    </row>
    <row r="175" spans="1:11" ht="15.75" customHeight="1">
      <c r="A175" s="72"/>
      <c r="B175" s="152"/>
      <c r="C175" s="70"/>
      <c r="D175" s="70"/>
      <c r="E175" s="72"/>
      <c r="F175" s="70"/>
      <c r="G175" s="70"/>
      <c r="H175" s="70"/>
      <c r="I175" s="70"/>
      <c r="J175" s="133"/>
      <c r="K175" s="70"/>
    </row>
    <row r="176" spans="1:11" ht="15.75" customHeight="1">
      <c r="A176" s="72"/>
      <c r="B176" s="152"/>
      <c r="C176" s="70"/>
      <c r="D176" s="70"/>
      <c r="E176" s="72"/>
      <c r="F176" s="70"/>
      <c r="G176" s="70"/>
      <c r="H176" s="70"/>
      <c r="I176" s="70"/>
      <c r="J176" s="133"/>
      <c r="K176" s="70"/>
    </row>
    <row r="177" spans="1:11" ht="15.75" customHeight="1">
      <c r="A177" s="72"/>
      <c r="B177" s="152"/>
      <c r="C177" s="70"/>
      <c r="D177" s="70"/>
      <c r="E177" s="72"/>
      <c r="F177" s="70"/>
      <c r="G177" s="70"/>
      <c r="H177" s="70"/>
      <c r="I177" s="70"/>
      <c r="J177" s="133"/>
      <c r="K177" s="70"/>
    </row>
    <row r="178" spans="1:11" ht="15.75" customHeight="1">
      <c r="A178" s="72"/>
      <c r="B178" s="152"/>
      <c r="C178" s="70"/>
      <c r="D178" s="70"/>
      <c r="E178" s="72"/>
      <c r="F178" s="70"/>
      <c r="G178" s="70"/>
      <c r="H178" s="70"/>
      <c r="I178" s="70"/>
      <c r="J178" s="133"/>
      <c r="K178" s="70"/>
    </row>
    <row r="179" spans="1:11" ht="15.75" customHeight="1">
      <c r="A179" s="72"/>
      <c r="B179" s="152"/>
      <c r="C179" s="70"/>
      <c r="D179" s="70"/>
      <c r="E179" s="72"/>
      <c r="F179" s="70"/>
      <c r="G179" s="70"/>
      <c r="H179" s="70"/>
      <c r="I179" s="70"/>
      <c r="J179" s="133"/>
      <c r="K179" s="70"/>
    </row>
    <row r="180" spans="1:11" ht="15.75" customHeight="1">
      <c r="A180" s="72"/>
      <c r="B180" s="152"/>
      <c r="C180" s="70"/>
      <c r="D180" s="70"/>
      <c r="E180" s="72"/>
      <c r="F180" s="70"/>
      <c r="G180" s="70"/>
      <c r="H180" s="70"/>
      <c r="I180" s="70"/>
      <c r="J180" s="133"/>
      <c r="K180" s="70"/>
    </row>
    <row r="181" spans="1:11" ht="15.75" customHeight="1">
      <c r="A181" s="72"/>
      <c r="B181" s="152"/>
      <c r="C181" s="70"/>
      <c r="D181" s="70"/>
      <c r="E181" s="72"/>
      <c r="F181" s="70"/>
      <c r="G181" s="70"/>
      <c r="H181" s="70"/>
      <c r="I181" s="70"/>
      <c r="J181" s="133"/>
      <c r="K181" s="70"/>
    </row>
    <row r="182" spans="1:11" ht="15.75" customHeight="1">
      <c r="A182" s="72"/>
      <c r="B182" s="152"/>
      <c r="C182" s="70"/>
      <c r="D182" s="70"/>
      <c r="E182" s="72"/>
      <c r="F182" s="70"/>
      <c r="G182" s="70"/>
      <c r="H182" s="70"/>
      <c r="I182" s="70"/>
      <c r="J182" s="133"/>
      <c r="K182" s="70"/>
    </row>
    <row r="183" spans="1:11" ht="15.75" customHeight="1">
      <c r="A183" s="72"/>
      <c r="B183" s="152"/>
      <c r="C183" s="70"/>
      <c r="D183" s="70"/>
      <c r="E183" s="72"/>
      <c r="F183" s="70"/>
      <c r="G183" s="70"/>
      <c r="H183" s="70"/>
      <c r="I183" s="70"/>
      <c r="J183" s="133"/>
      <c r="K183" s="70"/>
    </row>
    <row r="184" spans="1:11" ht="15.75" customHeight="1">
      <c r="A184" s="72"/>
      <c r="B184" s="152"/>
      <c r="C184" s="70"/>
      <c r="D184" s="70"/>
      <c r="E184" s="72"/>
      <c r="F184" s="70"/>
      <c r="G184" s="70"/>
      <c r="H184" s="70"/>
      <c r="I184" s="70"/>
      <c r="J184" s="133"/>
      <c r="K184" s="70"/>
    </row>
    <row r="185" spans="1:11" ht="15.75" customHeight="1">
      <c r="A185" s="72"/>
      <c r="B185" s="152"/>
      <c r="C185" s="70"/>
      <c r="D185" s="70"/>
      <c r="E185" s="72"/>
      <c r="F185" s="70"/>
      <c r="G185" s="70"/>
      <c r="H185" s="70"/>
      <c r="I185" s="70"/>
      <c r="J185" s="133"/>
      <c r="K185" s="70"/>
    </row>
    <row r="186" spans="1:11" ht="15.75" customHeight="1">
      <c r="A186" s="72"/>
      <c r="B186" s="152"/>
      <c r="C186" s="70"/>
      <c r="D186" s="70"/>
      <c r="E186" s="72"/>
      <c r="F186" s="70"/>
      <c r="G186" s="70"/>
      <c r="H186" s="70"/>
      <c r="I186" s="70"/>
      <c r="J186" s="133"/>
      <c r="K186" s="70"/>
    </row>
    <row r="187" spans="1:11" ht="15.75" customHeight="1">
      <c r="A187" s="72"/>
      <c r="B187" s="152"/>
      <c r="C187" s="70"/>
      <c r="D187" s="70"/>
      <c r="E187" s="72"/>
      <c r="F187" s="70"/>
      <c r="G187" s="70"/>
      <c r="H187" s="70"/>
      <c r="I187" s="70"/>
      <c r="J187" s="133"/>
      <c r="K187" s="70"/>
    </row>
    <row r="188" spans="1:11" ht="15.75" customHeight="1">
      <c r="A188" s="72"/>
      <c r="B188" s="152"/>
      <c r="C188" s="70"/>
      <c r="D188" s="70"/>
      <c r="E188" s="72"/>
      <c r="F188" s="70"/>
      <c r="G188" s="70"/>
      <c r="H188" s="70"/>
      <c r="I188" s="70"/>
      <c r="J188" s="133"/>
      <c r="K188" s="70"/>
    </row>
    <row r="189" spans="1:11" ht="15.75" customHeight="1">
      <c r="A189" s="72"/>
      <c r="B189" s="152"/>
      <c r="C189" s="70"/>
      <c r="D189" s="70"/>
      <c r="E189" s="72"/>
      <c r="F189" s="70"/>
      <c r="G189" s="70"/>
      <c r="H189" s="70"/>
      <c r="I189" s="70"/>
      <c r="J189" s="133"/>
      <c r="K189" s="70"/>
    </row>
    <row r="190" spans="1:11" ht="15.75" customHeight="1">
      <c r="A190" s="72"/>
      <c r="B190" s="152"/>
      <c r="C190" s="70"/>
      <c r="D190" s="70"/>
      <c r="E190" s="72"/>
      <c r="F190" s="70"/>
      <c r="G190" s="70"/>
      <c r="H190" s="70"/>
      <c r="I190" s="70"/>
      <c r="J190" s="133"/>
      <c r="K190" s="70"/>
    </row>
    <row r="191" spans="1:11" ht="15.75" customHeight="1">
      <c r="A191" s="72"/>
      <c r="B191" s="152"/>
      <c r="C191" s="70"/>
      <c r="D191" s="70"/>
      <c r="E191" s="72"/>
      <c r="F191" s="70"/>
      <c r="G191" s="70"/>
      <c r="H191" s="70"/>
      <c r="I191" s="70"/>
      <c r="J191" s="133"/>
      <c r="K191" s="70"/>
    </row>
    <row r="192" spans="1:11" ht="15.75" customHeight="1">
      <c r="A192" s="72"/>
      <c r="B192" s="152"/>
      <c r="C192" s="70"/>
      <c r="D192" s="70"/>
      <c r="E192" s="72"/>
      <c r="F192" s="70"/>
      <c r="G192" s="70"/>
      <c r="H192" s="70"/>
      <c r="I192" s="70"/>
      <c r="J192" s="133"/>
      <c r="K192" s="70"/>
    </row>
    <row r="193" spans="1:11" ht="15.75" customHeight="1">
      <c r="A193" s="72"/>
      <c r="B193" s="152"/>
      <c r="C193" s="70"/>
      <c r="D193" s="70"/>
      <c r="E193" s="72"/>
      <c r="F193" s="70"/>
      <c r="G193" s="70"/>
      <c r="H193" s="70"/>
      <c r="I193" s="70"/>
      <c r="J193" s="133"/>
      <c r="K193" s="70"/>
    </row>
    <row r="194" spans="1:11" ht="15.75" customHeight="1">
      <c r="A194" s="72"/>
      <c r="B194" s="152"/>
      <c r="C194" s="70"/>
      <c r="D194" s="70"/>
      <c r="E194" s="72"/>
      <c r="F194" s="70"/>
      <c r="G194" s="70"/>
      <c r="H194" s="70"/>
      <c r="I194" s="70"/>
      <c r="J194" s="133"/>
      <c r="K194" s="70"/>
    </row>
    <row r="195" spans="1:11" ht="15.75" customHeight="1">
      <c r="A195" s="72"/>
      <c r="B195" s="152"/>
      <c r="C195" s="70"/>
      <c r="D195" s="70"/>
      <c r="E195" s="72"/>
      <c r="F195" s="70"/>
      <c r="G195" s="70"/>
      <c r="H195" s="70"/>
      <c r="I195" s="70"/>
      <c r="J195" s="133"/>
      <c r="K195" s="70"/>
    </row>
    <row r="196" spans="1:11" ht="15.75" customHeight="1">
      <c r="A196" s="72"/>
      <c r="B196" s="152"/>
      <c r="C196" s="70"/>
      <c r="D196" s="70"/>
      <c r="E196" s="72"/>
      <c r="F196" s="70"/>
      <c r="G196" s="70"/>
      <c r="H196" s="70"/>
      <c r="I196" s="70"/>
      <c r="J196" s="133"/>
      <c r="K196" s="70"/>
    </row>
    <row r="197" spans="1:11" ht="15.75" customHeight="1">
      <c r="A197" s="72"/>
      <c r="B197" s="152"/>
      <c r="C197" s="70"/>
      <c r="D197" s="70"/>
      <c r="E197" s="72"/>
      <c r="F197" s="70"/>
      <c r="G197" s="70"/>
      <c r="H197" s="70"/>
      <c r="I197" s="70"/>
      <c r="J197" s="133"/>
      <c r="K197" s="70"/>
    </row>
    <row r="198" spans="1:11" ht="15.75" customHeight="1">
      <c r="A198" s="72"/>
      <c r="B198" s="152"/>
      <c r="C198" s="70"/>
      <c r="D198" s="70"/>
      <c r="E198" s="72"/>
      <c r="F198" s="70"/>
      <c r="G198" s="70"/>
      <c r="H198" s="70"/>
      <c r="I198" s="70"/>
      <c r="J198" s="133"/>
      <c r="K198" s="70"/>
    </row>
    <row r="199" spans="1:11" ht="15.75" customHeight="1">
      <c r="A199" s="72"/>
      <c r="B199" s="152"/>
      <c r="C199" s="70"/>
      <c r="D199" s="70"/>
      <c r="E199" s="72"/>
      <c r="F199" s="70"/>
      <c r="G199" s="70"/>
      <c r="H199" s="70"/>
      <c r="I199" s="70"/>
      <c r="J199" s="133"/>
      <c r="K199" s="70"/>
    </row>
    <row r="200" spans="1:11" ht="15.75" customHeight="1">
      <c r="A200" s="72"/>
      <c r="B200" s="152"/>
      <c r="C200" s="70"/>
      <c r="D200" s="70"/>
      <c r="E200" s="72"/>
      <c r="F200" s="70"/>
      <c r="G200" s="70"/>
      <c r="H200" s="70"/>
      <c r="I200" s="70"/>
      <c r="J200" s="133"/>
      <c r="K200" s="70"/>
    </row>
    <row r="201" spans="1:11" ht="15.75" customHeight="1">
      <c r="A201" s="72"/>
      <c r="B201" s="152"/>
      <c r="C201" s="70"/>
      <c r="D201" s="70"/>
      <c r="E201" s="72"/>
      <c r="F201" s="70"/>
      <c r="G201" s="70"/>
      <c r="H201" s="70"/>
      <c r="I201" s="70"/>
      <c r="J201" s="133"/>
      <c r="K201" s="70"/>
    </row>
    <row r="202" spans="1:11" ht="15.75" customHeight="1">
      <c r="A202" s="72"/>
      <c r="B202" s="152"/>
      <c r="C202" s="70"/>
      <c r="D202" s="70"/>
      <c r="E202" s="72"/>
      <c r="F202" s="70"/>
      <c r="G202" s="70"/>
      <c r="H202" s="70"/>
      <c r="I202" s="70"/>
      <c r="J202" s="133"/>
      <c r="K202" s="70"/>
    </row>
    <row r="203" spans="1:11" ht="15.75" customHeight="1">
      <c r="A203" s="72"/>
      <c r="B203" s="152"/>
      <c r="C203" s="70"/>
      <c r="D203" s="70"/>
      <c r="E203" s="72"/>
      <c r="F203" s="70"/>
      <c r="G203" s="70"/>
      <c r="H203" s="70"/>
      <c r="I203" s="70"/>
      <c r="J203" s="133"/>
      <c r="K203" s="70"/>
    </row>
    <row r="204" spans="1:11" ht="15.75" customHeight="1">
      <c r="A204" s="72"/>
      <c r="B204" s="152"/>
      <c r="C204" s="70"/>
      <c r="D204" s="70"/>
      <c r="E204" s="72"/>
      <c r="F204" s="70"/>
      <c r="G204" s="70"/>
      <c r="H204" s="70"/>
      <c r="I204" s="70"/>
      <c r="J204" s="133"/>
      <c r="K204" s="70"/>
    </row>
    <row r="205" spans="1:11" ht="15.75" customHeight="1">
      <c r="A205" s="72"/>
      <c r="B205" s="152"/>
      <c r="C205" s="70"/>
      <c r="D205" s="70"/>
      <c r="E205" s="72"/>
      <c r="F205" s="70"/>
      <c r="G205" s="70"/>
      <c r="H205" s="70"/>
      <c r="I205" s="70"/>
      <c r="J205" s="133"/>
      <c r="K205" s="70"/>
    </row>
    <row r="206" spans="1:11" ht="15.75" customHeight="1">
      <c r="A206" s="72"/>
      <c r="B206" s="152"/>
      <c r="C206" s="70"/>
      <c r="D206" s="70"/>
      <c r="E206" s="72"/>
      <c r="F206" s="70"/>
      <c r="G206" s="70"/>
      <c r="H206" s="70"/>
      <c r="I206" s="70"/>
      <c r="J206" s="133"/>
      <c r="K206" s="70"/>
    </row>
    <row r="207" spans="1:11" ht="15.75" customHeight="1">
      <c r="A207" s="72"/>
      <c r="B207" s="152"/>
      <c r="C207" s="70"/>
      <c r="D207" s="70"/>
      <c r="E207" s="72"/>
      <c r="F207" s="70"/>
      <c r="G207" s="70"/>
      <c r="H207" s="70"/>
      <c r="I207" s="70"/>
      <c r="J207" s="133"/>
      <c r="K207" s="70"/>
    </row>
    <row r="208" spans="1:11" ht="15.75" customHeight="1">
      <c r="A208" s="72"/>
      <c r="B208" s="152"/>
      <c r="C208" s="70"/>
      <c r="D208" s="70"/>
      <c r="E208" s="72"/>
      <c r="F208" s="70"/>
      <c r="G208" s="70"/>
      <c r="H208" s="70"/>
      <c r="I208" s="70"/>
      <c r="J208" s="133"/>
      <c r="K208" s="70"/>
    </row>
    <row r="209" spans="1:11" ht="15.75" customHeight="1">
      <c r="A209" s="72"/>
      <c r="B209" s="152"/>
      <c r="C209" s="70"/>
      <c r="D209" s="70"/>
      <c r="E209" s="72"/>
      <c r="F209" s="70"/>
      <c r="G209" s="70"/>
      <c r="H209" s="70"/>
      <c r="I209" s="70"/>
      <c r="J209" s="133"/>
      <c r="K209" s="70"/>
    </row>
    <row r="210" spans="1:11" ht="15.75" customHeight="1">
      <c r="A210" s="72"/>
      <c r="B210" s="152"/>
      <c r="C210" s="70"/>
      <c r="D210" s="70"/>
      <c r="E210" s="72"/>
      <c r="F210" s="70"/>
      <c r="G210" s="70"/>
      <c r="H210" s="70"/>
      <c r="I210" s="70"/>
      <c r="J210" s="133"/>
      <c r="K210" s="70"/>
    </row>
    <row r="211" spans="1:11" ht="15.75" customHeight="1">
      <c r="A211" s="72"/>
      <c r="B211" s="152"/>
      <c r="C211" s="70"/>
      <c r="D211" s="70"/>
      <c r="E211" s="72"/>
      <c r="F211" s="70"/>
      <c r="G211" s="70"/>
      <c r="H211" s="70"/>
      <c r="I211" s="70"/>
      <c r="J211" s="133"/>
      <c r="K211" s="70"/>
    </row>
    <row r="212" spans="1:11" ht="15.75" customHeight="1">
      <c r="A212" s="72"/>
      <c r="B212" s="152"/>
      <c r="C212" s="70"/>
      <c r="D212" s="70"/>
      <c r="E212" s="72"/>
      <c r="F212" s="70"/>
      <c r="G212" s="70"/>
      <c r="H212" s="70"/>
      <c r="I212" s="70"/>
      <c r="J212" s="133"/>
      <c r="K212" s="70"/>
    </row>
    <row r="213" spans="1:11" ht="15.75" customHeight="1">
      <c r="A213" s="72"/>
      <c r="B213" s="152"/>
      <c r="C213" s="70"/>
      <c r="D213" s="70"/>
      <c r="E213" s="72"/>
      <c r="F213" s="70"/>
      <c r="G213" s="70"/>
      <c r="H213" s="70"/>
      <c r="I213" s="70"/>
      <c r="J213" s="133"/>
      <c r="K213" s="70"/>
    </row>
    <row r="214" spans="1:11" ht="15.75" customHeight="1">
      <c r="A214" s="72"/>
      <c r="B214" s="152"/>
      <c r="C214" s="70"/>
      <c r="D214" s="70"/>
      <c r="E214" s="72"/>
      <c r="F214" s="70"/>
      <c r="G214" s="70"/>
      <c r="H214" s="70"/>
      <c r="I214" s="70"/>
      <c r="J214" s="133"/>
      <c r="K214" s="70"/>
    </row>
    <row r="215" spans="1:11" ht="15.75" customHeight="1">
      <c r="A215" s="72"/>
      <c r="B215" s="152"/>
      <c r="C215" s="70"/>
      <c r="D215" s="70"/>
      <c r="E215" s="72"/>
      <c r="F215" s="70"/>
      <c r="G215" s="70"/>
      <c r="H215" s="70"/>
      <c r="I215" s="70"/>
      <c r="J215" s="133"/>
      <c r="K215" s="70"/>
    </row>
    <row r="216" spans="1:11" ht="15.75" customHeight="1">
      <c r="A216" s="72"/>
      <c r="B216" s="152"/>
      <c r="C216" s="70"/>
      <c r="D216" s="70"/>
      <c r="E216" s="72"/>
      <c r="F216" s="70"/>
      <c r="G216" s="70"/>
      <c r="H216" s="70"/>
      <c r="I216" s="70"/>
      <c r="J216" s="133"/>
      <c r="K216" s="70"/>
    </row>
    <row r="217" spans="1:11" ht="15.75" customHeight="1">
      <c r="A217" s="72"/>
      <c r="B217" s="152"/>
      <c r="C217" s="70"/>
      <c r="D217" s="70"/>
      <c r="E217" s="72"/>
      <c r="F217" s="70"/>
      <c r="G217" s="70"/>
      <c r="H217" s="70"/>
      <c r="I217" s="70"/>
      <c r="J217" s="133"/>
      <c r="K217" s="70"/>
    </row>
    <row r="218" spans="1:11" ht="15.75" customHeight="1">
      <c r="A218" s="72"/>
      <c r="B218" s="152"/>
      <c r="C218" s="70"/>
      <c r="D218" s="70"/>
      <c r="E218" s="72"/>
      <c r="F218" s="70"/>
      <c r="G218" s="70"/>
      <c r="H218" s="70"/>
      <c r="I218" s="70"/>
      <c r="J218" s="133"/>
      <c r="K218" s="70"/>
    </row>
    <row r="219" spans="1:11" ht="15.75" customHeight="1">
      <c r="A219" s="72"/>
      <c r="B219" s="152"/>
      <c r="C219" s="70"/>
      <c r="D219" s="70"/>
      <c r="E219" s="72"/>
      <c r="F219" s="70"/>
      <c r="G219" s="70"/>
      <c r="H219" s="70"/>
      <c r="I219" s="70"/>
      <c r="J219" s="133"/>
      <c r="K219" s="70"/>
    </row>
    <row r="220" spans="1:11" ht="15.75" customHeight="1">
      <c r="A220" s="72"/>
      <c r="B220" s="152"/>
      <c r="C220" s="70"/>
      <c r="D220" s="70"/>
      <c r="E220" s="72"/>
      <c r="F220" s="70"/>
      <c r="G220" s="70"/>
      <c r="H220" s="70"/>
      <c r="I220" s="70"/>
      <c r="J220" s="133"/>
      <c r="K220" s="70"/>
    </row>
    <row r="221" spans="1:11" ht="15.75" customHeight="1">
      <c r="A221" s="72"/>
      <c r="B221" s="152"/>
      <c r="C221" s="70"/>
      <c r="D221" s="70"/>
      <c r="E221" s="72"/>
      <c r="F221" s="70"/>
      <c r="G221" s="70"/>
      <c r="H221" s="70"/>
      <c r="I221" s="70"/>
      <c r="J221" s="133"/>
      <c r="K221" s="70"/>
    </row>
    <row r="222" spans="1:11" ht="15.75" customHeight="1">
      <c r="A222" s="72"/>
      <c r="B222" s="152"/>
      <c r="C222" s="70"/>
      <c r="D222" s="70"/>
      <c r="E222" s="72"/>
      <c r="F222" s="70"/>
      <c r="G222" s="70"/>
      <c r="H222" s="70"/>
      <c r="I222" s="70"/>
      <c r="J222" s="133"/>
      <c r="K222" s="70"/>
    </row>
    <row r="223" spans="1:11" ht="15.75" customHeight="1">
      <c r="A223" s="72"/>
      <c r="B223" s="152"/>
      <c r="C223" s="70"/>
      <c r="D223" s="70"/>
      <c r="E223" s="72"/>
      <c r="F223" s="70"/>
      <c r="G223" s="70"/>
      <c r="H223" s="70"/>
      <c r="I223" s="70"/>
      <c r="J223" s="133"/>
      <c r="K223" s="70"/>
    </row>
    <row r="224" spans="1:11" ht="15.75" customHeight="1">
      <c r="A224" s="72"/>
      <c r="B224" s="152"/>
      <c r="C224" s="70"/>
      <c r="D224" s="70"/>
      <c r="E224" s="72"/>
      <c r="F224" s="70"/>
      <c r="G224" s="70"/>
      <c r="H224" s="70"/>
      <c r="I224" s="70"/>
      <c r="J224" s="133"/>
      <c r="K224" s="70"/>
    </row>
    <row r="225" spans="1:11" ht="15.75" customHeight="1">
      <c r="A225" s="72"/>
      <c r="B225" s="152"/>
      <c r="C225" s="70"/>
      <c r="D225" s="70"/>
      <c r="E225" s="72"/>
      <c r="F225" s="70"/>
      <c r="G225" s="70"/>
      <c r="H225" s="70"/>
      <c r="I225" s="70"/>
      <c r="J225" s="133"/>
      <c r="K225" s="70"/>
    </row>
    <row r="226" spans="1:11" ht="15.75" customHeight="1">
      <c r="A226" s="72"/>
      <c r="B226" s="152"/>
      <c r="C226" s="70"/>
      <c r="D226" s="70"/>
      <c r="E226" s="72"/>
      <c r="F226" s="70"/>
      <c r="G226" s="70"/>
      <c r="H226" s="70"/>
      <c r="I226" s="70"/>
      <c r="J226" s="133"/>
      <c r="K226" s="70"/>
    </row>
    <row r="227" spans="1:11" ht="15.75" customHeight="1">
      <c r="A227" s="72"/>
      <c r="B227" s="152"/>
      <c r="C227" s="70"/>
      <c r="D227" s="70"/>
      <c r="E227" s="72"/>
      <c r="F227" s="70"/>
      <c r="G227" s="70"/>
      <c r="H227" s="70"/>
      <c r="I227" s="70"/>
      <c r="J227" s="133"/>
      <c r="K227" s="70"/>
    </row>
    <row r="228" spans="1:11" ht="15.75" customHeight="1">
      <c r="A228" s="72"/>
      <c r="B228" s="152"/>
      <c r="C228" s="70"/>
      <c r="D228" s="70"/>
      <c r="E228" s="72"/>
      <c r="F228" s="70"/>
      <c r="G228" s="70"/>
      <c r="H228" s="70"/>
      <c r="I228" s="70"/>
      <c r="J228" s="133"/>
      <c r="K228" s="70"/>
    </row>
    <row r="229" spans="1:11" ht="15.75" customHeight="1">
      <c r="A229" s="72"/>
      <c r="B229" s="152"/>
      <c r="C229" s="70"/>
      <c r="D229" s="70"/>
      <c r="E229" s="72"/>
      <c r="F229" s="70"/>
      <c r="G229" s="70"/>
      <c r="H229" s="70"/>
      <c r="I229" s="70"/>
      <c r="J229" s="133"/>
      <c r="K229" s="70"/>
    </row>
    <row r="230" spans="1:11" ht="15.75" customHeight="1">
      <c r="A230" s="72"/>
      <c r="B230" s="152"/>
      <c r="C230" s="70"/>
      <c r="D230" s="70"/>
      <c r="E230" s="72"/>
      <c r="F230" s="70"/>
      <c r="G230" s="70"/>
      <c r="H230" s="70"/>
      <c r="I230" s="70"/>
      <c r="J230" s="133"/>
      <c r="K230" s="70"/>
    </row>
    <row r="231" spans="1:11" ht="15.75" customHeight="1">
      <c r="A231" s="72"/>
      <c r="B231" s="152"/>
      <c r="C231" s="70"/>
      <c r="D231" s="70"/>
      <c r="E231" s="72"/>
      <c r="F231" s="70"/>
      <c r="G231" s="70"/>
      <c r="H231" s="70"/>
      <c r="I231" s="70"/>
      <c r="J231" s="133"/>
      <c r="K231" s="70"/>
    </row>
    <row r="232" spans="1:11" ht="15.75" customHeight="1">
      <c r="A232" s="72"/>
      <c r="B232" s="152"/>
      <c r="C232" s="70"/>
      <c r="D232" s="70"/>
      <c r="E232" s="72"/>
      <c r="F232" s="70"/>
      <c r="G232" s="70"/>
      <c r="H232" s="70"/>
      <c r="I232" s="70"/>
      <c r="J232" s="133"/>
      <c r="K232" s="70"/>
    </row>
    <row r="233" spans="1:11" ht="15.75" customHeight="1">
      <c r="A233" s="72"/>
      <c r="B233" s="152"/>
      <c r="C233" s="70"/>
      <c r="D233" s="70"/>
      <c r="E233" s="72"/>
      <c r="F233" s="70"/>
      <c r="G233" s="70"/>
      <c r="H233" s="70"/>
      <c r="I233" s="70"/>
      <c r="J233" s="133"/>
      <c r="K233" s="70"/>
    </row>
    <row r="234" spans="1:11" ht="15.75" customHeight="1">
      <c r="A234" s="72"/>
      <c r="B234" s="152"/>
      <c r="C234" s="70"/>
      <c r="D234" s="70"/>
      <c r="E234" s="72"/>
      <c r="F234" s="70"/>
      <c r="G234" s="70"/>
      <c r="H234" s="70"/>
      <c r="I234" s="70"/>
      <c r="J234" s="133"/>
      <c r="K234" s="70"/>
    </row>
    <row r="235" spans="1:11" ht="15.75" customHeight="1">
      <c r="A235" s="72"/>
      <c r="B235" s="152"/>
      <c r="C235" s="70"/>
      <c r="D235" s="70"/>
      <c r="E235" s="72"/>
      <c r="F235" s="70"/>
      <c r="G235" s="70"/>
      <c r="H235" s="70"/>
      <c r="I235" s="70"/>
      <c r="J235" s="133"/>
      <c r="K235" s="70"/>
    </row>
    <row r="236" spans="1:11" ht="15.75" customHeight="1">
      <c r="A236" s="72"/>
      <c r="B236" s="152"/>
      <c r="C236" s="70"/>
      <c r="D236" s="70"/>
      <c r="E236" s="72"/>
      <c r="F236" s="70"/>
      <c r="G236" s="70"/>
      <c r="H236" s="70"/>
      <c r="I236" s="70"/>
      <c r="J236" s="133"/>
      <c r="K236" s="70"/>
    </row>
    <row r="237" spans="1:11" ht="15.75" customHeight="1">
      <c r="A237" s="72"/>
      <c r="B237" s="152"/>
      <c r="C237" s="70"/>
      <c r="D237" s="70"/>
      <c r="E237" s="72"/>
      <c r="F237" s="70"/>
      <c r="G237" s="70"/>
      <c r="H237" s="70"/>
      <c r="I237" s="70"/>
      <c r="J237" s="133"/>
      <c r="K237" s="70"/>
    </row>
    <row r="238" spans="1:11" ht="15.75" customHeight="1">
      <c r="A238" s="72"/>
      <c r="B238" s="152"/>
      <c r="C238" s="70"/>
      <c r="D238" s="70"/>
      <c r="E238" s="72"/>
      <c r="F238" s="70"/>
      <c r="G238" s="70"/>
      <c r="H238" s="70"/>
      <c r="I238" s="70"/>
      <c r="J238" s="133"/>
      <c r="K238" s="70"/>
    </row>
    <row r="239" spans="1:11" ht="15.75" customHeight="1">
      <c r="A239" s="72"/>
      <c r="B239" s="152"/>
      <c r="C239" s="70"/>
      <c r="D239" s="70"/>
      <c r="E239" s="72"/>
      <c r="F239" s="70"/>
      <c r="G239" s="70"/>
      <c r="H239" s="70"/>
      <c r="I239" s="70"/>
      <c r="J239" s="133"/>
      <c r="K239" s="70"/>
    </row>
    <row r="240" spans="1:11" ht="15.75" customHeight="1">
      <c r="A240" s="72"/>
      <c r="B240" s="152"/>
      <c r="C240" s="70"/>
      <c r="D240" s="70"/>
      <c r="E240" s="72"/>
      <c r="F240" s="70"/>
      <c r="G240" s="70"/>
      <c r="H240" s="70"/>
      <c r="I240" s="70"/>
      <c r="J240" s="133"/>
      <c r="K240" s="70"/>
    </row>
    <row r="241" spans="1:11" ht="15.75" customHeight="1">
      <c r="A241" s="72"/>
      <c r="B241" s="152"/>
      <c r="C241" s="70"/>
      <c r="D241" s="70"/>
      <c r="E241" s="72"/>
      <c r="F241" s="70"/>
      <c r="G241" s="70"/>
      <c r="H241" s="70"/>
      <c r="I241" s="70"/>
      <c r="J241" s="133"/>
      <c r="K241" s="70"/>
    </row>
    <row r="242" spans="1:11" ht="15.75" customHeight="1">
      <c r="A242" s="72"/>
      <c r="B242" s="152"/>
      <c r="C242" s="70"/>
      <c r="D242" s="70"/>
      <c r="E242" s="72"/>
      <c r="F242" s="70"/>
      <c r="G242" s="70"/>
      <c r="H242" s="70"/>
      <c r="I242" s="70"/>
      <c r="J242" s="133"/>
      <c r="K242" s="70"/>
    </row>
    <row r="243" spans="1:11" ht="15.75" customHeight="1">
      <c r="A243" s="72"/>
      <c r="B243" s="152"/>
      <c r="C243" s="70"/>
      <c r="D243" s="70"/>
      <c r="E243" s="72"/>
      <c r="F243" s="70"/>
      <c r="G243" s="70"/>
      <c r="H243" s="70"/>
      <c r="I243" s="70"/>
      <c r="J243" s="133"/>
      <c r="K243" s="70"/>
    </row>
    <row r="244" spans="1:11" ht="15.75" customHeight="1">
      <c r="A244" s="72"/>
      <c r="B244" s="152"/>
      <c r="C244" s="70"/>
      <c r="D244" s="70"/>
      <c r="E244" s="72"/>
      <c r="F244" s="70"/>
      <c r="G244" s="70"/>
      <c r="H244" s="70"/>
      <c r="I244" s="70"/>
      <c r="J244" s="133"/>
      <c r="K244" s="70"/>
    </row>
    <row r="245" spans="1:11" ht="15.75" customHeight="1">
      <c r="A245" s="72"/>
      <c r="B245" s="152"/>
      <c r="C245" s="70"/>
      <c r="D245" s="70"/>
      <c r="E245" s="72"/>
      <c r="F245" s="70"/>
      <c r="G245" s="70"/>
      <c r="H245" s="70"/>
      <c r="I245" s="70"/>
      <c r="J245" s="133"/>
      <c r="K245" s="70"/>
    </row>
    <row r="246" spans="1:11" ht="15.75" customHeight="1">
      <c r="A246" s="72"/>
      <c r="B246" s="152"/>
      <c r="C246" s="70"/>
      <c r="D246" s="70"/>
      <c r="E246" s="72"/>
      <c r="F246" s="70"/>
      <c r="G246" s="70"/>
      <c r="H246" s="70"/>
      <c r="I246" s="70"/>
      <c r="J246" s="133"/>
      <c r="K246" s="70"/>
    </row>
    <row r="247" spans="1:11" ht="15.75" customHeight="1">
      <c r="A247" s="72"/>
      <c r="B247" s="152"/>
      <c r="C247" s="70"/>
      <c r="D247" s="70"/>
      <c r="E247" s="72"/>
      <c r="F247" s="70"/>
      <c r="G247" s="70"/>
      <c r="H247" s="70"/>
      <c r="I247" s="70"/>
      <c r="J247" s="133"/>
      <c r="K247" s="70"/>
    </row>
    <row r="248" spans="1:11" ht="15.75" customHeight="1">
      <c r="A248" s="72"/>
      <c r="B248" s="152"/>
      <c r="C248" s="70"/>
      <c r="D248" s="70"/>
      <c r="E248" s="72"/>
      <c r="F248" s="70"/>
      <c r="G248" s="70"/>
      <c r="H248" s="70"/>
      <c r="I248" s="70"/>
      <c r="J248" s="133"/>
      <c r="K248" s="70"/>
    </row>
    <row r="249" spans="1:11" ht="15.75" customHeight="1">
      <c r="A249" s="72"/>
      <c r="B249" s="152"/>
      <c r="C249" s="70"/>
      <c r="D249" s="70"/>
      <c r="E249" s="72"/>
      <c r="F249" s="70"/>
      <c r="G249" s="70"/>
      <c r="H249" s="70"/>
      <c r="I249" s="70"/>
      <c r="J249" s="133"/>
      <c r="K249" s="70"/>
    </row>
    <row r="250" spans="1:11" ht="15.75" customHeight="1">
      <c r="A250" s="72"/>
      <c r="B250" s="152"/>
      <c r="C250" s="70"/>
      <c r="D250" s="70"/>
      <c r="E250" s="72"/>
      <c r="F250" s="70"/>
      <c r="G250" s="70"/>
      <c r="H250" s="70"/>
      <c r="I250" s="70"/>
      <c r="J250" s="133"/>
      <c r="K250" s="70"/>
    </row>
    <row r="251" spans="1:11" ht="15.75" customHeight="1">
      <c r="A251" s="72"/>
      <c r="B251" s="152"/>
      <c r="C251" s="70"/>
      <c r="D251" s="70"/>
      <c r="E251" s="72"/>
      <c r="F251" s="70"/>
      <c r="G251" s="70"/>
      <c r="H251" s="70"/>
      <c r="I251" s="70"/>
      <c r="J251" s="133"/>
      <c r="K251" s="70"/>
    </row>
    <row r="252" spans="1:11" ht="15.75" customHeight="1">
      <c r="A252" s="72"/>
      <c r="B252" s="152"/>
      <c r="C252" s="70"/>
      <c r="D252" s="70"/>
      <c r="E252" s="72"/>
      <c r="F252" s="70"/>
      <c r="G252" s="70"/>
      <c r="H252" s="70"/>
      <c r="I252" s="70"/>
      <c r="J252" s="133"/>
      <c r="K252" s="70"/>
    </row>
    <row r="253" spans="1:11" ht="15.75" customHeight="1">
      <c r="A253" s="72"/>
      <c r="B253" s="152"/>
      <c r="C253" s="70"/>
      <c r="D253" s="70"/>
      <c r="E253" s="72"/>
      <c r="F253" s="70"/>
      <c r="G253" s="70"/>
      <c r="H253" s="70"/>
      <c r="I253" s="70"/>
      <c r="J253" s="133"/>
      <c r="K253" s="70"/>
    </row>
    <row r="254" spans="1:11" ht="15.75" customHeight="1">
      <c r="A254" s="72"/>
      <c r="B254" s="152"/>
      <c r="C254" s="70"/>
      <c r="D254" s="70"/>
      <c r="E254" s="72"/>
      <c r="F254" s="70"/>
      <c r="G254" s="70"/>
      <c r="H254" s="70"/>
      <c r="I254" s="70"/>
      <c r="J254" s="133"/>
      <c r="K254" s="70"/>
    </row>
    <row r="255" spans="1:11" ht="15.75" customHeight="1">
      <c r="A255" s="72"/>
      <c r="B255" s="152"/>
      <c r="C255" s="70"/>
      <c r="D255" s="70"/>
      <c r="E255" s="72"/>
      <c r="F255" s="70"/>
      <c r="G255" s="70"/>
      <c r="H255" s="70"/>
      <c r="I255" s="70"/>
      <c r="J255" s="133"/>
      <c r="K255" s="70"/>
    </row>
    <row r="256" spans="1:11" ht="15.75" customHeight="1">
      <c r="A256" s="72"/>
      <c r="B256" s="152"/>
      <c r="C256" s="70"/>
      <c r="D256" s="70"/>
      <c r="E256" s="72"/>
      <c r="F256" s="70"/>
      <c r="G256" s="70"/>
      <c r="H256" s="70"/>
      <c r="I256" s="70"/>
      <c r="J256" s="133"/>
      <c r="K256" s="70"/>
    </row>
    <row r="257" spans="1:11" ht="15.75" customHeight="1">
      <c r="A257" s="72"/>
      <c r="B257" s="152"/>
      <c r="C257" s="70"/>
      <c r="D257" s="70"/>
      <c r="E257" s="72"/>
      <c r="F257" s="70"/>
      <c r="G257" s="70"/>
      <c r="H257" s="70"/>
      <c r="I257" s="70"/>
      <c r="J257" s="133"/>
      <c r="K257" s="70"/>
    </row>
    <row r="258" spans="1:11" ht="15.75" customHeight="1">
      <c r="A258" s="72"/>
      <c r="B258" s="152"/>
      <c r="C258" s="70"/>
      <c r="D258" s="70"/>
      <c r="E258" s="72"/>
      <c r="F258" s="70"/>
      <c r="G258" s="70"/>
      <c r="H258" s="70"/>
      <c r="I258" s="70"/>
      <c r="J258" s="133"/>
      <c r="K258" s="70"/>
    </row>
    <row r="259" spans="1:11" ht="15.75" customHeight="1">
      <c r="A259" s="72"/>
      <c r="B259" s="152"/>
      <c r="C259" s="70"/>
      <c r="D259" s="70"/>
      <c r="E259" s="72"/>
      <c r="F259" s="70"/>
      <c r="G259" s="70"/>
      <c r="H259" s="70"/>
      <c r="I259" s="70"/>
      <c r="J259" s="133"/>
      <c r="K259" s="70"/>
    </row>
    <row r="260" spans="1:11" ht="15.75" customHeight="1">
      <c r="A260" s="72"/>
      <c r="B260" s="152"/>
      <c r="C260" s="70"/>
      <c r="D260" s="70"/>
      <c r="E260" s="72"/>
      <c r="F260" s="70"/>
      <c r="G260" s="70"/>
      <c r="H260" s="70"/>
      <c r="I260" s="70"/>
      <c r="J260" s="133"/>
      <c r="K260" s="70"/>
    </row>
    <row r="261" spans="1:11" ht="15.75" customHeight="1">
      <c r="A261" s="72"/>
      <c r="B261" s="152"/>
      <c r="C261" s="70"/>
      <c r="D261" s="70"/>
      <c r="E261" s="72"/>
      <c r="F261" s="70"/>
      <c r="G261" s="70"/>
      <c r="H261" s="70"/>
      <c r="I261" s="70"/>
      <c r="J261" s="133"/>
      <c r="K261" s="70"/>
    </row>
    <row r="262" spans="1:11" ht="15.75" customHeight="1">
      <c r="A262" s="72"/>
      <c r="B262" s="152"/>
      <c r="C262" s="70"/>
      <c r="D262" s="70"/>
      <c r="E262" s="72"/>
      <c r="F262" s="70"/>
      <c r="G262" s="70"/>
      <c r="H262" s="70"/>
      <c r="I262" s="70"/>
      <c r="J262" s="133"/>
      <c r="K262" s="70"/>
    </row>
    <row r="263" spans="1:11" ht="15.75" customHeight="1">
      <c r="A263" s="72"/>
      <c r="B263" s="152"/>
      <c r="C263" s="70"/>
      <c r="D263" s="70"/>
      <c r="E263" s="72"/>
      <c r="F263" s="70"/>
      <c r="G263" s="70"/>
      <c r="H263" s="70"/>
      <c r="I263" s="70"/>
      <c r="J263" s="133"/>
      <c r="K263" s="70"/>
    </row>
    <row r="264" spans="1:11" ht="15.75" customHeight="1">
      <c r="A264" s="72"/>
      <c r="B264" s="152"/>
      <c r="C264" s="70"/>
      <c r="D264" s="70"/>
      <c r="E264" s="72"/>
      <c r="F264" s="70"/>
      <c r="G264" s="70"/>
      <c r="H264" s="70"/>
      <c r="I264" s="70"/>
      <c r="J264" s="133"/>
      <c r="K264" s="70"/>
    </row>
    <row r="265" spans="1:11" ht="15.75" customHeight="1">
      <c r="A265" s="72"/>
      <c r="B265" s="152"/>
      <c r="C265" s="70"/>
      <c r="D265" s="70"/>
      <c r="E265" s="72"/>
      <c r="F265" s="70"/>
      <c r="G265" s="70"/>
      <c r="H265" s="70"/>
      <c r="I265" s="70"/>
      <c r="J265" s="133"/>
      <c r="K265" s="70"/>
    </row>
    <row r="266" spans="1:11" ht="15.75" customHeight="1">
      <c r="A266" s="72"/>
      <c r="B266" s="152"/>
      <c r="C266" s="70"/>
      <c r="D266" s="70"/>
      <c r="E266" s="72"/>
      <c r="F266" s="70"/>
      <c r="G266" s="70"/>
      <c r="H266" s="70"/>
      <c r="I266" s="70"/>
      <c r="J266" s="133"/>
      <c r="K266" s="70"/>
    </row>
    <row r="267" spans="1:11" ht="15.75" customHeight="1">
      <c r="A267" s="72"/>
      <c r="B267" s="152"/>
      <c r="C267" s="70"/>
      <c r="D267" s="70"/>
      <c r="E267" s="72"/>
      <c r="F267" s="70"/>
      <c r="G267" s="70"/>
      <c r="H267" s="70"/>
      <c r="I267" s="70"/>
      <c r="J267" s="133"/>
      <c r="K267" s="70"/>
    </row>
    <row r="268" spans="1:11" ht="15.75" customHeight="1">
      <c r="A268" s="72"/>
      <c r="B268" s="152"/>
      <c r="C268" s="70"/>
      <c r="D268" s="70"/>
      <c r="E268" s="72"/>
      <c r="F268" s="70"/>
      <c r="G268" s="70"/>
      <c r="H268" s="70"/>
      <c r="I268" s="70"/>
      <c r="J268" s="133"/>
      <c r="K268" s="70"/>
    </row>
    <row r="269" spans="1:11" ht="15.75" customHeight="1">
      <c r="A269" s="72"/>
      <c r="B269" s="152"/>
      <c r="C269" s="70"/>
      <c r="D269" s="70"/>
      <c r="E269" s="72"/>
      <c r="F269" s="70"/>
      <c r="G269" s="70"/>
      <c r="H269" s="70"/>
      <c r="I269" s="70"/>
      <c r="J269" s="133"/>
      <c r="K269" s="70"/>
    </row>
    <row r="270" spans="1:11" ht="15.75" customHeight="1">
      <c r="A270" s="72"/>
      <c r="B270" s="152"/>
      <c r="C270" s="70"/>
      <c r="D270" s="70"/>
      <c r="E270" s="72"/>
      <c r="F270" s="70"/>
      <c r="G270" s="70"/>
      <c r="H270" s="70"/>
      <c r="I270" s="70"/>
      <c r="J270" s="133"/>
      <c r="K270" s="70"/>
    </row>
    <row r="271" spans="1:11" ht="15.75" customHeight="1">
      <c r="A271" s="72"/>
      <c r="B271" s="152"/>
      <c r="C271" s="70"/>
      <c r="D271" s="70"/>
      <c r="E271" s="72"/>
      <c r="F271" s="70"/>
      <c r="G271" s="70"/>
      <c r="H271" s="70"/>
      <c r="I271" s="70"/>
      <c r="J271" s="133"/>
      <c r="K271" s="70"/>
    </row>
    <row r="272" spans="1:11" ht="15.75" customHeight="1">
      <c r="A272" s="72"/>
      <c r="B272" s="152"/>
      <c r="C272" s="70"/>
      <c r="D272" s="70"/>
      <c r="E272" s="72"/>
      <c r="F272" s="70"/>
      <c r="G272" s="70"/>
      <c r="H272" s="70"/>
      <c r="I272" s="70"/>
      <c r="J272" s="133"/>
      <c r="K272" s="70"/>
    </row>
    <row r="273" spans="1:11" ht="15.75" customHeight="1">
      <c r="A273" s="72"/>
      <c r="B273" s="152"/>
      <c r="C273" s="70"/>
      <c r="D273" s="70"/>
      <c r="E273" s="72"/>
      <c r="F273" s="70"/>
      <c r="G273" s="70"/>
      <c r="H273" s="70"/>
      <c r="I273" s="70"/>
      <c r="J273" s="133"/>
      <c r="K273" s="70"/>
    </row>
    <row r="274" spans="1:11" ht="15.75" customHeight="1">
      <c r="A274" s="72"/>
      <c r="B274" s="152"/>
      <c r="C274" s="70"/>
      <c r="D274" s="70"/>
      <c r="E274" s="72"/>
      <c r="F274" s="70"/>
      <c r="G274" s="70"/>
      <c r="H274" s="70"/>
      <c r="I274" s="70"/>
      <c r="J274" s="133"/>
      <c r="K274" s="70"/>
    </row>
    <row r="275" spans="1:11" ht="15.75" customHeight="1">
      <c r="A275" s="72"/>
      <c r="B275" s="152"/>
      <c r="C275" s="70"/>
      <c r="D275" s="70"/>
      <c r="E275" s="72"/>
      <c r="F275" s="70"/>
      <c r="G275" s="70"/>
      <c r="H275" s="70"/>
      <c r="I275" s="70"/>
      <c r="J275" s="133"/>
      <c r="K275" s="70"/>
    </row>
    <row r="276" spans="1:11" ht="15.75" customHeight="1">
      <c r="A276" s="72"/>
      <c r="B276" s="152"/>
      <c r="C276" s="70"/>
      <c r="D276" s="70"/>
      <c r="E276" s="72"/>
      <c r="F276" s="70"/>
      <c r="G276" s="70"/>
      <c r="H276" s="70"/>
      <c r="I276" s="70"/>
      <c r="J276" s="133"/>
      <c r="K276" s="70"/>
    </row>
    <row r="277" spans="1:11" ht="15.75" customHeight="1">
      <c r="A277" s="72"/>
      <c r="B277" s="152"/>
      <c r="C277" s="70"/>
      <c r="D277" s="70"/>
      <c r="E277" s="72"/>
      <c r="F277" s="70"/>
      <c r="G277" s="70"/>
      <c r="H277" s="70"/>
      <c r="I277" s="70"/>
      <c r="J277" s="133"/>
      <c r="K277" s="70"/>
    </row>
    <row r="278" spans="1:11" ht="15.75" customHeight="1">
      <c r="A278" s="72"/>
      <c r="B278" s="152"/>
      <c r="C278" s="70"/>
      <c r="D278" s="70"/>
      <c r="E278" s="72"/>
      <c r="F278" s="70"/>
      <c r="G278" s="70"/>
      <c r="H278" s="70"/>
      <c r="I278" s="70"/>
      <c r="J278" s="133"/>
      <c r="K278" s="70"/>
    </row>
    <row r="279" spans="1:11" ht="15.75" customHeight="1">
      <c r="A279" s="72"/>
      <c r="B279" s="152"/>
      <c r="C279" s="70"/>
      <c r="D279" s="70"/>
      <c r="E279" s="72"/>
      <c r="F279" s="70"/>
      <c r="G279" s="70"/>
      <c r="H279" s="70"/>
      <c r="I279" s="70"/>
      <c r="J279" s="133"/>
      <c r="K279" s="70"/>
    </row>
    <row r="280" spans="1:11" ht="15.75" customHeight="1">
      <c r="A280" s="72"/>
      <c r="B280" s="152"/>
      <c r="C280" s="70"/>
      <c r="D280" s="70"/>
      <c r="E280" s="72"/>
      <c r="F280" s="70"/>
      <c r="G280" s="70"/>
      <c r="H280" s="70"/>
      <c r="I280" s="70"/>
      <c r="J280" s="133"/>
      <c r="K280" s="70"/>
    </row>
    <row r="281" spans="1:11" ht="15.75" customHeight="1">
      <c r="A281" s="72"/>
      <c r="B281" s="152"/>
      <c r="C281" s="70"/>
      <c r="D281" s="70"/>
      <c r="E281" s="72"/>
      <c r="F281" s="70"/>
      <c r="G281" s="70"/>
      <c r="H281" s="70"/>
      <c r="I281" s="70"/>
      <c r="J281" s="133"/>
      <c r="K281" s="70"/>
    </row>
    <row r="282" spans="1:11" ht="15.75" customHeight="1">
      <c r="A282" s="72"/>
      <c r="B282" s="152"/>
      <c r="C282" s="70"/>
      <c r="D282" s="70"/>
      <c r="E282" s="72"/>
      <c r="F282" s="70"/>
      <c r="G282" s="70"/>
      <c r="H282" s="70"/>
      <c r="I282" s="70"/>
      <c r="J282" s="133"/>
      <c r="K282" s="70"/>
    </row>
    <row r="283" spans="1:11" ht="15.75" customHeight="1">
      <c r="A283" s="72"/>
      <c r="B283" s="152"/>
      <c r="C283" s="70"/>
      <c r="D283" s="70"/>
      <c r="E283" s="72"/>
      <c r="F283" s="70"/>
      <c r="G283" s="70"/>
      <c r="H283" s="70"/>
      <c r="I283" s="70"/>
      <c r="J283" s="133"/>
      <c r="K283" s="70"/>
    </row>
    <row r="284" spans="1:11" ht="15.75" customHeight="1">
      <c r="A284" s="72"/>
      <c r="B284" s="152"/>
      <c r="C284" s="70"/>
      <c r="D284" s="70"/>
      <c r="E284" s="72"/>
      <c r="F284" s="70"/>
      <c r="G284" s="70"/>
      <c r="H284" s="70"/>
      <c r="I284" s="70"/>
      <c r="J284" s="133"/>
      <c r="K284" s="70"/>
    </row>
    <row r="285" spans="1:11" ht="15.75" customHeight="1">
      <c r="A285" s="72"/>
      <c r="B285" s="152"/>
      <c r="C285" s="70"/>
      <c r="D285" s="70"/>
      <c r="E285" s="72"/>
      <c r="F285" s="70"/>
      <c r="G285" s="70"/>
      <c r="H285" s="70"/>
      <c r="I285" s="70"/>
      <c r="J285" s="133"/>
      <c r="K285" s="70"/>
    </row>
    <row r="286" spans="1:11" ht="15.75" customHeight="1">
      <c r="A286" s="72"/>
      <c r="B286" s="152"/>
      <c r="C286" s="70"/>
      <c r="D286" s="70"/>
      <c r="E286" s="72"/>
      <c r="F286" s="70"/>
      <c r="G286" s="70"/>
      <c r="H286" s="70"/>
      <c r="I286" s="70"/>
      <c r="J286" s="133"/>
      <c r="K286" s="70"/>
    </row>
    <row r="287" spans="1:11" ht="15.75" customHeight="1">
      <c r="A287" s="72"/>
      <c r="B287" s="152"/>
      <c r="C287" s="70"/>
      <c r="D287" s="70"/>
      <c r="E287" s="72"/>
      <c r="F287" s="70"/>
      <c r="G287" s="70"/>
      <c r="H287" s="70"/>
      <c r="I287" s="70"/>
      <c r="J287" s="133"/>
      <c r="K287" s="70"/>
    </row>
    <row r="288" spans="1:11" ht="15.75" customHeight="1">
      <c r="A288" s="72"/>
      <c r="B288" s="152"/>
      <c r="C288" s="70"/>
      <c r="D288" s="70"/>
      <c r="E288" s="72"/>
      <c r="F288" s="70"/>
      <c r="G288" s="70"/>
      <c r="H288" s="70"/>
      <c r="I288" s="70"/>
      <c r="J288" s="133"/>
      <c r="K288" s="70"/>
    </row>
    <row r="289" spans="1:11" ht="15.75" customHeight="1">
      <c r="A289" s="72"/>
      <c r="B289" s="152"/>
      <c r="C289" s="70"/>
      <c r="D289" s="70"/>
      <c r="E289" s="72"/>
      <c r="F289" s="70"/>
      <c r="G289" s="70"/>
      <c r="H289" s="70"/>
      <c r="I289" s="70"/>
      <c r="J289" s="133"/>
      <c r="K289" s="70"/>
    </row>
    <row r="290" spans="1:11" ht="15.75" customHeight="1">
      <c r="A290" s="72"/>
      <c r="B290" s="152"/>
      <c r="C290" s="70"/>
      <c r="D290" s="70"/>
      <c r="E290" s="72"/>
      <c r="F290" s="70"/>
      <c r="G290" s="70"/>
      <c r="H290" s="70"/>
      <c r="I290" s="70"/>
      <c r="J290" s="133"/>
      <c r="K290" s="70"/>
    </row>
    <row r="291" spans="1:11" ht="15.75" customHeight="1">
      <c r="A291" s="72"/>
      <c r="B291" s="152"/>
      <c r="C291" s="70"/>
      <c r="D291" s="70"/>
      <c r="E291" s="72"/>
      <c r="F291" s="70"/>
      <c r="G291" s="70"/>
      <c r="H291" s="70"/>
      <c r="I291" s="70"/>
      <c r="J291" s="133"/>
      <c r="K291" s="70"/>
    </row>
    <row r="292" spans="1:11" ht="15.75" customHeight="1">
      <c r="A292" s="72"/>
      <c r="B292" s="152"/>
      <c r="C292" s="70"/>
      <c r="D292" s="70"/>
      <c r="E292" s="72"/>
      <c r="F292" s="70"/>
      <c r="G292" s="70"/>
      <c r="H292" s="70"/>
      <c r="I292" s="70"/>
      <c r="J292" s="133"/>
      <c r="K292" s="70"/>
    </row>
    <row r="293" spans="1:11" ht="15.75" customHeight="1">
      <c r="A293" s="72"/>
      <c r="B293" s="152"/>
      <c r="C293" s="70"/>
      <c r="D293" s="70"/>
      <c r="E293" s="72"/>
      <c r="F293" s="70"/>
      <c r="G293" s="70"/>
      <c r="H293" s="70"/>
      <c r="I293" s="70"/>
      <c r="J293" s="133"/>
      <c r="K293" s="70"/>
    </row>
    <row r="294" spans="1:11" ht="15.75" customHeight="1">
      <c r="A294" s="72"/>
      <c r="B294" s="152"/>
      <c r="C294" s="70"/>
      <c r="D294" s="70"/>
      <c r="E294" s="72"/>
      <c r="F294" s="70"/>
      <c r="G294" s="70"/>
      <c r="H294" s="70"/>
      <c r="I294" s="70"/>
      <c r="J294" s="133"/>
      <c r="K294" s="70"/>
    </row>
    <row r="295" spans="1:11" ht="15.75" customHeight="1">
      <c r="A295" s="72"/>
      <c r="B295" s="152"/>
      <c r="C295" s="70"/>
      <c r="D295" s="70"/>
      <c r="E295" s="72"/>
      <c r="F295" s="70"/>
      <c r="G295" s="70"/>
      <c r="H295" s="70"/>
      <c r="I295" s="70"/>
      <c r="J295" s="133"/>
      <c r="K295" s="70"/>
    </row>
    <row r="296" spans="1:11" ht="15.75" customHeight="1">
      <c r="A296" s="72"/>
      <c r="B296" s="152"/>
      <c r="C296" s="70"/>
      <c r="D296" s="70"/>
      <c r="E296" s="72"/>
      <c r="F296" s="70"/>
      <c r="G296" s="70"/>
      <c r="H296" s="70"/>
      <c r="I296" s="70"/>
      <c r="J296" s="133"/>
      <c r="K296" s="70"/>
    </row>
    <row r="297" spans="1:11" ht="15.75" customHeight="1">
      <c r="A297" s="72"/>
      <c r="B297" s="152"/>
      <c r="C297" s="70"/>
      <c r="D297" s="70"/>
      <c r="E297" s="72"/>
      <c r="F297" s="70"/>
      <c r="G297" s="70"/>
      <c r="H297" s="70"/>
      <c r="I297" s="70"/>
      <c r="J297" s="133"/>
      <c r="K297" s="70"/>
    </row>
    <row r="298" spans="1:11" ht="15.75" customHeight="1">
      <c r="A298" s="72"/>
      <c r="B298" s="152"/>
      <c r="C298" s="70"/>
      <c r="D298" s="70"/>
      <c r="E298" s="72"/>
      <c r="F298" s="70"/>
      <c r="G298" s="70"/>
      <c r="H298" s="70"/>
      <c r="I298" s="70"/>
      <c r="J298" s="133"/>
      <c r="K298" s="70"/>
    </row>
    <row r="299" spans="1:11" ht="15.75" customHeight="1">
      <c r="A299" s="72"/>
      <c r="B299" s="152"/>
      <c r="C299" s="70"/>
      <c r="D299" s="70"/>
      <c r="E299" s="72"/>
      <c r="F299" s="70"/>
      <c r="G299" s="70"/>
      <c r="H299" s="70"/>
      <c r="I299" s="70"/>
      <c r="J299" s="133"/>
      <c r="K299" s="70"/>
    </row>
    <row r="300" spans="1:11" ht="15.75" customHeight="1">
      <c r="A300" s="72"/>
      <c r="B300" s="152"/>
      <c r="C300" s="70"/>
      <c r="D300" s="70"/>
      <c r="E300" s="72"/>
      <c r="F300" s="70"/>
      <c r="G300" s="70"/>
      <c r="H300" s="70"/>
      <c r="I300" s="70"/>
      <c r="J300" s="133"/>
      <c r="K300" s="70"/>
    </row>
    <row r="301" spans="1:11" ht="15.75" customHeight="1">
      <c r="A301" s="72"/>
      <c r="B301" s="152"/>
      <c r="C301" s="70"/>
      <c r="D301" s="70"/>
      <c r="E301" s="72"/>
      <c r="F301" s="70"/>
      <c r="G301" s="70"/>
      <c r="H301" s="70"/>
      <c r="I301" s="70"/>
      <c r="J301" s="133"/>
      <c r="K301" s="70"/>
    </row>
    <row r="302" spans="1:11" ht="15.75" customHeight="1">
      <c r="A302" s="72"/>
      <c r="B302" s="152"/>
      <c r="C302" s="70"/>
      <c r="D302" s="70"/>
      <c r="E302" s="72"/>
      <c r="F302" s="70"/>
      <c r="G302" s="70"/>
      <c r="H302" s="70"/>
      <c r="I302" s="70"/>
      <c r="J302" s="133"/>
      <c r="K302" s="70"/>
    </row>
    <row r="303" spans="1:11" ht="15.75" customHeight="1">
      <c r="A303" s="72"/>
      <c r="B303" s="152"/>
      <c r="C303" s="70"/>
      <c r="D303" s="70"/>
      <c r="E303" s="72"/>
      <c r="F303" s="70"/>
      <c r="G303" s="70"/>
      <c r="H303" s="70"/>
      <c r="I303" s="70"/>
      <c r="J303" s="133"/>
      <c r="K303" s="70"/>
    </row>
    <row r="304" spans="1:11" ht="15.75" customHeight="1">
      <c r="A304" s="72"/>
      <c r="B304" s="152"/>
      <c r="C304" s="70"/>
      <c r="D304" s="70"/>
      <c r="E304" s="72"/>
      <c r="F304" s="70"/>
      <c r="G304" s="70"/>
      <c r="H304" s="70"/>
      <c r="I304" s="70"/>
      <c r="J304" s="133"/>
      <c r="K304" s="70"/>
    </row>
    <row r="305" spans="1:11" ht="15.75" customHeight="1">
      <c r="A305" s="72"/>
      <c r="B305" s="152"/>
      <c r="C305" s="70"/>
      <c r="D305" s="70"/>
      <c r="E305" s="72"/>
      <c r="F305" s="70"/>
      <c r="G305" s="70"/>
      <c r="H305" s="70"/>
      <c r="I305" s="70"/>
      <c r="J305" s="133"/>
      <c r="K305" s="70"/>
    </row>
    <row r="306" spans="1:11" ht="15.75" customHeight="1">
      <c r="A306" s="72"/>
      <c r="B306" s="152"/>
      <c r="C306" s="70"/>
      <c r="D306" s="70"/>
      <c r="E306" s="72"/>
      <c r="F306" s="70"/>
      <c r="G306" s="70"/>
      <c r="H306" s="70"/>
      <c r="I306" s="70"/>
      <c r="J306" s="133"/>
      <c r="K306" s="70"/>
    </row>
    <row r="307" spans="1:11" ht="15.75" customHeight="1">
      <c r="A307" s="72"/>
      <c r="B307" s="152"/>
      <c r="C307" s="70"/>
      <c r="D307" s="70"/>
      <c r="E307" s="72"/>
      <c r="F307" s="70"/>
      <c r="G307" s="70"/>
      <c r="H307" s="70"/>
      <c r="I307" s="70"/>
      <c r="J307" s="133"/>
      <c r="K307" s="70"/>
    </row>
    <row r="308" spans="1:11" ht="15.75" customHeight="1">
      <c r="A308" s="72"/>
      <c r="B308" s="152"/>
      <c r="C308" s="70"/>
      <c r="D308" s="70"/>
      <c r="E308" s="72"/>
      <c r="F308" s="70"/>
      <c r="G308" s="70"/>
      <c r="H308" s="70"/>
      <c r="I308" s="70"/>
      <c r="J308" s="133"/>
      <c r="K308" s="70"/>
    </row>
    <row r="309" spans="1:11" ht="15.75" customHeight="1">
      <c r="A309" s="72"/>
      <c r="B309" s="152"/>
      <c r="C309" s="70"/>
      <c r="D309" s="70"/>
      <c r="E309" s="72"/>
      <c r="F309" s="70"/>
      <c r="G309" s="70"/>
      <c r="H309" s="70"/>
      <c r="I309" s="70"/>
      <c r="J309" s="133"/>
      <c r="K309" s="70"/>
    </row>
    <row r="310" spans="1:11" ht="15.75" customHeight="1">
      <c r="A310" s="72"/>
      <c r="B310" s="152"/>
      <c r="C310" s="70"/>
      <c r="D310" s="70"/>
      <c r="E310" s="72"/>
      <c r="F310" s="70"/>
      <c r="G310" s="70"/>
      <c r="H310" s="70"/>
      <c r="I310" s="70"/>
      <c r="J310" s="133"/>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vt:lpstr>
      <vt:lpstr>USBC Test</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cp:lastModifiedBy>
  <dcterms:modified xsi:type="dcterms:W3CDTF">2020-03-21T03:22:19Z</dcterms:modified>
</cp:coreProperties>
</file>