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mc:AlternateContent xmlns:mc="http://schemas.openxmlformats.org/markup-compatibility/2006">
    <mc:Choice Requires="x15">
      <x15ac:absPath xmlns:x15ac="http://schemas.microsoft.com/office/spreadsheetml/2010/11/ac" url="/Users/qiuqiaoling/Desktop/"/>
    </mc:Choice>
  </mc:AlternateContent>
  <xr:revisionPtr revIDLastSave="0" documentId="13_ncr:1_{7629C7E7-A35B-1846-8064-571E577D7587}" xr6:coauthVersionLast="44" xr6:coauthVersionMax="44" xr10:uidLastSave="{00000000-0000-0000-0000-000000000000}"/>
  <bookViews>
    <workbookView xWindow="3120" yWindow="2000" windowWidth="30760" windowHeight="17820" activeTab="9" xr2:uid="{00000000-000D-0000-FFFF-FFFF00000000}"/>
  </bookViews>
  <sheets>
    <sheet name="Change List" sheetId="1" r:id="rId1"/>
    <sheet name="CG-QT" sheetId="2" r:id="rId2"/>
    <sheet name="QT0a" sheetId="3" r:id="rId3"/>
    <sheet name="USBC Test" sheetId="4" state="hidden" r:id="rId4"/>
    <sheet name="USBC POR" sheetId="11" r:id="rId5"/>
    <sheet name="USBC DOE1" sheetId="12" r:id="rId6"/>
    <sheet name="CT1" sheetId="5" r:id="rId7"/>
    <sheet name="CT2" sheetId="6" r:id="rId8"/>
    <sheet name="FOS" sheetId="7" r:id="rId9"/>
    <sheet name="CT3" sheetId="9" r:id="rId10"/>
  </sheets>
  <definedNames>
    <definedName name="_xlnm._FilterDatabase" localSheetId="4" hidden="1">'USBC POR'!$A$1:$J$254</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246" i="1" l="1"/>
  <c r="C241" i="1"/>
  <c r="C237" i="1"/>
  <c r="C232" i="1"/>
  <c r="C227" i="1"/>
  <c r="C224" i="1"/>
  <c r="C218" i="1"/>
  <c r="C210" i="1"/>
  <c r="C204" i="1"/>
  <c r="C199" i="1"/>
  <c r="C195" i="1"/>
  <c r="C190" i="1"/>
  <c r="F8" i="12"/>
  <c r="F7" i="12"/>
  <c r="F6" i="12"/>
  <c r="F5" i="12"/>
  <c r="F4" i="12"/>
  <c r="F3" i="12"/>
  <c r="F2" i="12"/>
  <c r="A28" i="11"/>
  <c r="F8" i="11"/>
  <c r="F7" i="11"/>
  <c r="F6" i="11"/>
  <c r="F5" i="11"/>
  <c r="F4" i="11"/>
  <c r="F3" i="11"/>
  <c r="F2" i="11"/>
  <c r="C183" i="1"/>
  <c r="C180" i="1"/>
  <c r="C177" i="1"/>
  <c r="C167" i="1"/>
  <c r="C161" i="1"/>
  <c r="C152" i="1"/>
  <c r="C140" i="1"/>
  <c r="C134" i="1"/>
  <c r="C126" i="1"/>
  <c r="C123" i="1"/>
  <c r="C120" i="1"/>
  <c r="C115" i="1"/>
  <c r="C112" i="1"/>
  <c r="C109" i="1"/>
  <c r="C101" i="1"/>
  <c r="C92" i="1"/>
  <c r="C82" i="1"/>
  <c r="G8" i="9"/>
  <c r="G7" i="9"/>
  <c r="G6" i="9"/>
  <c r="G5" i="9"/>
  <c r="G4" i="9"/>
  <c r="G3" i="9"/>
  <c r="G2" i="9"/>
  <c r="C77" i="1"/>
  <c r="C72" i="1"/>
  <c r="C69" i="1"/>
  <c r="C66" i="1"/>
  <c r="C60" i="1"/>
  <c r="C57" i="1"/>
  <c r="C51" i="1"/>
  <c r="C48" i="1"/>
  <c r="C31" i="1"/>
  <c r="C40" i="1"/>
  <c r="C26" i="1"/>
  <c r="C16" i="1"/>
  <c r="C6" i="1"/>
  <c r="G8" i="7"/>
  <c r="G7" i="7"/>
  <c r="G6" i="7"/>
  <c r="G5" i="7"/>
  <c r="G4" i="7"/>
  <c r="G3" i="7"/>
  <c r="G2" i="7"/>
  <c r="H8" i="6"/>
  <c r="H7" i="6"/>
  <c r="H6" i="6"/>
  <c r="H5" i="6"/>
  <c r="H4" i="6"/>
  <c r="H3" i="6"/>
  <c r="H2" i="6"/>
  <c r="H8" i="5"/>
  <c r="H7" i="5"/>
  <c r="H5" i="5"/>
  <c r="H4" i="5"/>
  <c r="H3" i="5"/>
  <c r="H2" i="5"/>
  <c r="F8" i="4"/>
  <c r="F7" i="4"/>
  <c r="F6" i="4"/>
  <c r="F5" i="4"/>
  <c r="F4" i="4"/>
  <c r="F3" i="4"/>
  <c r="F2" i="4"/>
  <c r="G8" i="3"/>
  <c r="G7" i="3"/>
  <c r="G6" i="3"/>
  <c r="G5" i="3"/>
  <c r="G4" i="3"/>
  <c r="G3" i="3"/>
  <c r="G2" i="3"/>
  <c r="H8" i="2"/>
  <c r="H7" i="2"/>
  <c r="H6" i="2"/>
  <c r="H5" i="2"/>
  <c r="H4" i="2"/>
  <c r="H3" i="2"/>
  <c r="H2" i="2"/>
  <c r="C3" i="1"/>
</calcChain>
</file>

<file path=xl/sharedStrings.xml><?xml version="1.0" encoding="utf-8"?>
<sst xmlns="http://schemas.openxmlformats.org/spreadsheetml/2006/main" count="9679" uniqueCount="2847">
  <si>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</si>
  <si>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</si>
  <si>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</si>
  <si>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</si>
  <si>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</si>
  <si>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</si>
  <si>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</si>
  <si>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</si>
  <si>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</si>
  <si>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</si>
  <si>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</si>
  <si>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</si>
  <si>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</si>
  <si>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</si>
  <si>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</si>
  <si>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</si>
  <si>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</si>
  <si>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</si>
  <si>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</si>
  <si>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</si>
  <si>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</si>
  <si>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</si>
  <si>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</si>
  <si>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</si>
  <si>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</si>
  <si>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</si>
  <si>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</si>
  <si>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</si>
  <si>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</si>
  <si>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</si>
  <si>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</si>
  <si>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</si>
  <si>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</si>
  <si>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</si>
  <si>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</si>
  <si>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</si>
  <si>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</si>
  <si>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</si>
  <si>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</si>
  <si>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</si>
  <si>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</si>
  <si>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</si>
  <si>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</si>
  <si>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</si>
  <si>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</si>
  <si>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</si>
  <si>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</si>
  <si>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</si>
  <si>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</si>
  <si>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</si>
  <si>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</si>
  <si>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</si>
  <si>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</si>
  <si>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</si>
  <si>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</si>
  <si>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I2C_Sweep_Test</t>
  </si>
  <si>
    <t>Grape</t>
  </si>
  <si>
    <t>GPIO_Test</t>
  </si>
  <si>
    <t>smokeyshell -r
smokey Wildfire --run DisplayBehavior=NoDisplay ControlBitAccess=ReadOnly BrickRequired=None ResultsBehavior=NoFile LogBehavior=ConsoleOnly --test TouchGpio</t>
  </si>
  <si>
    <t>Short_Test</t>
  </si>
  <si>
    <t>smokeyshell -r
smokey --run TouchShortsTest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</si>
  <si>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</si>
  <si>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</si>
  <si>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</si>
  <si>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</si>
  <si>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</si>
  <si>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</si>
  <si>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</si>
  <si>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</si>
  <si>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</si>
  <si>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</si>
  <si>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</si>
  <si>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</si>
  <si>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</si>
  <si>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</si>
  <si>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</si>
  <si>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</si>
  <si>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</si>
  <si>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</si>
  <si>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</si>
  <si>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</si>
  <si>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</si>
  <si>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</si>
  <si>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</si>
  <si>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</si>
  <si>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</si>
  <si>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</si>
  <si>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</si>
  <si>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</si>
  <si>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</si>
  <si>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</si>
  <si>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</si>
  <si>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</si>
  <si>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</si>
  <si>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</si>
  <si>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</si>
  <si>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</si>
  <si>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</si>
  <si>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</si>
  <si>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</si>
  <si>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</si>
  <si>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</si>
  <si>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</si>
  <si>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</si>
  <si>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</si>
  <si>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</si>
  <si>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</si>
  <si>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</si>
  <si>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</si>
  <si>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</si>
  <si>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</si>
  <si>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</si>
  <si>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</si>
  <si>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</si>
  <si>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</si>
  <si>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</si>
  <si>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</si>
  <si>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</si>
  <si>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</si>
  <si>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</si>
  <si>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</si>
  <si>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</si>
  <si>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</si>
  <si>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</si>
  <si>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</si>
  <si>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</si>
  <si>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</si>
  <si>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</si>
  <si>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</si>
  <si>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</si>
  <si>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</si>
  <si>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</si>
  <si>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</si>
  <si>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</si>
  <si>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</si>
  <si>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</si>
  <si>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</si>
  <si>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</si>
  <si>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</si>
  <si>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</si>
  <si>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</si>
  <si>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</si>
  <si>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</si>
  <si>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</si>
  <si>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</si>
  <si>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</si>
  <si>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</si>
  <si>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</si>
  <si>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</si>
  <si>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</si>
  <si>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</si>
  <si>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</si>
  <si>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</si>
  <si>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</si>
  <si>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</si>
  <si>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</si>
  <si>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</si>
  <si>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</si>
  <si>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</si>
  <si>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</si>
  <si>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</si>
  <si>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</si>
  <si>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</si>
  <si>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</si>
  <si>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</si>
  <si>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</si>
  <si>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</si>
  <si>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</si>
  <si>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</si>
  <si>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</si>
  <si>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</si>
  <si>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</si>
  <si>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</si>
  <si>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</si>
  <si>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</si>
  <si>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</si>
  <si>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</si>
  <si>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</si>
  <si>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</si>
  <si>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</si>
  <si>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</si>
  <si>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</si>
  <si>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</si>
  <si>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</si>
  <si>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</si>
  <si>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</si>
  <si>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</si>
  <si>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</si>
  <si>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</si>
  <si>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</si>
  <si>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</si>
  <si>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</si>
  <si>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</si>
  <si>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</si>
  <si>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</si>
  <si>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</si>
  <si>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</si>
  <si>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</si>
  <si>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</si>
  <si>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</si>
  <si>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</si>
  <si>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</si>
  <si>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</si>
  <si>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</si>
  <si>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</si>
  <si>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</si>
  <si>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</si>
  <si>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</si>
  <si>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</si>
  <si>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</si>
  <si>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</si>
  <si>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</si>
  <si>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</si>
  <si>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</si>
  <si>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</si>
  <si>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</si>
  <si>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</si>
  <si>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</si>
  <si>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</si>
  <si>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</si>
  <si>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</si>
  <si>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</si>
  <si>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</si>
  <si>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</si>
  <si>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</si>
  <si>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</si>
  <si>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</si>
  <si>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</si>
  <si>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</si>
  <si>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</si>
  <si>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</si>
  <si>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</si>
  <si>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</si>
  <si>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</si>
  <si>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</si>
  <si>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</si>
  <si>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</si>
  <si>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</si>
  <si>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</si>
  <si>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</si>
  <si>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</si>
  <si>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</si>
  <si>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</si>
  <si>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</si>
  <si>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</si>
  <si>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</si>
  <si>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</si>
  <si>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</si>
  <si>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</si>
  <si>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</si>
  <si>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</si>
  <si>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</si>
  <si>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</si>
  <si>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</si>
  <si>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</si>
  <si>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</si>
  <si>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</si>
  <si>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</si>
  <si>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</si>
  <si>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</si>
  <si>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</si>
  <si>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</si>
  <si>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</si>
  <si>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</si>
  <si>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</si>
  <si>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</si>
  <si>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</si>
  <si>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</si>
  <si>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</si>
  <si>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</si>
  <si>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</si>
  <si>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</si>
  <si>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</si>
  <si>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</si>
  <si>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</si>
  <si>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</si>
  <si>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</si>
  <si>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</si>
  <si>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</si>
  <si>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</si>
  <si>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</si>
  <si>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</si>
  <si>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</si>
  <si>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</si>
  <si>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</si>
  <si>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</si>
  <si>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</si>
  <si>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</si>
  <si>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</si>
  <si>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</si>
  <si>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</si>
  <si>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</si>
  <si>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</si>
  <si>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</si>
  <si>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</si>
  <si>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</si>
  <si>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</si>
  <si>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</si>
  <si>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</si>
  <si>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</si>
  <si>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</si>
  <si>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</si>
  <si>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</si>
  <si>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</si>
  <si>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</si>
  <si>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</si>
  <si>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</si>
  <si>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</si>
  <si>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</si>
  <si>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</si>
  <si>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</si>
  <si>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</si>
  <si>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</si>
  <si>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</si>
  <si>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</si>
  <si>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</si>
  <si>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</si>
  <si>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</si>
  <si>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</si>
  <si>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</si>
  <si>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</si>
  <si>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</si>
  <si>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</si>
  <si>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</si>
  <si>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</si>
  <si>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</si>
  <si>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</si>
  <si>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</si>
  <si>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</si>
  <si>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</si>
  <si>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</si>
  <si>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</si>
  <si>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</si>
  <si>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</si>
  <si>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</si>
  <si>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</si>
  <si>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</si>
  <si>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</si>
  <si>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</si>
  <si>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</si>
  <si>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</si>
  <si>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</si>
  <si>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</si>
  <si>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</si>
  <si>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</si>
  <si>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</si>
  <si>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</si>
  <si>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</si>
  <si>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</si>
  <si>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</si>
  <si>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</si>
  <si>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</si>
  <si>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</si>
  <si>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</si>
  <si>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</si>
  <si>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</si>
  <si>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</si>
  <si>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</si>
  <si>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</si>
  <si>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</si>
  <si>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</si>
  <si>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</si>
  <si>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</si>
  <si>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</si>
  <si>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</si>
  <si>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</si>
  <si>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</si>
  <si>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</si>
  <si>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</si>
  <si>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</si>
  <si>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</si>
  <si>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</si>
  <si>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</si>
  <si>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</si>
  <si>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</si>
  <si>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</si>
  <si>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</si>
  <si>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</si>
  <si>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</si>
  <si>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</si>
  <si>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</si>
  <si>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</si>
  <si>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</si>
  <si>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</si>
  <si>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</si>
  <si>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</si>
  <si>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</si>
  <si>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</si>
  <si>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</si>
  <si>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</si>
  <si>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</si>
  <si>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</si>
  <si>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</si>
  <si>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</si>
  <si>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</si>
  <si>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</si>
  <si>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</si>
  <si>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</si>
  <si>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</si>
  <si>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</si>
  <si>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</si>
  <si>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</si>
  <si>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</si>
  <si>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</si>
  <si>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</si>
  <si>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</si>
  <si>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</si>
  <si>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</si>
  <si>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</si>
  <si>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</si>
  <si>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</si>
  <si>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</si>
  <si>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</si>
  <si>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</si>
  <si>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</si>
  <si>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</si>
  <si>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</si>
  <si>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</si>
  <si>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</si>
  <si>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</si>
  <si>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</si>
  <si>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</si>
  <si>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</si>
  <si>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</si>
  <si>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</si>
  <si>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</si>
  <si>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</si>
  <si>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</si>
  <si>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</si>
  <si>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</si>
  <si>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</si>
  <si>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</si>
  <si>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</si>
  <si>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</si>
  <si>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</si>
  <si>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</si>
  <si>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</si>
  <si>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</si>
  <si>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</si>
  <si>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</si>
  <si>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</si>
  <si>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</si>
  <si>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</si>
  <si>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</si>
  <si>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</si>
  <si>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</si>
  <si>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</si>
  <si>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</si>
  <si>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</si>
  <si>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</si>
  <si>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</si>
  <si>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</si>
  <si>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</si>
  <si>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</si>
  <si>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</si>
  <si>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</si>
  <si>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</si>
  <si>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</si>
  <si>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</si>
  <si>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</si>
  <si>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</si>
  <si>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</si>
  <si>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</si>
  <si>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</si>
  <si>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</si>
  <si>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</si>
  <si>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</si>
  <si>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</si>
  <si>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</si>
  <si>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</si>
  <si>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</si>
  <si>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</si>
  <si>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</si>
  <si>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</si>
  <si>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</si>
  <si>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</si>
  <si>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</si>
  <si>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</si>
  <si>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</si>
  <si>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</si>
  <si>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</si>
  <si>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</si>
  <si>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</si>
  <si>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</si>
  <si>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</si>
  <si>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</si>
  <si>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</si>
  <si>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</si>
  <si>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</si>
  <si>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</si>
  <si>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</si>
  <si>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</si>
  <si>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</si>
  <si>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</si>
  <si>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</si>
  <si>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</si>
  <si>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</si>
  <si>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</si>
  <si>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</si>
  <si>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</si>
  <si>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</si>
  <si>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</si>
  <si>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</si>
  <si>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</si>
  <si>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</si>
  <si>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</si>
  <si>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</si>
  <si>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</si>
  <si>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</si>
  <si>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</si>
  <si>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</si>
  <si>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</si>
  <si>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</si>
  <si>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</si>
  <si>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</si>
  <si>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</si>
  <si>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</si>
  <si>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</si>
  <si>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</si>
  <si>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</si>
  <si>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</si>
  <si>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</si>
  <si>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</si>
  <si>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</si>
  <si>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</si>
  <si>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</si>
  <si>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</si>
  <si>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</si>
  <si>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</si>
  <si>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</si>
  <si>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</si>
  <si>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</si>
  <si>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</si>
  <si>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</si>
  <si>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</si>
  <si>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</si>
  <si>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</si>
  <si>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</si>
  <si>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</si>
  <si>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</si>
  <si>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</si>
  <si>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</si>
  <si>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</si>
  <si>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</si>
  <si>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</si>
  <si>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</si>
  <si>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</si>
  <si>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</si>
  <si>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</si>
  <si>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</si>
  <si>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</si>
  <si>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</si>
  <si>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</si>
  <si>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</si>
  <si>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</si>
  <si>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</si>
  <si>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</si>
  <si>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</si>
  <si>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</si>
  <si>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</si>
  <si>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</si>
  <si>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</si>
  <si>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</si>
  <si>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</si>
  <si>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</si>
  <si>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</si>
  <si>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</si>
  <si>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</si>
  <si>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</si>
  <si>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</si>
  <si>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</si>
  <si>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</si>
  <si>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</si>
  <si>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</si>
  <si>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</si>
  <si>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</si>
  <si>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</si>
  <si>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</si>
  <si>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</si>
  <si>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</si>
  <si>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</si>
  <si>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</si>
  <si>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</si>
  <si>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</si>
  <si>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</si>
  <si>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</si>
  <si>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</si>
  <si>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</si>
  <si>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</si>
  <si>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</si>
  <si>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</si>
  <si>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</si>
  <si>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</si>
  <si>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</si>
  <si>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</si>
  <si>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</si>
  <si>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</si>
  <si>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</si>
  <si>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</si>
  <si>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</si>
  <si>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</si>
  <si>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</si>
  <si>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</si>
  <si>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</si>
  <si>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</si>
  <si>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</si>
  <si>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</si>
  <si>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</si>
  <si>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</si>
  <si>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</si>
  <si>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</si>
  <si>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</si>
  <si>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</si>
  <si>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</si>
  <si>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</si>
  <si>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</si>
  <si>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</si>
  <si>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</si>
  <si>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</si>
  <si>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</si>
  <si>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</si>
  <si>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</si>
  <si>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</si>
  <si>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</si>
  <si>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</si>
  <si>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</si>
  <si>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</si>
  <si>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</si>
  <si>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</si>
  <si>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</si>
  <si>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</si>
  <si>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</si>
  <si>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</si>
  <si>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</si>
  <si>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</si>
  <si>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</si>
  <si>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</si>
  <si>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</si>
  <si>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</si>
  <si>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</si>
  <si>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</si>
  <si>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</si>
  <si>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</si>
  <si>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</si>
  <si>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</si>
  <si>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</si>
  <si>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</si>
  <si>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</si>
  <si>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</si>
  <si>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</si>
  <si>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</si>
  <si>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</si>
  <si>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</si>
  <si>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</si>
  <si>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</si>
  <si>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</si>
  <si>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</si>
  <si>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</si>
  <si>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</si>
  <si>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</si>
  <si>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</si>
  <si>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</si>
  <si>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</si>
  <si>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</si>
  <si>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</si>
  <si>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</si>
  <si>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</si>
  <si>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</si>
  <si>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</si>
  <si>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</si>
  <si>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</si>
  <si>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</si>
  <si>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</si>
  <si>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</si>
  <si>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</si>
  <si>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</si>
  <si>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</si>
  <si>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</si>
  <si>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</si>
  <si>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</si>
  <si>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</si>
  <si>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</si>
  <si>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</si>
  <si>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</si>
  <si>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</si>
  <si>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</si>
  <si>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</si>
  <si>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</si>
  <si>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</si>
  <si>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</si>
  <si>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</si>
  <si>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</si>
  <si>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</si>
  <si>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</si>
  <si>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</si>
  <si>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</si>
  <si>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</si>
  <si>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</si>
  <si>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</si>
  <si>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</si>
  <si>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</si>
  <si>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</si>
  <si>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</si>
  <si>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</si>
  <si>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</si>
  <si>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</si>
  <si>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</si>
  <si>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</si>
  <si>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</si>
  <si>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</si>
  <si>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</si>
  <si>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</si>
  <si>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</si>
  <si>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</si>
  <si>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</si>
  <si>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</si>
  <si>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</si>
  <si>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</si>
  <si>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</si>
  <si>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</si>
  <si>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</si>
  <si>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</si>
  <si>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</si>
  <si>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</si>
  <si>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</si>
  <si>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</si>
  <si>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</si>
  <si>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</si>
  <si>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</si>
  <si>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</si>
  <si>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</si>
  <si>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</si>
  <si>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</si>
  <si>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</si>
  <si>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</si>
  <si>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</si>
  <si>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</si>
  <si>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</si>
  <si>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</si>
  <si>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</si>
  <si>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</si>
  <si>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</si>
  <si>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</si>
  <si>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</si>
  <si>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</si>
  <si>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</si>
  <si>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</si>
  <si>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</si>
  <si>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</si>
  <si>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</si>
  <si>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</si>
  <si>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</si>
  <si>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</si>
  <si>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</si>
  <si>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</si>
  <si>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</si>
  <si>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</si>
  <si>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</si>
  <si>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</si>
  <si>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</si>
  <si>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</si>
  <si>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</si>
  <si>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</si>
  <si>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</si>
  <si>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</si>
  <si>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</si>
  <si>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</si>
  <si>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</si>
  <si>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</si>
  <si>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</si>
  <si>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</si>
  <si>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</si>
  <si>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</si>
  <si>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</si>
  <si>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</si>
  <si>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</si>
  <si>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</si>
  <si>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</si>
  <si>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</si>
  <si>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</si>
  <si>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</si>
  <si>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</si>
  <si>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</si>
  <si>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</si>
  <si>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</si>
  <si>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</si>
  <si>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</si>
  <si>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</si>
  <si>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</si>
  <si>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</si>
  <si>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</si>
  <si>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</si>
  <si>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</si>
  <si>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</si>
  <si>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</si>
  <si>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</si>
  <si>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</si>
  <si>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</si>
  <si>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</si>
  <si>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</si>
  <si>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</si>
  <si>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</si>
  <si>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</si>
  <si>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</si>
  <si>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</si>
  <si>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</si>
  <si>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</si>
  <si>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</si>
  <si>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</si>
  <si>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</si>
  <si>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</si>
  <si>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</si>
  <si>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</si>
  <si>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</si>
  <si>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</si>
  <si>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</si>
  <si>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</si>
  <si>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</si>
  <si>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</si>
  <si>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</si>
  <si>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</si>
  <si>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</si>
  <si>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</si>
  <si>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</si>
  <si>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</si>
  <si>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</si>
  <si>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</si>
  <si>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</si>
  <si>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</si>
  <si>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</si>
  <si>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</si>
  <si>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</si>
  <si>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</si>
  <si>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</si>
  <si>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</si>
  <si>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</si>
  <si>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</si>
  <si>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</si>
  <si>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</si>
  <si>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</si>
  <si>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</si>
  <si>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</si>
  <si>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</si>
  <si>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</si>
  <si>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</si>
  <si>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</si>
  <si>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</si>
  <si>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</si>
  <si>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</si>
  <si>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</si>
  <si>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</si>
  <si>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</si>
  <si>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</si>
  <si>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</si>
  <si>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</si>
  <si>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</si>
  <si>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</si>
  <si>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</si>
  <si>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</si>
  <si>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</si>
  <si>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</si>
  <si>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</si>
  <si>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</si>
  <si>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</si>
  <si>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</si>
  <si>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</si>
  <si>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</si>
  <si>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</si>
  <si>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</si>
  <si>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</si>
  <si>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</si>
  <si>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</si>
  <si>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</si>
  <si>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</si>
  <si>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</si>
  <si>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</si>
  <si>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</si>
  <si>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</si>
  <si>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</si>
  <si>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</si>
  <si>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</si>
  <si>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</si>
  <si>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</si>
  <si>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</si>
  <si>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</si>
  <si>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</si>
  <si>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</si>
  <si>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</si>
  <si>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</si>
  <si>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</si>
  <si>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</si>
  <si>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</si>
  <si>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</si>
  <si>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</si>
  <si>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</si>
  <si>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</si>
  <si>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</si>
  <si>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</si>
  <si>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</si>
  <si>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</si>
  <si>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</si>
  <si>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</si>
  <si>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</si>
  <si>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</si>
  <si>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</si>
  <si>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</si>
  <si>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</si>
  <si>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</si>
  <si>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</si>
  <si>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</si>
  <si>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</si>
  <si>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</si>
  <si>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</si>
  <si>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</si>
  <si>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</si>
  <si>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</si>
  <si>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</si>
  <si>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</si>
  <si>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</si>
  <si>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</si>
  <si>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</si>
  <si>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</si>
  <si>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</si>
  <si>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</si>
  <si>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</si>
  <si>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</si>
  <si>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</si>
  <si>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</si>
  <si>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</si>
  <si>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</si>
  <si>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</si>
  <si>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</si>
  <si>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</si>
  <si>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</si>
  <si>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</si>
  <si>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</si>
  <si>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</si>
  <si>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</si>
  <si>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</si>
  <si>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</si>
  <si>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</si>
  <si>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</si>
  <si>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</si>
  <si>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</si>
  <si>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</si>
  <si>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</si>
  <si>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</si>
  <si>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</si>
  <si>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</si>
  <si>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</si>
  <si>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</si>
  <si>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</si>
  <si>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</si>
  <si>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</si>
  <si>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</si>
  <si>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</si>
  <si>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</si>
  <si>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</si>
  <si>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</si>
  <si>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</si>
  <si>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</si>
  <si>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</si>
  <si>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</si>
  <si>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</si>
  <si>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</si>
  <si>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</si>
  <si>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</si>
  <si>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</si>
  <si>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</si>
  <si>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</si>
  <si>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</si>
  <si>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</si>
  <si>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</si>
  <si>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</si>
  <si>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</si>
  <si>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</si>
  <si>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</si>
  <si>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</si>
  <si>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</si>
  <si>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</si>
  <si>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</si>
  <si>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</si>
  <si>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</si>
  <si>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</si>
  <si>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</si>
  <si>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</si>
  <si>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</si>
  <si>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</si>
  <si>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</si>
  <si>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</si>
  <si>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</si>
  <si>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</si>
  <si>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</si>
  <si>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</si>
  <si>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</si>
  <si>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</si>
  <si>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</si>
  <si>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</si>
  <si>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</si>
  <si>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</si>
  <si>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</si>
  <si>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</si>
  <si>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</si>
  <si>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</si>
  <si>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</si>
  <si>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</si>
  <si>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</si>
  <si>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</si>
  <si>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</si>
  <si>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</si>
  <si>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</si>
  <si>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</si>
  <si>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</si>
  <si>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</si>
  <si>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</si>
  <si>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</si>
  <si>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</si>
  <si>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</si>
  <si>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</si>
  <si>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</si>
  <si>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</si>
  <si>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</si>
  <si>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</si>
  <si>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</si>
  <si>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</si>
  <si>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</si>
  <si>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</si>
  <si>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</si>
  <si>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</si>
  <si>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</si>
  <si>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</si>
  <si>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</si>
  <si>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</si>
  <si>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</si>
  <si>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</si>
  <si>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</si>
  <si>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</si>
  <si>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</si>
  <si>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</si>
  <si>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</si>
  <si>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</si>
  <si>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</si>
  <si>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</si>
  <si>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</si>
  <si>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</si>
  <si>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</si>
  <si>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</si>
  <si>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</si>
  <si>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</si>
  <si>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</si>
  <si>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</si>
  <si>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</si>
  <si>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</si>
  <si>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</si>
  <si>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</si>
  <si>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</si>
  <si>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</si>
  <si>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</si>
  <si>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</si>
  <si>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</si>
  <si>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</si>
  <si>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</si>
  <si>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</si>
  <si>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</si>
  <si>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</si>
  <si>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</si>
  <si>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</si>
  <si>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</si>
  <si>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</si>
  <si>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</si>
  <si>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</si>
  <si>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</si>
  <si>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</si>
  <si>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</si>
  <si>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</si>
  <si>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</si>
  <si>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</si>
  <si>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</si>
  <si>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</si>
  <si>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</si>
  <si>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</si>
  <si>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</si>
  <si>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</si>
  <si>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</si>
  <si>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</si>
  <si>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</si>
  <si>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</si>
  <si>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</si>
  <si>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</si>
  <si>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</si>
  <si>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</si>
  <si>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</si>
  <si>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</si>
  <si>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</si>
  <si>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</si>
  <si>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</si>
  <si>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</si>
  <si>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</si>
  <si>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</si>
  <si>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</si>
  <si>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</si>
  <si>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</si>
  <si>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</si>
  <si>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</si>
  <si>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</si>
  <si>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</si>
  <si>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</si>
  <si>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</si>
  <si>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</si>
  <si>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</si>
  <si>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</si>
  <si>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</si>
  <si>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</si>
  <si>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</si>
  <si>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</si>
  <si>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</si>
  <si>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</si>
  <si>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</si>
  <si>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</si>
  <si>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</si>
  <si>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</si>
  <si>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</si>
  <si>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</si>
  <si>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</si>
  <si>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</si>
  <si>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</si>
  <si>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</si>
  <si>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</si>
  <si>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</si>
  <si>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</si>
  <si>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</si>
  <si>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</si>
  <si>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</si>
  <si>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</si>
  <si>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</si>
  <si>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</si>
  <si>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</si>
  <si>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</si>
  <si>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</si>
  <si>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</si>
  <si>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</si>
  <si>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</si>
  <si>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</si>
  <si>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</si>
  <si>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</si>
  <si>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</si>
  <si>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</si>
  <si>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</si>
  <si>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</si>
  <si>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</si>
  <si>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</si>
  <si>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</si>
  <si>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</si>
  <si>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</si>
  <si>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</si>
  <si>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</si>
  <si>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</si>
  <si>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</si>
  <si>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</si>
  <si>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</si>
  <si>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</si>
  <si>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</si>
  <si>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</si>
  <si>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</si>
  <si>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</si>
  <si>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</si>
  <si>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</si>
  <si>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</si>
  <si>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</si>
  <si>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</si>
  <si>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</si>
  <si>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</si>
  <si>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</si>
  <si>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</si>
  <si>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</si>
  <si>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</si>
  <si>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</si>
  <si>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</si>
  <si>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</si>
  <si>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</si>
  <si>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</si>
  <si>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</si>
  <si>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</si>
  <si>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</si>
  <si>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</si>
  <si>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</si>
  <si>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</si>
  <si>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</si>
  <si>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</si>
  <si>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</si>
  <si>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</si>
  <si>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</si>
  <si>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</si>
  <si>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</si>
  <si>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</si>
  <si>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</si>
  <si>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</si>
  <si>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</si>
  <si>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</si>
  <si>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</si>
  <si>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</si>
  <si>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</si>
  <si>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</si>
  <si>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</si>
  <si>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</si>
  <si>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</si>
  <si>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</si>
  <si>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</si>
  <si>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</si>
  <si>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</si>
  <si>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</si>
  <si>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</si>
  <si>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</si>
  <si>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</si>
  <si>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</si>
  <si>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</si>
  <si>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</si>
  <si>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</si>
  <si>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</si>
  <si>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</si>
  <si>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</si>
  <si>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</si>
  <si>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</si>
  <si>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</si>
  <si>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</si>
  <si>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</si>
  <si>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</si>
  <si>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</si>
  <si>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</si>
  <si>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</si>
  <si>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</si>
  <si>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</si>
  <si>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</si>
  <si>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</si>
  <si>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</si>
  <si>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</si>
  <si>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</si>
  <si>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</si>
  <si>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</si>
  <si>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</si>
  <si>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</si>
  <si>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</si>
  <si>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</si>
  <si>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</si>
  <si>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</si>
  <si>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</si>
  <si>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</si>
  <si>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</si>
  <si>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</si>
  <si>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</si>
  <si>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</si>
  <si>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</si>
  <si>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</si>
  <si>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</si>
  <si>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</si>
  <si>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</si>
  <si>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</si>
  <si>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</si>
  <si>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</si>
  <si>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</si>
  <si>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</si>
  <si>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</si>
  <si>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</si>
  <si>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</si>
  <si>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</si>
  <si>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</si>
  <si>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</si>
  <si>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</si>
  <si>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</si>
  <si>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</si>
  <si>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</si>
  <si>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</si>
  <si>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</si>
  <si>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</si>
  <si>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</si>
  <si>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</si>
  <si>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</si>
  <si>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</si>
  <si>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</si>
  <si>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</si>
  <si>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</si>
  <si>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</si>
  <si>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</si>
  <si>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</si>
  <si>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</si>
  <si>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</si>
  <si>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</si>
  <si>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</si>
  <si>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</si>
  <si>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</si>
  <si>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</si>
  <si>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</si>
  <si>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</si>
  <si>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</si>
  <si>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</si>
  <si>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</si>
  <si>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</si>
  <si>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</si>
  <si>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</si>
  <si>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</si>
  <si>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</si>
  <si>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</si>
  <si>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</si>
  <si>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</si>
  <si>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</si>
  <si>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</si>
  <si>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</si>
  <si>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</si>
  <si>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</si>
  <si>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</si>
  <si>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</si>
  <si>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</si>
  <si>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</si>
  <si>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</si>
  <si>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</si>
  <si>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</si>
  <si>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</si>
  <si>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</si>
  <si>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</si>
  <si>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</si>
  <si>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</si>
  <si>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</si>
  <si>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</si>
  <si>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</si>
  <si>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</si>
  <si>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</si>
  <si>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</si>
  <si>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</si>
  <si>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</si>
  <si>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</si>
  <si>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</si>
  <si>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</si>
  <si>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</si>
  <si>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</si>
  <si>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</si>
  <si>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</si>
  <si>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</si>
  <si>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</si>
  <si>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</si>
  <si>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</si>
  <si>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</si>
  <si>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</si>
  <si>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</si>
  <si>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</si>
  <si>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</si>
  <si>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</si>
  <si>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</si>
  <si>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</si>
  <si>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</si>
  <si>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</si>
  <si>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</si>
  <si>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</si>
  <si>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</si>
  <si>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</si>
  <si>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</si>
  <si>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</si>
  <si>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</si>
  <si>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</si>
  <si>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</si>
  <si>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</si>
  <si>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</si>
  <si>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</si>
  <si>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</si>
  <si>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</si>
  <si>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</si>
  <si>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</si>
  <si>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</si>
  <si>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</si>
  <si>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</si>
  <si>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</si>
  <si>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</si>
  <si>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</si>
  <si>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</si>
  <si>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</si>
  <si>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</si>
  <si>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</si>
  <si>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</si>
  <si>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</si>
  <si>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</si>
  <si>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</si>
  <si>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</si>
  <si>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</si>
  <si>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</si>
  <si>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</si>
  <si>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</si>
  <si>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</si>
  <si>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</si>
  <si>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</si>
  <si>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</si>
  <si>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</si>
  <si>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</si>
  <si>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</si>
  <si>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</si>
  <si>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</si>
  <si>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</si>
  <si>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</si>
  <si>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</si>
  <si>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</si>
  <si>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</si>
  <si>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</si>
  <si>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</si>
  <si>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</si>
  <si>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1" type="noConversion"/>
  </si>
  <si>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</si>
  <si>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</si>
  <si>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</si>
  <si>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</si>
  <si>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</si>
  <si>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</si>
  <si>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</si>
  <si>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</si>
  <si>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</si>
  <si>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</si>
  <si>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</si>
  <si>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device -k gasgauge -g charge-percentage
charge --set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</si>
  <si>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</si>
  <si>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</si>
  <si>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</si>
  <si>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</si>
  <si>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</si>
  <si>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Backlight_Set_Low</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</si>
  <si>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</si>
  <si>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</si>
  <si>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</si>
  <si>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</si>
  <si>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</si>
  <si>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</si>
  <si>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</si>
  <si>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</si>
  <si>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</si>
  <si>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</si>
  <si>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</si>
  <si>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Write_Incomplete_CB</t>
    <phoneticPr fontId="21" type="noConversion"/>
  </si>
  <si>
    <t>boardid</t>
    <phoneticPr fontId="21" type="noConversion"/>
  </si>
  <si>
    <t>getnonce
cbwrite 0x8A pass</t>
    <phoneticPr fontId="21" type="noConversion"/>
  </si>
  <si>
    <t>cbwrite 0x8A incomplete</t>
    <phoneticPr fontId="21" type="noConversion"/>
  </si>
  <si>
    <t>DRCB</t>
    <phoneticPr fontId="21" type="noConversion"/>
  </si>
  <si>
    <t>syscfg print CLHS</t>
    <phoneticPr fontId="21" type="noConversion"/>
  </si>
  <si>
    <t>syscfg print CLCG</t>
    <phoneticPr fontId="21" type="noConversion"/>
  </si>
  <si>
    <t>syscfg print WCAL</t>
    <phoneticPr fontId="21" type="noConversion"/>
  </si>
  <si>
    <t xml:space="preserve">device -k GasGauge -g charge-percentage
</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</si>
  <si>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</si>
  <si>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</si>
  <si>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</si>
  <si>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</si>
  <si>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smokeyshell -r
smokey --run TouchShortsTest</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</si>
  <si>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</si>
  <si>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stockholm --on
stockholm --download_fw mfg
script radios.txt
bblib -e 'BB_SMTQT()'</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</si>
  <si>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</si>
  <si>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</si>
  <si>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</si>
  <si>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</si>
  <si>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</si>
  <si>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</si>
  <si>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</si>
  <si>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</si>
  <si>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</si>
  <si>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</si>
  <si>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</si>
  <si>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</si>
  <si>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</si>
  <si>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cbwrite 0x83 incomplete</t>
    <phoneticPr fontId="21" type="noConversion"/>
  </si>
  <si>
    <t>bl -n
bl -l
nvram --set backlight-level 824
nvram --save</t>
    <phoneticPr fontId="21" type="noConversion"/>
  </si>
  <si>
    <t>cbread 0x03 quiet</t>
    <phoneticPr fontId="21" type="noConversion"/>
  </si>
  <si>
    <t>syscfg print WMac
syscfg add WMac 0xBABABABA 0x0000BABA 0x00000000 0x00000000</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</si>
  <si>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</si>
  <si>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</si>
  <si>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</si>
  <si>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</si>
  <si>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</si>
  <si>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</si>
  <si>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</si>
  <si>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</si>
  <si>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</si>
  <si>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</si>
  <si>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</si>
  <si>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</si>
  <si>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</si>
  <si>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</si>
  <si>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</si>
  <si>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</si>
  <si>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</si>
  <si>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</si>
  <si>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</si>
  <si>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</si>
  <si>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</si>
  <si>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</si>
  <si>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</si>
  <si>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</si>
  <si>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</si>
  <si>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</si>
  <si>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</si>
  <si>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</si>
  <si>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</si>
  <si>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</si>
  <si>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</si>
  <si>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</si>
  <si>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</si>
  <si>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</si>
  <si>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</si>
  <si>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</si>
  <si>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</si>
  <si>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</si>
  <si>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</si>
  <si>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</si>
  <si>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</si>
  <si>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</si>
  <si>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</si>
  <si>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</si>
  <si>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</si>
  <si>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</si>
  <si>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</si>
  <si>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</si>
  <si>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</si>
  <si>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</si>
  <si>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</si>
  <si>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</si>
  <si>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</si>
  <si>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</si>
  <si>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</si>
  <si>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</si>
  <si>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</si>
  <si>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</si>
  <si>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</si>
  <si>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</si>
  <si>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</si>
  <si>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</si>
  <si>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</si>
  <si>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</si>
  <si>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</si>
  <si>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</si>
  <si>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</si>
  <si>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</si>
  <si>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Set_Iboot_Backlight</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</si>
  <si>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</si>
  <si>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</si>
  <si>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</si>
  <si>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</si>
  <si>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</si>
  <si>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</si>
  <si>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</si>
  <si>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</si>
  <si>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</si>
  <si>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</si>
  <si>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</si>
  <si>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</si>
  <si>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</si>
  <si>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</si>
  <si>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</si>
  <si>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</si>
  <si>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 xml:space="preserve">Discharge_Path_DCR </t>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</si>
  <si>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</si>
  <si>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</si>
  <si>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</si>
  <si>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</si>
  <si>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</si>
  <si>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</si>
  <si>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</si>
  <si>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</si>
  <si>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</si>
  <si>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</si>
  <si>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</si>
  <si>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</si>
  <si>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</si>
  <si>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</si>
  <si>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</si>
  <si>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</si>
  <si>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</si>
  <si>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</si>
  <si>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</si>
  <si>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Check_Sum-Sector_127_Before</t>
    <phoneticPr fontId="26" type="noConversion"/>
  </si>
  <si>
    <t>Check_Sum-Sector_126_Before</t>
    <phoneticPr fontId="26" type="noConversion"/>
  </si>
  <si>
    <t>SCRP_Check Sum_S126_MTP_BEFORE</t>
    <phoneticPr fontId="26" type="noConversion"/>
  </si>
  <si>
    <t>LPP_Inductance_MTP_Before</t>
  </si>
  <si>
    <t xml:space="preserve">SCRP_LPP_L_MTP_BEFORE </t>
  </si>
  <si>
    <t>LPP_Frequency_MTP_Before</t>
  </si>
  <si>
    <t>SCRP_LPP_FREQ_MTP_BEFORE</t>
    <phoneticPr fontId="26" type="noConversion"/>
  </si>
  <si>
    <t>Tx_HWID_MTP_Before</t>
    <phoneticPr fontId="26" type="noConversion"/>
  </si>
  <si>
    <t>SCRP_TX_HWID_MTP_BEFORE</t>
  </si>
  <si>
    <t>Ctx_MTP_127_Before</t>
    <phoneticPr fontId="26" type="noConversion"/>
  </si>
  <si>
    <t>SCRP_CTx_MTP_127_BEFORE</t>
    <phoneticPr fontId="26" type="noConversion"/>
  </si>
  <si>
    <t>VBoost_MTP_Before</t>
    <phoneticPr fontId="26" type="noConversion"/>
  </si>
  <si>
    <t>SCRP_VBoost_MTP_BEFORE</t>
    <phoneticPr fontId="26" type="noConversion"/>
  </si>
  <si>
    <t>VSense_MTP_Before</t>
    <phoneticPr fontId="26" type="noConversion"/>
  </si>
  <si>
    <t>SCRP_VSense_MTP_BEFORE</t>
    <phoneticPr fontId="26" type="noConversion"/>
  </si>
  <si>
    <t>ISense_MTP_Before</t>
    <phoneticPr fontId="26" type="noConversion"/>
  </si>
  <si>
    <t>SCRP_Isense_MTP_BEFORE</t>
  </si>
  <si>
    <t>LFOD_MTP_Before</t>
    <phoneticPr fontId="26" type="noConversion"/>
  </si>
  <si>
    <t>SCRP_LFOD_MTP_BEFORE</t>
  </si>
  <si>
    <t>Version_Before</t>
  </si>
  <si>
    <t>SCRP_Version_MTP_BEFORE</t>
  </si>
  <si>
    <t>Signature_Before</t>
    <phoneticPr fontId="27" type="noConversion"/>
  </si>
  <si>
    <t>SCRP_Signature_MTP_BEFORE</t>
  </si>
  <si>
    <t>SCRP_LPP_Inductance_Free_Air_Cal</t>
    <phoneticPr fontId="26" type="noConversion"/>
  </si>
  <si>
    <t>SCRP_LPP_FREQ_Free_Air_Cal</t>
    <phoneticPr fontId="26" type="noConversion"/>
  </si>
  <si>
    <t>Check_Sum-Sector_126</t>
    <phoneticPr fontId="26" type="noConversion"/>
  </si>
  <si>
    <t>SCRP_Check Sum_S126_MTP</t>
    <phoneticPr fontId="26" type="noConversion"/>
  </si>
  <si>
    <t>LPP_Inductance_MTP</t>
    <phoneticPr fontId="26" type="noConversion"/>
  </si>
  <si>
    <t>SCRP_LPP_L_CAL_MTP</t>
    <phoneticPr fontId="26" type="noConversion"/>
  </si>
  <si>
    <t>LPP_Frequency_MTP</t>
    <phoneticPr fontId="26" type="noConversion"/>
  </si>
  <si>
    <t>SCRP_LPP_FREQ_CAL_MTP</t>
    <phoneticPr fontId="26" type="noConversion"/>
  </si>
  <si>
    <t>Check Sum - Sector_127_After</t>
    <phoneticPr fontId="26" type="noConversion"/>
  </si>
  <si>
    <t>SCRP_Check Sum__S127_MTP_AFTER</t>
    <phoneticPr fontId="26" type="noConversion"/>
  </si>
  <si>
    <t>Check Sum - Sector_126_After</t>
    <phoneticPr fontId="26" type="noConversion"/>
  </si>
  <si>
    <t>SCRP_Check Sum_S126_MTP_AFTER</t>
    <phoneticPr fontId="26" type="noConversion"/>
  </si>
  <si>
    <t>LPP_Inductance_MTP_After</t>
    <phoneticPr fontId="26" type="noConversion"/>
  </si>
  <si>
    <t>SCRP_LPP_L_MTP_AFTER</t>
    <phoneticPr fontId="26" type="noConversion"/>
  </si>
  <si>
    <t>LPP_Frequency_MTP_After</t>
    <phoneticPr fontId="26" type="noConversion"/>
  </si>
  <si>
    <t>SCRP_LPP_FREQ_MTP_AFTER</t>
    <phoneticPr fontId="26" type="noConversion"/>
  </si>
  <si>
    <t>Tx_HWID_MTP_After</t>
    <phoneticPr fontId="26" type="noConversion"/>
  </si>
  <si>
    <t>SCRP_TX_HWID_MTP_AFTER</t>
    <phoneticPr fontId="26" type="noConversion"/>
  </si>
  <si>
    <t>Ctx_MTP_127_After</t>
  </si>
  <si>
    <t>SCRP_CTx_MTP_127_AFTER</t>
    <phoneticPr fontId="26" type="noConversion"/>
  </si>
  <si>
    <t>VBoost_MTP_After</t>
    <phoneticPr fontId="26" type="noConversion"/>
  </si>
  <si>
    <t>SCRP_VBoost_MTP_AFTER</t>
    <phoneticPr fontId="26" type="noConversion"/>
  </si>
  <si>
    <t>VSense_MTP_After</t>
    <phoneticPr fontId="26" type="noConversion"/>
  </si>
  <si>
    <t>SCRP_VSense_MTP_AFTER</t>
    <phoneticPr fontId="26" type="noConversion"/>
  </si>
  <si>
    <t>ISense_MTP_After</t>
    <phoneticPr fontId="26" type="noConversion"/>
  </si>
  <si>
    <t>SCRP_Isense_MTP_AFTER</t>
    <phoneticPr fontId="26" type="noConversion"/>
  </si>
  <si>
    <t>LFOD_MTP_After</t>
    <phoneticPr fontId="26" type="noConversion"/>
  </si>
  <si>
    <t>SCRP_LFOD_MTP_AFTER</t>
  </si>
  <si>
    <t>Version_After</t>
  </si>
  <si>
    <t>SCRP_Version_MTP_AFTER</t>
  </si>
  <si>
    <t>Signature_After</t>
    <phoneticPr fontId="26" type="noConversion"/>
  </si>
  <si>
    <t>SCRP_Signature_MTP_AFTER</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</si>
  <si>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</si>
  <si>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</si>
  <si>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</si>
  <si>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</si>
  <si>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</si>
  <si>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</si>
  <si>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</si>
  <si>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</si>
  <si>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</si>
  <si>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</si>
  <si>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</si>
  <si>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</si>
  <si>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</si>
  <si>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</si>
  <si>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</si>
  <si>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</si>
  <si>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</si>
  <si>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</si>
  <si>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</si>
  <si>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</si>
  <si>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</si>
  <si>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</si>
  <si>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</si>
  <si>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</si>
  <si>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</si>
  <si>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</si>
  <si>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Temperature_TDEV1@SIMETRA</t>
    <phoneticPr fontId="21" type="noConversion"/>
  </si>
  <si>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</si>
  <si>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</si>
  <si>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</si>
  <si>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</si>
  <si>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</si>
  <si>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</si>
  <si>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</si>
  <si>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</si>
  <si>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</si>
  <si>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</si>
  <si>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</si>
  <si>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t>PMU</t>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</si>
  <si>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</si>
  <si>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</si>
  <si>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</si>
  <si>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</si>
  <si>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</si>
  <si>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</si>
  <si>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</si>
  <si>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</si>
  <si>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</si>
  <si>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</si>
  <si>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</si>
  <si>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</si>
  <si>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</si>
  <si>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</si>
  <si>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</si>
  <si>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</si>
  <si>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</si>
  <si>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</si>
  <si>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</si>
  <si>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</si>
  <si>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</si>
  <si>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</si>
  <si>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</si>
  <si>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</si>
  <si>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</si>
  <si>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</si>
  <si>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</si>
  <si>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Temperature_TDEV2@Sera</t>
    <phoneticPr fontId="21" type="noConversion"/>
  </si>
  <si>
    <t>Temperature_TDEV3@Sera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</si>
  <si>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</si>
  <si>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</si>
  <si>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</si>
  <si>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</si>
  <si>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</si>
  <si>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</si>
  <si>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</si>
  <si>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</si>
  <si>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</si>
  <si>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</si>
  <si>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</si>
  <si>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</si>
  <si>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</si>
  <si>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</si>
  <si>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</si>
  <si>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</si>
  <si>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</si>
  <si>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</si>
  <si>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</si>
  <si>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Temperature_TCAL@SIMETRA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</si>
  <si>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</si>
  <si>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</si>
  <si>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</si>
  <si>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</si>
  <si>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</si>
  <si>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</si>
  <si>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</si>
  <si>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</si>
  <si>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</si>
  <si>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</si>
  <si>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</si>
  <si>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</si>
  <si>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</si>
  <si>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</si>
  <si>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</si>
  <si>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t>No iPad-1 station during P0, will enable in P1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</si>
  <si>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</si>
  <si>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</si>
  <si>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</si>
  <si>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</si>
  <si>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</si>
  <si>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device -k GasGauge --get nominal-capacity</t>
    <phoneticPr fontId="21" type="noConversion"/>
  </si>
  <si>
    <t>bl -n
bl -l
bl -p 100</t>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</si>
  <si>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</si>
  <si>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</si>
  <si>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</si>
  <si>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display --on
i2c -s 4</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</si>
  <si>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</si>
  <si>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</si>
  <si>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</si>
  <si>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</si>
  <si>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</si>
  <si>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display --on
i2c -v 4 0x1a 0xea 0xd0
i2c -v 4 0x1a 0xeb 0x04
i2c -z 2 -d 4 0x50 0x3d00 0x38
i2c -z 2 -d 4 0x50 0x00b0 0x11
i2c -z 2 -d 4 0x50 0x00C7 0x35
syscfg add MtDO
syscfg ptint MtDO</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</si>
  <si>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</si>
  <si>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</si>
  <si>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</si>
  <si>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</si>
  <si>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</si>
  <si>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</si>
  <si>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</si>
  <si>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sensorreg --sel pressure -r 0x81</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</si>
  <si>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</si>
  <si>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</si>
  <si>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</si>
  <si>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--listsensors 
sensor --sel pressure --init </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</si>
  <si>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</si>
  <si>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</si>
  <si>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</si>
  <si>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</si>
  <si>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</si>
  <si>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</si>
  <si>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</si>
  <si>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</si>
  <si>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</si>
  <si>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</si>
  <si>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</si>
  <si>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</si>
  <si>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</si>
  <si>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device -k GasGauge -p
dev -k GasGauge -e read_blk 59 0</t>
    <phoneticPr fontId="21" type="noConversion"/>
  </si>
  <si>
    <t>version
charge --auto</t>
    <phoneticPr fontId="21" type="noConversion"/>
  </si>
  <si>
    <t>DIAG_VERSION</t>
    <phoneticPr fontId="21" type="noConversion"/>
  </si>
  <si>
    <t>version</t>
    <phoneticPr fontId="21" type="noConversion"/>
  </si>
  <si>
    <t>version</t>
    <phoneticPr fontId="21" type="noConversion"/>
  </si>
  <si>
    <t>/*Change diags cmd from ver to version*/</t>
    <phoneticPr fontId="21" type="noConversion"/>
  </si>
  <si>
    <t>Diag cmd</t>
    <phoneticPr fontId="21" type="noConversion"/>
  </si>
  <si>
    <t>Remark</t>
    <phoneticPr fontId="21" type="noConversion"/>
  </si>
  <si>
    <t>0x00003300</t>
    <phoneticPr fontId="21" type="noConversion"/>
  </si>
  <si>
    <t>BeforeMeasuredVconnMilliAmp</t>
    <phoneticPr fontId="32"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</si>
  <si>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</si>
  <si>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</si>
  <si>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</si>
  <si>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</si>
  <si>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</si>
  <si>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</si>
  <si>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</si>
  <si>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</si>
  <si>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</si>
  <si>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</si>
  <si>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1" type="noConversion"/>
  </si>
  <si>
    <t>Sub Test</t>
    <phoneticPr fontId="21" type="noConversion"/>
  </si>
  <si>
    <t>x</t>
    <phoneticPr fontId="26" type="noConversion"/>
  </si>
  <si>
    <t>cylinder_LOCKON
cylinder_CABLEON</t>
    <phoneticPr fontId="32" type="noConversion"/>
  </si>
  <si>
    <t>SN</t>
    <phoneticPr fontId="21" type="noConversion"/>
  </si>
  <si>
    <t xml:space="preserve">DIAG_VER </t>
    <phoneticPr fontId="32" type="noConversion"/>
  </si>
  <si>
    <t>Get_SFC_Info</t>
    <phoneticPr fontId="21"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</si>
  <si>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</si>
  <si>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</si>
  <si>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</si>
  <si>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</si>
  <si>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</si>
  <si>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7" type="noConversion"/>
  </si>
  <si>
    <t>[A]</t>
    <phoneticPr fontId="27" type="noConversion"/>
  </si>
  <si>
    <t>[8]</t>
    <phoneticPr fontId="27" type="noConversion"/>
  </si>
  <si>
    <t>[16]</t>
    <phoneticPr fontId="27" type="noConversion"/>
  </si>
  <si>
    <t>[0||1||2]</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</si>
  <si>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</si>
  <si>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</si>
  <si>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</si>
  <si>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</si>
  <si>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</si>
  <si>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</si>
  <si>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</si>
  <si>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</si>
  <si>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</si>
  <si>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</si>
  <si>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</si>
  <si>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</si>
  <si>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</si>
  <si>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</si>
  <si>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</si>
  <si>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</si>
  <si>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</si>
  <si>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</si>
  <si>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</si>
  <si>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</si>
  <si>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</si>
  <si>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</si>
  <si>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</si>
  <si>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</si>
  <si>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</si>
  <si>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</si>
  <si>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</si>
  <si>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Remove workaround command "pmuset --switch buck3 2 --on".</t>
    <phoneticPr fontId="32"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</si>
  <si>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</si>
  <si>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</si>
  <si>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1. MF used command "touch --test offset --run --option "--no_matrix"" for P0, change to "touch --test offset --run" for P1.
2. Remove workaround command "pmuset --switch buck3 2 --on".</t>
    <phoneticPr fontId="32" type="noConversion"/>
  </si>
  <si>
    <t>touch --test critical --run
touch --off
bl -l</t>
  </si>
  <si>
    <t>hallsensor —irqindex 1 —meas 6 —delay 500</t>
    <phoneticPr fontId="32" type="noConversion"/>
  </si>
  <si>
    <t>hallsensor —irqindex 0 —meas 6 —delay 500</t>
    <phoneticPr fontId="32" type="noConversion"/>
  </si>
  <si>
    <t>Add "display --on" command to prevent display is off before i2c sweep test.</t>
    <phoneticPr fontId="32" type="noConversion"/>
  </si>
  <si>
    <t>Display</t>
    <phoneticPr fontId="32" type="noConversion"/>
  </si>
  <si>
    <t>EDP_BER_Test</t>
    <phoneticPr fontId="27" type="noConversion"/>
  </si>
  <si>
    <t>dptx -e alpm -t "false"
display --off
bl -n
display --on
display --method ber --options "-r"
display --method ber --options "-g"
dptx -e alpm -t "true"</t>
    <phoneticPr fontId="32" type="noConversion"/>
  </si>
  <si>
    <t>Remove ALPM enable command.</t>
    <phoneticPr fontId="32"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</si>
  <si>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</si>
  <si>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</si>
  <si>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</si>
  <si>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</si>
  <si>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</si>
  <si>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</si>
  <si>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</si>
  <si>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</si>
  <si>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</si>
  <si>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</si>
  <si>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</si>
  <si>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</si>
  <si>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</si>
  <si>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</si>
  <si>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</si>
  <si>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</si>
  <si>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</si>
  <si>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</si>
  <si>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</si>
  <si>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device -k gasgauge -g charge-percentage
charge --set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</si>
  <si>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</si>
  <si>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</si>
  <si>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</si>
  <si>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</si>
  <si>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</si>
  <si>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</si>
  <si>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</si>
  <si>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</si>
  <si>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</si>
  <si>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</si>
  <si>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</si>
  <si>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</si>
  <si>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</si>
  <si>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</si>
  <si>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2"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</si>
  <si>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</si>
  <si>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</si>
  <si>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</si>
  <si>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</si>
  <si>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</si>
  <si>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</si>
  <si>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</si>
  <si>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</si>
  <si>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</si>
  <si>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</si>
  <si>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</si>
  <si>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</si>
  <si>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</si>
  <si>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2" type="noConversion"/>
  </si>
  <si>
    <t>device -k GasGauge -g charge-percentage</t>
    <phoneticPr fontId="27" type="noConversion"/>
  </si>
  <si>
    <t>[3700,4350]</t>
    <phoneticPr fontId="32" type="noConversion"/>
  </si>
  <si>
    <t>item unit</t>
    <phoneticPr fontId="32" type="noConversion"/>
  </si>
  <si>
    <t>version</t>
    <phoneticPr fontId="32"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</si>
  <si>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</si>
  <si>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</si>
  <si>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</si>
  <si>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</si>
  <si>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</si>
  <si>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</si>
  <si>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</si>
  <si>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</si>
  <si>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</si>
  <si>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</si>
  <si>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</si>
  <si>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</si>
  <si>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</si>
  <si>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</si>
  <si>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</si>
  <si>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</si>
  <si>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</si>
  <si>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</si>
  <si>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</si>
  <si>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</si>
  <si>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</si>
  <si>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</si>
  <si>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</si>
  <si>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</si>
  <si>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Temperature_FCAM_C4@ADAMS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</si>
  <si>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</si>
  <si>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</si>
  <si>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</si>
  <si>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</si>
  <si>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</si>
  <si>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</si>
  <si>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</si>
  <si>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</si>
  <si>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</si>
  <si>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</si>
  <si>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</si>
  <si>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ALS - C3 8-bit: 0x52, 7-bit: 0x29
ALS - C4 8-bit: 0x72, 7-bit: 0x39
YOGI (ROSALINE) 8-bit: 0x66, 7-bit: 0x33
DOPPLER (ROSA) 8-bit: 0xB0, 7-bit: 0x58
/*PENROSE ADC 8-bit: 0x90, 7-bit: 0x48*/
/*Don't need to judge this one*/</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</si>
  <si>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</si>
  <si>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</si>
  <si>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</si>
  <si>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</si>
  <si>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</si>
  <si>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</si>
  <si>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</si>
  <si>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</si>
  <si>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</si>
  <si>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QF Test Limit</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</si>
  <si>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</si>
  <si>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</si>
  <si>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</si>
  <si>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</si>
  <si>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</si>
  <si>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</si>
  <si>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</si>
  <si>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</si>
  <si>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</si>
  <si>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</si>
  <si>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</si>
  <si>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</si>
  <si>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</si>
  <si>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</si>
  <si>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[0x50]</t>
    <phoneticPr fontId="21" type="noConversion"/>
  </si>
  <si>
    <t>[0x28]</t>
    <phoneticPr fontId="21" type="noConversion"/>
  </si>
  <si>
    <t>[0x2E]</t>
    <phoneticPr fontId="21" type="noConversion"/>
  </si>
  <si>
    <t>[0x0]</t>
    <phoneticPr fontId="21" type="noConversion"/>
  </si>
  <si>
    <t>[0x2,0x8]</t>
    <phoneticPr fontId="21" type="noConversion"/>
  </si>
  <si>
    <t>[0x1,0x3]</t>
    <phoneticPr fontId="21" type="noConversion"/>
  </si>
  <si>
    <t>[0x1,0x2]</t>
    <phoneticPr fontId="21" type="noConversion"/>
  </si>
  <si>
    <t>[0x6,0xE]</t>
    <phoneticPr fontId="21" type="noConversion"/>
  </si>
  <si>
    <t>Front_Camera_Sensor_Variant</t>
    <phoneticPr fontId="21" type="noConversion"/>
  </si>
  <si>
    <t>Front_Camera_Stiffener_Revision</t>
    <phoneticPr fontId="21" type="noConversion"/>
  </si>
  <si>
    <t>Front_Camera_Header_Revision</t>
    <phoneticPr fontId="21" type="noConversion"/>
  </si>
  <si>
    <t>[0x4]</t>
    <phoneticPr fontId="21" type="noConversion"/>
  </si>
  <si>
    <t>[0x0,0x1]</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</si>
  <si>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</si>
  <si>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</si>
  <si>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</si>
  <si>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</si>
  <si>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Front_Camera_Stiffener_Variant</t>
    <phoneticPr fontId="21" type="noConversion"/>
  </si>
  <si>
    <t xml:space="preserve">buttoncnt
q
bl -l
</t>
    <phoneticPr fontId="27"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</si>
  <si>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</si>
  <si>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</si>
  <si>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</si>
  <si>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</si>
  <si>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</si>
  <si>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</si>
  <si>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</si>
  <si>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</si>
  <si>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</si>
  <si>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</si>
  <si>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</si>
  <si>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</si>
  <si>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</si>
  <si>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</si>
  <si>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--method projector en 5
camisp --method validateconfig 5</t>
    <phoneticPr fontId="21" type="noConversion"/>
  </si>
  <si>
    <t>POTOMAC 8-bit: 0xEA, 7-bit: 0x75</t>
    <phoneticPr fontId="21" type="noConversion"/>
  </si>
  <si>
    <t>ACE2 8-bit: 0x70, 7-bit: 0x38
Ace(All-Ace) 8-bit: 0xD6, 7-bit: 0x6B</t>
    <phoneticPr fontId="21" type="noConversion"/>
  </si>
  <si>
    <t>GASGAUGE 8-bit: 0xAA, 7-bit: 0x55</t>
    <phoneticPr fontId="21" type="noConversion"/>
  </si>
  <si>
    <t>camisp --exit
camisp --find
camisp --pick back1
camisp --sn</t>
    <phoneticPr fontId="21" type="noConversion"/>
  </si>
  <si>
    <t>camisp --i2cread 9 0x33 0x46 1 1</t>
  </si>
  <si>
    <t xml:space="preserve">camisp --i2cread 9 0x51 0x0008 2 1 </t>
    <phoneticPr fontId="21" type="noConversion"/>
  </si>
  <si>
    <t>camisp --method riker-status</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</si>
  <si>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</si>
  <si>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</si>
  <si>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</si>
  <si>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</si>
  <si>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</si>
  <si>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</si>
  <si>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</si>
  <si>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</si>
  <si>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</si>
  <si>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</si>
  <si>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</si>
  <si>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</si>
  <si>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</si>
  <si>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</si>
  <si>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1" type="noConversion"/>
  </si>
  <si>
    <t>sensor --sel prox --get rev_id</t>
    <phoneticPr fontId="21" type="noConversion"/>
  </si>
  <si>
    <t>i2c -d 5 0x33 0x1C 0x01</t>
    <phoneticPr fontId="21" type="noConversion"/>
  </si>
  <si>
    <t>i2c -d 5 0x33 0x1C 0x01</t>
    <phoneticPr fontId="21" type="noConversion"/>
  </si>
  <si>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</si>
  <si>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</si>
  <si>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</si>
  <si>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</si>
  <si>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</si>
  <si>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</si>
  <si>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The sector 126 &amp; 127 word 0 must be 1, if not, please show "word0 is not 1"</t>
    <phoneticPr fontId="26"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</si>
  <si>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</si>
  <si>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</si>
  <si>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</si>
  <si>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</si>
  <si>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</si>
  <si>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</si>
  <si>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</si>
  <si>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</si>
  <si>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</si>
  <si>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</si>
  <si>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</si>
  <si>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</si>
  <si>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</si>
  <si>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</si>
  <si>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</si>
  <si>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</si>
  <si>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</si>
  <si>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</si>
  <si>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</si>
  <si>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</si>
  <si>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7" type="noConversion"/>
  </si>
  <si>
    <t>camisp --dli
camisp --exit</t>
    <phoneticPr fontId="27" type="noConversion"/>
  </si>
  <si>
    <t>camisp --id</t>
    <phoneticPr fontId="21" type="noConversion"/>
  </si>
  <si>
    <t>camisp --find
socgpio --pin 3 --output 1
camisp --i2cread 1 0x18 0x0000 2 2</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</si>
  <si>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</si>
  <si>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</si>
  <si>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</si>
  <si>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</si>
  <si>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</si>
  <si>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</si>
  <si>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[0x0]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</si>
  <si>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</si>
  <si>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</si>
  <si>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</si>
  <si>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</si>
  <si>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</si>
  <si>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sensor --sel als1 --get rev_id</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</si>
  <si>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</si>
  <si>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</si>
  <si>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</si>
  <si>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</si>
  <si>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</si>
  <si>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</si>
  <si>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</si>
  <si>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</si>
  <si>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</si>
  <si>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</si>
  <si>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</si>
  <si>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</si>
  <si>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</si>
  <si>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</si>
  <si>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</si>
  <si>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</si>
  <si>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</si>
  <si>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</si>
  <si>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</si>
  <si>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</si>
  <si>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</si>
  <si>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</si>
  <si>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</si>
  <si>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</si>
  <si>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</si>
  <si>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</si>
  <si>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</si>
  <si>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</si>
  <si>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</si>
  <si>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</si>
  <si>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</si>
  <si>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</si>
  <si>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</si>
  <si>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</si>
  <si>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</si>
  <si>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</si>
  <si>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</si>
  <si>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</si>
  <si>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</si>
  <si>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</si>
  <si>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</si>
  <si>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</si>
  <si>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</si>
  <si>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</si>
  <si>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sensor --sel als2 --init
sensor --sel als2 --set gain 16
sensor --sel als2 --set integration_cycles 148
sensor --sel als2 --sample 3 --stream
sensor --sel als1,als2 --turnoff</t>
    <phoneticPr fontId="27" type="noConversion"/>
  </si>
  <si>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</si>
  <si>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</si>
  <si>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</si>
  <si>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</si>
  <si>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</si>
  <si>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</si>
  <si>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</si>
  <si>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</si>
  <si>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</si>
  <si>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</si>
  <si>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</si>
  <si>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</si>
  <si>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</si>
  <si>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</si>
  <si>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</si>
  <si>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</si>
  <si>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</si>
  <si>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</si>
  <si>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</si>
  <si>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</si>
  <si>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</si>
  <si>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</si>
  <si>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i2c -v 5 0x33 0x32 0x80
i2c -d 5 0x33 0x32 1
i2c -d 5 0x33 0x0F 1</t>
    <phoneticPr fontId="21" type="noConversion"/>
  </si>
  <si>
    <t>sensor --sel prox --get rev_id</t>
    <phoneticPr fontId="21" type="noConversion"/>
  </si>
  <si>
    <t>sensor --sel prox --get device_id</t>
    <phoneticPr fontId="21" type="noConversion"/>
  </si>
  <si>
    <t>v</t>
    <phoneticPr fontId="26" type="noConversion"/>
  </si>
  <si>
    <t>Jasper</t>
    <phoneticPr fontId="32" type="noConversion"/>
  </si>
  <si>
    <t>NVM_Format_Rev</t>
    <phoneticPr fontId="26" type="noConversion"/>
  </si>
  <si>
    <t>NVM_Version</t>
    <phoneticPr fontId="26" type="noConversion"/>
  </si>
  <si>
    <t>Camera_Project</t>
    <phoneticPr fontId="26" type="noConversion"/>
  </si>
  <si>
    <t>Project_Version</t>
    <phoneticPr fontId="26" type="noConversion"/>
  </si>
  <si>
    <t>Integrator_Plant</t>
    <phoneticPr fontId="26" type="noConversion"/>
  </si>
  <si>
    <t>Camera_Build</t>
    <phoneticPr fontId="26" type="noConversion"/>
  </si>
  <si>
    <t>Config_Number</t>
    <phoneticPr fontId="26" type="noConversion"/>
  </si>
  <si>
    <t>[0x00,0x99]</t>
    <phoneticPr fontId="26" type="noConversion"/>
  </si>
  <si>
    <t>Substrate</t>
    <phoneticPr fontId="26" type="noConversion"/>
  </si>
  <si>
    <t>Driver</t>
    <phoneticPr fontId="26" type="noConversion"/>
  </si>
  <si>
    <t>Kirk</t>
  </si>
  <si>
    <t>Periscope</t>
    <phoneticPr fontId="26" type="noConversion"/>
  </si>
  <si>
    <t>IR_Filter</t>
    <phoneticPr fontId="26" type="noConversion"/>
  </si>
  <si>
    <t>Lens1_McCoy</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</si>
  <si>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</si>
  <si>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</si>
  <si>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</si>
  <si>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</si>
  <si>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</si>
  <si>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</si>
  <si>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</si>
  <si>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0x55</t>
    <phoneticPr fontId="26" type="noConversion"/>
  </si>
  <si>
    <t>camisp --i2cread 9 0x51 0x0001 2 1</t>
    <phoneticPr fontId="26" type="noConversion"/>
  </si>
  <si>
    <t>camisp --i2cread 9 0x51 0x0002 2 1</t>
    <phoneticPr fontId="26" type="noConversion"/>
  </si>
  <si>
    <t>camisp --i2cread 9 0x51 0x0003 2 1</t>
    <phoneticPr fontId="26" type="noConversion"/>
  </si>
  <si>
    <t>camisp --i2cread 9 0x51 0x0004 2 1</t>
    <phoneticPr fontId="26" type="noConversion"/>
  </si>
  <si>
    <t>camisp --i2cread 9 0x51 0x0005 2 1</t>
    <phoneticPr fontId="26" type="noConversion"/>
  </si>
  <si>
    <t>camisp --i2cread 9 0x51 0x0006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</si>
  <si>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</si>
  <si>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</si>
  <si>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</si>
  <si>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0x000A 2 1</t>
    <phoneticPr fontId="26" type="noConversion"/>
  </si>
  <si>
    <t>camisp --i2cread 9 0x51 0x000B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</si>
  <si>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</si>
  <si>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</si>
  <si>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</si>
  <si>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</si>
  <si>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</si>
  <si>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</si>
  <si>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</si>
  <si>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</si>
  <si>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</si>
  <si>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</si>
  <si>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</si>
  <si>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</si>
  <si>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</si>
  <si>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</si>
  <si>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</si>
  <si>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</si>
  <si>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camisp --i2cread 9 0x51 0x0004 2 1
camisp --i2cread 9 0x51 0x0005 2 1</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</si>
  <si>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</si>
  <si>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</si>
  <si>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</si>
  <si>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</si>
  <si>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</si>
  <si>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</si>
  <si>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</si>
  <si>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</si>
  <si>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SPK_CN_L_T to 4x_MIC Loop Test criteria, delta &gt; 0.3
Affected by scorpius cmd "pmugpio --pin 18 --output 0/1"
rdar://60820954 (J5xx QT0a station Audio/Mic related test fail)</t>
  </si>
  <si>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</si>
  <si>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cylinder_ALSOFF</t>
    <phoneticPr fontId="21" type="noConversion"/>
  </si>
  <si>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</si>
  <si>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</si>
  <si>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</si>
  <si>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</si>
  <si>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</si>
  <si>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Remove"memrw --32 0x23c1002c8 0x74201"</t>
    <phoneticPr fontId="21" type="noConversion"/>
  </si>
  <si>
    <t>buttoncnt</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</si>
  <si>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</si>
  <si>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</si>
  <si>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</si>
  <si>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</si>
  <si>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</si>
  <si>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</si>
  <si>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</si>
  <si>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xml:space="preserve">camisp --exit
camisp --pick back1
camisp --dli                                                          </t>
    <phoneticPr fontId="21" type="noConversion"/>
  </si>
  <si>
    <t># log only, fail limit</t>
    <phoneticPr fontId="21" type="noConversion"/>
  </si>
  <si>
    <t>0x34 II-IV/0x54 Lumentum</t>
    <phoneticPr fontId="21" type="noConversion"/>
  </si>
  <si>
    <t>camisp --i2cread 9 0x33 0x45 1 1</t>
    <phoneticPr fontId="21" type="noConversion"/>
  </si>
  <si>
    <t># 0x45 = 0x4 = VDDLASER_UVLO because Will is off</t>
    <phoneticPr fontId="21" type="noConversion"/>
  </si>
  <si>
    <t># 0x46 = 0x1 = FAULT_IN because INT asserted</t>
    <phoneticPr fontId="21" type="noConversion"/>
  </si>
  <si>
    <t># 0x44 = 0x0 = no faults</t>
    <phoneticPr fontId="21" type="noConversion"/>
  </si>
  <si>
    <t>touch --off
touch --on
touch --load_firmware</t>
    <phoneticPr fontId="21" type="noConversion"/>
  </si>
  <si>
    <t>Pearl_Status</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</si>
  <si>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</si>
  <si>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</si>
  <si>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</si>
  <si>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</si>
  <si>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</si>
  <si>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</si>
  <si>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</si>
  <si>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</si>
  <si>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</si>
  <si>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</si>
  <si>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t xml:space="preserve">cylinder_ALSON
cylinder_ALSOFF
</t>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</si>
  <si>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</si>
  <si>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</si>
  <si>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</si>
  <si>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</si>
  <si>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</si>
  <si>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</si>
  <si>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camisp --find
egpio --pick aop -n 25 --pull up
egpio --pick aop -n 26 --pull up
sensor --sel als1 --init
sensor --sel als1 --get prod_id</t>
    <phoneticPr fontId="27"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</si>
  <si>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</si>
  <si>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</si>
  <si>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</si>
  <si>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</si>
  <si>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</si>
  <si>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</si>
  <si>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</si>
  <si>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</si>
  <si>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[34,34]</t>
    <phoneticPr fontId="45" type="noConversion"/>
  </si>
  <si>
    <t>[3,3]</t>
    <phoneticPr fontId="45" type="noConversion"/>
  </si>
  <si>
    <t>[1,1]</t>
    <phoneticPr fontId="45" type="noConversion"/>
  </si>
  <si>
    <t>[1,255]</t>
    <phoneticPr fontId="45" type="noConversion"/>
  </si>
  <si>
    <t>[0,0]</t>
    <phoneticPr fontId="45" type="noConversion"/>
  </si>
  <si>
    <t>[2,2]</t>
    <phoneticPr fontId="45" type="noConversion"/>
  </si>
  <si>
    <t>[0,3]</t>
    <phoneticPr fontId="45" type="noConversion"/>
  </si>
  <si>
    <t>[2,8]</t>
    <phoneticPr fontId="45" type="noConversion"/>
  </si>
  <si>
    <t>[6,6]</t>
    <phoneticPr fontId="45" type="noConversion"/>
  </si>
  <si>
    <t>[1,7]</t>
    <phoneticPr fontId="45" type="noConversion"/>
  </si>
  <si>
    <t>[16,32]</t>
    <phoneticPr fontId="45" type="noConversion"/>
  </si>
  <si>
    <t>[8]</t>
    <phoneticPr fontId="45" type="noConversion"/>
  </si>
  <si>
    <t>[16]</t>
    <phoneticPr fontId="26" type="noConversion"/>
  </si>
  <si>
    <t>[A]</t>
    <phoneticPr fontId="45" type="noConversion"/>
  </si>
  <si>
    <t>[16]</t>
    <phoneticPr fontId="45" type="noConversion"/>
  </si>
  <si>
    <t>[0||1||2]</t>
    <phoneticPr fontId="45" type="noConversion"/>
  </si>
  <si>
    <t>[0||1]</t>
    <phoneticPr fontId="45" type="noConversion"/>
  </si>
  <si>
    <t>[0,0]</t>
    <phoneticPr fontId="26" type="noConversion"/>
  </si>
  <si>
    <t>[18,18]</t>
    <phoneticPr fontId="45" type="noConversion"/>
  </si>
  <si>
    <t>[53,53]</t>
    <phoneticPr fontId="45" type="noConversion"/>
  </si>
  <si>
    <t>[12,12]</t>
    <phoneticPr fontId="45" type="noConversion"/>
  </si>
  <si>
    <t>[5,5]</t>
    <phoneticPr fontId="26" type="noConversion"/>
  </si>
  <si>
    <t>[0,5]</t>
    <phoneticPr fontId="45" type="noConversion"/>
  </si>
  <si>
    <t>[0,1]</t>
    <phoneticPr fontId="45" type="noConversion"/>
  </si>
  <si>
    <t>[5,5]</t>
    <phoneticPr fontId="45" type="noConversion"/>
  </si>
  <si>
    <t>[1,8]</t>
    <phoneticPr fontId="45" type="noConversion"/>
  </si>
  <si>
    <t>[3,5]</t>
    <phoneticPr fontId="45" type="noConversion"/>
  </si>
  <si>
    <t>[32,32]||[16,16]</t>
    <phoneticPr fontId="45" type="noConversion"/>
  </si>
  <si>
    <t>[1,2]</t>
    <phoneticPr fontId="45" type="noConversion"/>
  </si>
  <si>
    <t>[0x2282||0x2760]</t>
    <phoneticPr fontId="21" type="noConversion"/>
  </si>
  <si>
    <t>[0x72EA||0x70AD]</t>
    <phoneticPr fontId="21" type="noConversion"/>
  </si>
  <si>
    <t>[0x7D8B||0x7B0F]</t>
    <phoneticPr fontId="21" type="noConversion"/>
  </si>
  <si>
    <t>camisp --pick front
camisp --on
camisp --nvm
camisp --sn</t>
    <phoneticPr fontId="21" type="noConversion"/>
  </si>
  <si>
    <t>Version2.11</t>
    <phoneticPr fontId="21" type="noConversion"/>
  </si>
  <si>
    <t>sensor --sel als1 --init
sensor --sel als1 --set gain 16
sensor --sel als1 --set integration_cycles 148
sensor --sel als1 --sample 3 --stream</t>
    <phoneticPr fontId="27" type="noConversion"/>
  </si>
  <si>
    <t>sensor --sel als1 --conntest</t>
    <phoneticPr fontId="32" type="noConversion"/>
  </si>
  <si>
    <t>sensor --sel als2 --init
sensor --sel als2 --get prod_id</t>
    <phoneticPr fontId="27" type="noConversion"/>
  </si>
  <si>
    <t>sensor --sel als2 --conntest</t>
    <phoneticPr fontId="32" type="noConversion"/>
  </si>
  <si>
    <t>reg select Potomac
reg read 0x1E3C 3 
reg read 0x1EC3 1</t>
    <phoneticPr fontId="21" type="noConversion"/>
  </si>
  <si>
    <t>pattern --fatp 2</t>
    <phoneticPr fontId="21" type="noConversion"/>
  </si>
  <si>
    <t>Rear_Camera_Build</t>
    <phoneticPr fontId="21" type="noConversion"/>
  </si>
  <si>
    <t>[16,32]</t>
    <phoneticPr fontId="45" type="noConversion"/>
  </si>
  <si>
    <t>Rear_Camera_Flex_Variant</t>
    <phoneticPr fontId="21" type="noConversion"/>
  </si>
  <si>
    <t>[1,7]</t>
    <phoneticPr fontId="45" type="noConversion"/>
  </si>
  <si>
    <t>Ohio_Build</t>
    <phoneticPr fontId="21" type="noConversion"/>
  </si>
  <si>
    <t>[32,32]||[16,16]</t>
    <phoneticPr fontId="45" type="noConversion"/>
  </si>
  <si>
    <t>Ohio_Stiffener_Revision</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</si>
  <si>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</si>
  <si>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</si>
  <si>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</si>
  <si>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</si>
  <si>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</si>
  <si>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</si>
  <si>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</si>
  <si>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</si>
  <si>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</si>
  <si>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</si>
  <si>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</si>
  <si>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ildo4</t>
    <phoneticPr fontId="21" type="noConversion"/>
  </si>
  <si>
    <t>camisp --i2cread 0x0A 0x40 0x43 1 1
camisp --i2cread 0x0A 0x40 0x44 1 1
camisp --i2cread 0x0A 0x40 0x45 1 1</t>
    <phoneticPr fontId="21" type="noConversion"/>
  </si>
  <si>
    <t>camisp --i2cread 9 0x51 0x0002 2 1
camisp --i2cread 9 0x51 0x0004 2 1
camisp --i2cread 9 0x51 0x0005 2 1</t>
    <phoneticPr fontId="21" type="noConversion"/>
  </si>
  <si>
    <t>camisp --i2cread 9 0x10 0x07E0 2 4
camisp --i2cread 9 0x10 0x07E4 2 4
camisp --i2cread 9 0x10 0x07E8 2 4
camisp --i2cread 9 0x10 0x07EC 2 4</t>
    <phoneticPr fontId="21" type="noConversion"/>
  </si>
  <si>
    <t>camisp --i2cread 9 0x33 0x00 1 4</t>
    <phoneticPr fontId="21" type="noConversion"/>
  </si>
  <si>
    <t>camisp --i2cread 9 0x33 0x43 1 1
camisp --i2cread 9 0x33 0x44 1 1
camisp --i2cread 9 0x33 0x45 1 1
camisp --i2cread 9 0x33 0x46 1 1</t>
    <phoneticPr fontId="21"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</si>
  <si>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</si>
  <si>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</si>
  <si>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</si>
  <si>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</si>
  <si>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</si>
  <si>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</si>
  <si>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</si>
  <si>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r>
      <t xml:space="preserve">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</si>
  <si>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</si>
  <si>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</si>
  <si>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</si>
  <si>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</si>
  <si>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</si>
  <si>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</si>
  <si>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1" type="noConversion"/>
  </si>
  <si>
    <r>
      <t>F</t>
    </r>
    <r>
      <rPr>
        <sz val="12"/>
        <color indexed="8"/>
        <rFont val="新細明體"/>
        <family val="1"/>
        <charset val="136"/>
      </rPr>
      <t>OS:</t>
    </r>
    <phoneticPr fontId="21" type="noConversion"/>
  </si>
  <si>
    <t>1. Disable camera preview test items</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</si>
  <si>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</si>
  <si>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</si>
  <si>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</si>
  <si>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</si>
  <si>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</si>
  <si>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</si>
  <si>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</si>
  <si>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1" type="noConversion"/>
  </si>
  <si>
    <t>Version2.15</t>
    <phoneticPr fontId="21" type="noConversion"/>
  </si>
  <si>
    <t>WirelessPower</t>
    <phoneticPr fontId="21" type="noConversion"/>
  </si>
  <si>
    <t>By Han Wang</t>
    <phoneticPr fontId="21" type="noConversion"/>
  </si>
  <si>
    <t>Flex_Connectivity_VSYS_Ana</t>
    <phoneticPr fontId="21" type="noConversion"/>
  </si>
  <si>
    <t>VSYS_Ana</t>
    <phoneticPr fontId="21" type="noConversion"/>
  </si>
  <si>
    <t>#Need to catch byte1-4,  Floating point value read from ADC (eg 0xYYYYYYYY)#Need upload Attributes</t>
    <phoneticPr fontId="21" type="noConversion"/>
  </si>
  <si>
    <t>Flex_Connectivity_Vbatt</t>
    <phoneticPr fontId="21" type="noConversion"/>
  </si>
  <si>
    <t>Vbatt</t>
    <phoneticPr fontId="21" type="noConversion"/>
  </si>
  <si>
    <t>Flex_Connectivity_Vflexdrop</t>
    <phoneticPr fontId="21" type="noConversion"/>
  </si>
  <si>
    <t>Vflexdrop</t>
    <phoneticPr fontId="21" type="noConversion"/>
  </si>
  <si>
    <t>#Vflexdrop = Vbatt-VSYS_Ana#Need upload Attributes</t>
    <phoneticPr fontId="21" type="noConversion"/>
  </si>
  <si>
    <t xml:space="preserve">Flex_Connectivity_Vsense_MCU </t>
    <phoneticPr fontId="21" type="noConversion"/>
  </si>
  <si>
    <t xml:space="preserve">Vsense_MCU </t>
    <phoneticPr fontId="21" type="noConversion"/>
  </si>
  <si>
    <t>#Catch byte1-4,Floating point value from ADC —&gt; VSense_MCU#Need upload Attributes</t>
    <phoneticPr fontId="21" type="noConversion"/>
  </si>
  <si>
    <t>camisp --find
pmuadc --read all</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</si>
  <si>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</si>
  <si>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</si>
  <si>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</si>
  <si>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</si>
  <si>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</si>
  <si>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</si>
  <si>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als2 --init
sensor --sel als2 --get prod_id</t>
    <phoneticPr fontId="27"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</si>
  <si>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</si>
  <si>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</si>
  <si>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</si>
  <si>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</si>
  <si>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r>
      <t xml:space="preserve">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</si>
  <si>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[0x15,0x2A]</t>
    <phoneticPr fontId="26" type="noConversion"/>
  </si>
  <si>
    <t>[0x25,0x3B]</t>
    <phoneticPr fontId="26" type="noConversion"/>
  </si>
  <si>
    <t>[0xD4,0xD5]</t>
    <phoneticPr fontId="26" type="noConversion"/>
  </si>
  <si>
    <t>[0x54,0x56]</t>
    <phoneticPr fontId="26" type="noConversion"/>
  </si>
  <si>
    <t>[0x2B,0x2C]</t>
    <phoneticPr fontId="26" type="noConversion"/>
  </si>
  <si>
    <t>[0x42]</t>
    <phoneticPr fontId="26" type="noConversion"/>
  </si>
  <si>
    <t>[0x98]</t>
    <phoneticPr fontId="26" type="noConversion"/>
  </si>
  <si>
    <t>[0x0D]</t>
    <phoneticPr fontId="26" type="noConversion"/>
  </si>
  <si>
    <t>[0x09||0x51||0x54]</t>
    <phoneticPr fontId="26" type="noConversion"/>
  </si>
  <si>
    <t>DriverShield</t>
    <phoneticPr fontId="21" type="noConversion"/>
  </si>
  <si>
    <t>camisp --i2cread 9 0x51 0x0012 2 1</t>
    <phoneticPr fontId="26" type="noConversion"/>
  </si>
  <si>
    <t>[0xFF]</t>
    <phoneticPr fontId="26" type="noConversion"/>
  </si>
  <si>
    <t>[0xE]</t>
    <phoneticPr fontId="26" type="noConversion"/>
  </si>
  <si>
    <t>[0x0]</t>
    <phoneticPr fontId="26" type="noConversion"/>
  </si>
  <si>
    <t>[0x2B]</t>
    <phoneticPr fontId="21" type="noConversion"/>
  </si>
  <si>
    <t>[0x0C]</t>
    <phoneticPr fontId="21" type="noConversion"/>
  </si>
  <si>
    <t>[0x09]</t>
    <phoneticPr fontId="21" type="noConversion"/>
  </si>
  <si>
    <t>[0x78||0xB8]</t>
    <phoneticPr fontId="26" type="noConversion"/>
  </si>
  <si>
    <t>[0x34||0x54]</t>
    <phoneticPr fontId="26" type="noConversion"/>
  </si>
  <si>
    <t>[0x35||0x55]</t>
    <phoneticPr fontId="26" type="noConversion"/>
  </si>
  <si>
    <t>baseband --wait_for_ready
baseband --send_cmd 'at+cfun=4'
baseband --send_cmd "DE C0 7E AB 78 00 30 00 00 41 00 00 04 20 10 00 00 00 00 00 06 20 10 00 00 00 00 00 08 20 10 00 01 00 00 00"
baseband -p
baseband --off</t>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</si>
  <si>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</si>
  <si>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Add one more logic:
QN: If 0x1C(esim), skip test sim card
QF: If 0x0C(esim), skip test sim card</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</si>
  <si>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</si>
  <si>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</si>
  <si>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</si>
  <si>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</si>
  <si>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</si>
  <si>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</si>
  <si>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[0x8,0xA]</t>
    <phoneticPr fontId="21" type="noConversion"/>
  </si>
  <si>
    <t>NA</t>
    <phoneticPr fontId="21" type="noConversion"/>
  </si>
  <si>
    <t>camisp --find
pmuadc --read all</t>
    <phoneticPr fontId="21" type="noConversion"/>
  </si>
  <si>
    <t>QF need to root in fatp pattern</t>
    <phoneticPr fontId="21" type="noConversion"/>
  </si>
  <si>
    <t>rtc --set 20190613023348</t>
    <phoneticPr fontId="21" type="noConversion"/>
  </si>
  <si>
    <t>cbwrite 0x84 incomplete</t>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</si>
  <si>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</si>
  <si>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r>
      <t xml:space="preserve">USBC test
</t>
    </r>
    <r>
      <rPr>
        <sz val="22"/>
        <color indexed="8"/>
        <rFont val="細明體"/>
        <family val="3"/>
        <charset val="136"/>
      </rPr>
      <t>（</t>
    </r>
    <r>
      <rPr>
        <b/>
        <i/>
        <sz val="22"/>
        <color indexed="8"/>
        <rFont val="Times New Roman"/>
        <family val="1"/>
      </rPr>
      <t>Ver 1.22</t>
    </r>
    <r>
      <rPr>
        <sz val="22"/>
        <color indexed="8"/>
        <rFont val="細明體"/>
        <family val="3"/>
        <charset val="136"/>
      </rPr>
      <t>）</t>
    </r>
    <phoneticPr fontId="21" type="noConversion"/>
  </si>
  <si>
    <t>Test Items</t>
    <phoneticPr fontId="32" type="noConversion"/>
  </si>
  <si>
    <t>Diag cmd</t>
    <phoneticPr fontId="21" type="noConversion"/>
  </si>
  <si>
    <t>DutStart</t>
    <phoneticPr fontId="32" type="noConversion"/>
  </si>
  <si>
    <t>sn; version; ver; rtc --get</t>
    <phoneticPr fontId="32" type="noConversion"/>
  </si>
  <si>
    <t>OverallTestResult</t>
    <phoneticPr fontId="32" type="noConversion"/>
  </si>
  <si>
    <t>CPort0CaesiumFWCheck</t>
    <phoneticPr fontId="21" type="noConversion"/>
  </si>
  <si>
    <t>info</t>
    <phoneticPr fontId="32" type="noConversion"/>
  </si>
  <si>
    <t>CPort0TitaniumFWCheck</t>
    <phoneticPr fontId="32" type="noConversion"/>
  </si>
  <si>
    <t>0x00010800</t>
    <phoneticPr fontId="21" type="noConversion"/>
  </si>
  <si>
    <t>CPort0DOWNPortOrientationCheck</t>
    <phoneticPr fontId="32" type="noConversion"/>
  </si>
  <si>
    <t xml:space="preserve">sn;
ace -p usbc -r 0x1A;
</t>
    <phoneticPr fontId="32" type="noConversion"/>
  </si>
  <si>
    <t>CPort0DOWNUSBLSPresence</t>
    <phoneticPr fontId="21" type="noConversion"/>
  </si>
  <si>
    <t>CPort0DOWNUSBLSPresenceDUTCheck</t>
    <phoneticPr fontId="32" type="noConversion"/>
  </si>
  <si>
    <t>DeviceEnumeration</t>
    <phoneticPr fontId="32" type="noConversion"/>
  </si>
  <si>
    <t>OverallTestResult</t>
  </si>
  <si>
    <t>CPort0DOWNUSBFSPresence</t>
    <phoneticPr fontId="32" type="noConversion"/>
  </si>
  <si>
    <t>CPort0DOWNUSBFSPresenceDUTCheck</t>
    <phoneticPr fontId="32" type="noConversion"/>
  </si>
  <si>
    <t>CPort0DOWNUSBHSPresence</t>
    <phoneticPr fontId="32" type="noConversion"/>
  </si>
  <si>
    <t>CPort0DOWNUSBHSPresenceDUTCheck</t>
    <phoneticPr fontId="21" type="noConversion"/>
  </si>
  <si>
    <t>CPort0DOWNUSBHSThroughput</t>
    <phoneticPr fontId="21" type="noConversion"/>
  </si>
  <si>
    <t>UsbThroughputMbps</t>
    <phoneticPr fontId="32" type="noConversion"/>
  </si>
  <si>
    <t>[288,  NA]</t>
    <phoneticPr fontId="21" type="noConversion"/>
  </si>
  <si>
    <t>CPort0DOWNUSBSSPresence</t>
    <phoneticPr fontId="21" type="noConversion"/>
  </si>
  <si>
    <t>CPort0DOWNUSBSSPresenceDUTCheck</t>
    <phoneticPr fontId="21" type="noConversion"/>
  </si>
  <si>
    <t>TurnOffCPort0DOWNUsbphy</t>
    <phoneticPr fontId="21" type="noConversion"/>
  </si>
  <si>
    <t>CPort0DOWNUSBCVbusLoadTest</t>
    <phoneticPr fontId="21" type="noConversion"/>
  </si>
  <si>
    <t>BeforeMeasuredVbusMilliVolt</t>
    <phoneticPr fontId="32" type="noConversion"/>
  </si>
  <si>
    <t>BeforeMeasuredVbusMilliAmp</t>
    <phoneticPr fontId="32" type="noConversion"/>
  </si>
  <si>
    <t>AfterMeasuredVbusMilliVolt</t>
    <phoneticPr fontId="32" type="noConversion"/>
  </si>
  <si>
    <t>[4300, 4800]</t>
    <phoneticPr fontId="21" type="noConversion"/>
  </si>
  <si>
    <t>AfterMeasuredVbusMilliAmp</t>
    <phoneticPr fontId="32" type="noConversion"/>
  </si>
  <si>
    <t>[2950, 3050]</t>
    <phoneticPr fontId="21" type="noConversion"/>
  </si>
  <si>
    <t>DCR</t>
  </si>
  <si>
    <t>CPort0DOWNUSBCVconnLoadTest</t>
    <phoneticPr fontId="21" type="noConversion"/>
  </si>
  <si>
    <t>BeforeMeasuredVconnMilliVolt</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</si>
  <si>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</si>
  <si>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</si>
  <si>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</si>
  <si>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</si>
  <si>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CPort0UPPortOrientationCheck</t>
    <phoneticPr fontId="21" type="noConversion"/>
  </si>
  <si>
    <t>CPort0UPUSBLSPresence</t>
    <phoneticPr fontId="21" type="noConversion"/>
  </si>
  <si>
    <t>CPort0UPUSBLSPresenceDUTCheck</t>
    <phoneticPr fontId="21" type="noConversion"/>
  </si>
  <si>
    <t>CPort0UPUSBFSPresence</t>
    <phoneticPr fontId="32" type="noConversion"/>
  </si>
  <si>
    <t>CPort0UPUSBFSPresenceDUTCheck</t>
    <phoneticPr fontId="32" type="noConversion"/>
  </si>
  <si>
    <t>CPort0UPUSBHSPresence</t>
    <phoneticPr fontId="32" type="noConversion"/>
  </si>
  <si>
    <t>CPort0UPUSBHSPresenceDUTCheck</t>
    <phoneticPr fontId="32" type="noConversion"/>
  </si>
  <si>
    <t>CPort0UPUSBHSThroughput</t>
    <phoneticPr fontId="32" type="noConversion"/>
  </si>
  <si>
    <t>CPort0UPUSBSSPresence</t>
    <phoneticPr fontId="32" type="noConversion"/>
  </si>
  <si>
    <t>CPort0UPUSBSSPresenceDUTCheck</t>
  </si>
  <si>
    <t>TurnOffCPort0UPUsbphy</t>
  </si>
  <si>
    <t>CPort0CIO20GPresenceTest</t>
    <phoneticPr fontId="32" type="noConversion"/>
  </si>
  <si>
    <t>dataRate</t>
    <phoneticPr fontId="32" type="noConversion"/>
  </si>
  <si>
    <t>[0]</t>
    <phoneticPr fontId="21" type="noConversion"/>
  </si>
  <si>
    <t>dataMode</t>
    <phoneticPr fontId="32" type="noConversion"/>
  </si>
  <si>
    <t>[1]</t>
    <phoneticPr fontId="21" type="noConversion"/>
  </si>
  <si>
    <t>lane0</t>
    <phoneticPr fontId="32" type="noConversion"/>
  </si>
  <si>
    <t>lane1</t>
    <phoneticPr fontId="32" type="noConversion"/>
  </si>
  <si>
    <t>CPort0CIO20GTestBoxEyeCapture</t>
    <phoneticPr fontId="32" type="noConversion"/>
  </si>
  <si>
    <t>Lane0CIOEyeWidth</t>
    <phoneticPr fontId="32" type="noConversion"/>
  </si>
  <si>
    <t>[12, 110]</t>
    <phoneticPr fontId="21" type="noConversion"/>
  </si>
  <si>
    <t>Lane0CIOEyeHeight</t>
    <phoneticPr fontId="32" type="noConversion"/>
  </si>
  <si>
    <t>[40, 1000]</t>
    <phoneticPr fontId="21" type="noConversion"/>
  </si>
  <si>
    <t>Lane1CIOEyeWidth</t>
    <phoneticPr fontId="32" type="noConversion"/>
  </si>
  <si>
    <t>Lane1CIOEyeHeight</t>
    <phoneticPr fontId="32" type="noConversion"/>
  </si>
  <si>
    <t>CPort0CIO20GR2DRetimerEyeTest</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</si>
  <si>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</si>
  <si>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</si>
  <si>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</si>
  <si>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</si>
  <si>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</si>
  <si>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</si>
  <si>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</si>
  <si>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</si>
  <si>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</si>
  <si>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</si>
  <si>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</si>
  <si>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</si>
  <si>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</si>
  <si>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</si>
  <si>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</si>
  <si>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</si>
  <si>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</si>
  <si>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</si>
  <si>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</si>
  <si>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</si>
  <si>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</si>
  <si>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</si>
  <si>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</si>
  <si>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Lane1_VGA_G3</t>
    <phoneticPr fontId="32" type="noConversion"/>
  </si>
  <si>
    <t>Lane1_Before_DFE_mV</t>
    <phoneticPr fontId="32" type="noConversion"/>
  </si>
  <si>
    <t>Lane1_Before_AGC_mV</t>
    <phoneticPr fontId="32" type="noConversion"/>
  </si>
  <si>
    <t>Lane1_After_DFE_mV</t>
    <phoneticPr fontId="32" type="noConversion"/>
  </si>
  <si>
    <t>Lane1_After_AGC_mV</t>
    <phoneticPr fontId="32" type="noConversion"/>
  </si>
  <si>
    <t>OverallTestResult</t>
    <phoneticPr fontId="32" type="noConversion"/>
  </si>
  <si>
    <t>[0, 1]</t>
    <phoneticPr fontId="21" type="noConversion"/>
  </si>
  <si>
    <t>CPort0CIO20GD2RRetimerEyeTest</t>
    <phoneticPr fontId="32" type="noConversion"/>
  </si>
  <si>
    <t>Lane0CenterEyeWidthInSteps</t>
    <phoneticPr fontId="32" type="noConversion"/>
  </si>
  <si>
    <t>Lane0CenterEyeHeightInSteps</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</si>
  <si>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</si>
  <si>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</si>
  <si>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</si>
  <si>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</si>
  <si>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</si>
  <si>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</si>
  <si>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</si>
  <si>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</si>
  <si>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</si>
  <si>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</si>
  <si>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</si>
  <si>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</si>
  <si>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</si>
  <si>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</si>
  <si>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</si>
  <si>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</si>
  <si>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</si>
  <si>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</si>
  <si>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</si>
  <si>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</si>
  <si>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</si>
  <si>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</si>
  <si>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</si>
  <si>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CPort0CIO20GHostEyeTest</t>
    <phoneticPr fontId="32" type="noConversion"/>
  </si>
  <si>
    <r>
      <t>M</t>
    </r>
    <r>
      <rPr>
        <sz val="12"/>
        <color indexed="8"/>
        <rFont val="新細明體"/>
        <family val="1"/>
        <charset val="136"/>
      </rPr>
      <t>issing files</t>
    </r>
    <phoneticPr fontId="32" type="noConversion"/>
  </si>
  <si>
    <t>SystemUPTBTThroughput</t>
    <phoneticPr fontId="32" type="noConversion"/>
  </si>
  <si>
    <t>TBTReadThroughputMBps</t>
  </si>
  <si>
    <t>[1900,  NA]</t>
    <phoneticPr fontId="21" type="noConversion"/>
  </si>
  <si>
    <t>TBTWriteThroughputMBps</t>
  </si>
  <si>
    <t>CPort0UPUSBCVconnLoadTest</t>
    <phoneticPr fontId="32" type="noConversion"/>
  </si>
  <si>
    <t>BeforeMeasuredVconnMilliVolt</t>
    <phoneticPr fontId="32" type="noConversion"/>
  </si>
  <si>
    <t>BeforeMeasuredVconnMilliAmp</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</si>
  <si>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</si>
  <si>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</si>
  <si>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</si>
  <si>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</si>
  <si>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CPort0UPUSBCAdapterVoltageTest5V</t>
    <phoneticPr fontId="32" type="noConversion"/>
  </si>
  <si>
    <t>B0AC_1</t>
  </si>
  <si>
    <t>B0AV_1</t>
  </si>
  <si>
    <t>DxVD_1</t>
  </si>
  <si>
    <t>[4000,  NA]</t>
    <phoneticPr fontId="21" type="noConversion"/>
  </si>
  <si>
    <t>potomac_vbus_1</t>
  </si>
  <si>
    <t>potomac_ibus_in_hg_1</t>
  </si>
  <si>
    <t>potomac_ibus_in_lg_1</t>
  </si>
  <si>
    <t>[80,  NA]</t>
    <phoneticPr fontId="21" type="noConversion"/>
  </si>
  <si>
    <t>BRSC_1</t>
  </si>
  <si>
    <t>titanium_current_1</t>
  </si>
  <si>
    <t>titanium_voltage_1</t>
  </si>
  <si>
    <t>[4500,  NA]</t>
    <phoneticPr fontId="21" type="noConversion"/>
  </si>
  <si>
    <t>B0AC_2</t>
  </si>
  <si>
    <t>B0AV_2</t>
  </si>
  <si>
    <t>DxVD_2</t>
  </si>
  <si>
    <t>potomac_vbus_2</t>
  </si>
  <si>
    <t>potomac_ibus_in_hg_2</t>
  </si>
  <si>
    <t>potomac_ibus_in_lg_2</t>
  </si>
  <si>
    <t>[2000,  NA]</t>
    <phoneticPr fontId="21" type="noConversion"/>
  </si>
  <si>
    <t>BRSC_2</t>
  </si>
  <si>
    <t>titanium_current_2</t>
  </si>
  <si>
    <t>titanium_voltage_2</t>
  </si>
  <si>
    <t>CPort0UPUSBCAdapterVoltageTest9V</t>
    <phoneticPr fontId="32" type="noConversion"/>
  </si>
  <si>
    <t>[8000,  NA]</t>
    <phoneticPr fontId="21" type="noConversion"/>
  </si>
  <si>
    <t>[450,  NA]</t>
    <phoneticPr fontId="21" type="noConversion"/>
  </si>
  <si>
    <t>[8500,  NA]</t>
    <phoneticPr fontId="21" type="noConversion"/>
  </si>
  <si>
    <t>[700,  NA]</t>
    <phoneticPr fontId="21" type="noConversion"/>
  </si>
  <si>
    <t>CPort0UPUSBCAdapterVoltageTest12V</t>
    <phoneticPr fontId="32" type="noConversion"/>
  </si>
  <si>
    <t>[11000,  NA]</t>
    <phoneticPr fontId="21" type="noConversion"/>
  </si>
  <si>
    <t>potomac_vbus_2</t>
    <phoneticPr fontId="32" type="noConversion"/>
  </si>
  <si>
    <t>CPort0UPUSBCAdapterVoltageTest15V</t>
    <phoneticPr fontId="32" type="noConversion"/>
  </si>
  <si>
    <t>[14000,  NA]</t>
    <phoneticPr fontId="21" type="noConversion"/>
  </si>
  <si>
    <t>DutEnd</t>
    <phoneticPr fontId="32" type="noConversion"/>
  </si>
  <si>
    <r>
      <t xml:space="preserve">USBC test
</t>
    </r>
    <r>
      <rPr>
        <sz val="22"/>
        <color indexed="8"/>
        <rFont val="細明體"/>
        <family val="3"/>
        <charset val="136"/>
      </rPr>
      <t>（</t>
    </r>
    <r>
      <rPr>
        <b/>
        <i/>
        <sz val="22"/>
        <color indexed="8"/>
        <rFont val="Times New Roman"/>
        <family val="1"/>
      </rPr>
      <t>Ver 1.13</t>
    </r>
    <r>
      <rPr>
        <sz val="22"/>
        <color indexed="8"/>
        <rFont val="細明體"/>
        <family val="3"/>
        <charset val="136"/>
      </rPr>
      <t>）</t>
    </r>
    <phoneticPr fontId="21" type="noConversion"/>
  </si>
  <si>
    <t>sn; version; ver; rtc --get;</t>
    <phoneticPr fontId="32" type="noConversion"/>
  </si>
  <si>
    <t>CPort0CaesiumFWCheck</t>
    <phoneticPr fontId="32" type="noConversion"/>
  </si>
  <si>
    <t>expectedOrientation: DOWN;
autoswitch: true;
delayAfterSwitch: 5;
boxPortNumber: 2;</t>
    <phoneticPr fontId="21" type="noConversion"/>
  </si>
  <si>
    <t xml:space="preserve">ace -p usbc -r 0x1A;
ace -p usbc -r 0x1A;
</t>
    <phoneticPr fontId="32" type="noConversion"/>
  </si>
  <si>
    <t>expectedSpeed: 1;
enumerationTimeout: 3000;
delayAfterConvertTBTMode: 3;</t>
    <phoneticPr fontId="21" type="noConversion"/>
  </si>
  <si>
    <t>device -k usbphy -e select 0;
device -k usbphy -e disable;
device -k usbphy -e enable usb;</t>
    <phoneticPr fontId="21" type="noConversion"/>
  </si>
  <si>
    <t xml:space="preserve">usbloopback -i;
</t>
    <phoneticPr fontId="21" type="noConversion"/>
  </si>
  <si>
    <t>DeviceEnumeration</t>
  </si>
  <si>
    <t>CPort0DOWNUSBFSThroughput</t>
    <phoneticPr fontId="32" type="noConversion"/>
  </si>
  <si>
    <t>usbloopback -c 8388608.0 -s 0x2;</t>
    <phoneticPr fontId="21" type="noConversion"/>
  </si>
  <si>
    <t>CPort0DOWNUSBHSPresence1</t>
    <phoneticPr fontId="32" type="noConversion"/>
  </si>
  <si>
    <t>expectedSpeed: 2;
enumerationTimeout: 3000;
delayAfterConvertTBTMode: 3;</t>
    <phoneticPr fontId="21" type="noConversion"/>
  </si>
  <si>
    <t>CPort0DOWNUSBHSPresenceDUTCheck1</t>
    <phoneticPr fontId="32" type="noConversion"/>
  </si>
  <si>
    <t>CPort0DOWNUSBCHSDisconnectSwing1040mV</t>
    <phoneticPr fontId="32" type="noConversion"/>
  </si>
  <si>
    <t>reset to default tx swing = 1040;
reset to default squelch threshold = 705;</t>
    <phoneticPr fontId="21" type="noConversion"/>
  </si>
  <si>
    <t>ace --4cc DPMw --txdata 0x42 0x00 0x00 0x6F;
ace --4cc DPMw --txdata 0x42 0x00 0x03 0x94;</t>
    <phoneticPr fontId="21" type="noConversion"/>
  </si>
  <si>
    <t>CPort0DOWNUSBHSPresence2</t>
    <phoneticPr fontId="32" type="noConversion"/>
  </si>
  <si>
    <t>CPort0DOWNUSBHSPresenceDUTCheck2</t>
    <phoneticPr fontId="32" type="noConversion"/>
  </si>
  <si>
    <t>usbloopback -i;</t>
    <phoneticPr fontId="21" type="noConversion"/>
  </si>
  <si>
    <t>CPort0DOWNUSBCHSDisconnectSwing960mV</t>
    <phoneticPr fontId="32" type="noConversion"/>
  </si>
  <si>
    <t xml:space="preserve"> reset to default tx swing = 1040;
reset to default squelch threshold = 705;</t>
    <phoneticPr fontId="21" type="noConversion"/>
  </si>
  <si>
    <t>CPort0DOWNUSBHSPresence3</t>
    <phoneticPr fontId="32" type="noConversion"/>
  </si>
  <si>
    <t>CPort0DOWNUSBHSPresenceDUTCheck3</t>
    <phoneticPr fontId="32" type="noConversion"/>
  </si>
  <si>
    <t>CPort0DOWNUSBCHSDisconnectSwing880mV</t>
    <phoneticPr fontId="32" type="noConversion"/>
  </si>
  <si>
    <t>CPort0DOWNUSBHSPresence4</t>
    <phoneticPr fontId="32" type="noConversion"/>
  </si>
  <si>
    <t>expectedSpeed: 2
enumerationTimeout: 3000
delayAfterConvertTBTMode: 3</t>
    <phoneticPr fontId="21" type="noConversion"/>
  </si>
  <si>
    <t>CPort0DOWNUSBHSPresenceDUTCheck4</t>
    <phoneticPr fontId="32" type="noConversion"/>
  </si>
  <si>
    <t>CPort0DOWNSquelchUSBCHSDisconnectSwing1040mV</t>
    <phoneticPr fontId="32" type="noConversion"/>
  </si>
  <si>
    <t xml:space="preserve"> reset to default tx swing = 1040;
reset to default squelch threshold = 104;</t>
    <phoneticPr fontId="21" type="noConversion"/>
  </si>
  <si>
    <t>CPort0DOWNUSBHSPresence5</t>
    <phoneticPr fontId="32" type="noConversion"/>
  </si>
  <si>
    <t>CPort0DOWNUSBHSPresenceDUTCheck5</t>
    <phoneticPr fontId="32" type="noConversion"/>
  </si>
  <si>
    <t>CPort0DOWNSquelcheUSBCHSDisconnectSwing1040mV</t>
    <phoneticPr fontId="32" type="noConversion"/>
  </si>
  <si>
    <t xml:space="preserve"> reset to default tx swing = 1040;
reset to default squelch threshold = 98;</t>
    <phoneticPr fontId="21" type="noConversion"/>
  </si>
  <si>
    <t>ace --4cc DPMw --txdata 0x42 0x00 0x00 0x6F;
ace --4cc DPMw --txdata 0x42 0x00 0x09 0x21;</t>
    <phoneticPr fontId="21" type="noConversion"/>
  </si>
  <si>
    <t>CPort0DOWNUSBSSPresence</t>
    <phoneticPr fontId="32" type="noConversion"/>
  </si>
  <si>
    <t>expectedSpeed: 3;
enumerationTimeout: 7000;
delayAfterConvertTBTMode: 3;</t>
    <phoneticPr fontId="21" type="noConversion"/>
  </si>
  <si>
    <t>CPort0DOWNUSBSSPresenceDUTCheck</t>
    <phoneticPr fontId="32" type="noConversion"/>
  </si>
  <si>
    <t>CPort0DOWNUSBSSThroughput</t>
    <phoneticPr fontId="32" type="noConversion"/>
  </si>
  <si>
    <t>usbloopback -c 2147483648 -s 0x4;</t>
    <phoneticPr fontId="21" type="noConversion"/>
  </si>
  <si>
    <t>CPort0DOWNUSBSSTestBoxEyeCapture</t>
    <phoneticPr fontId="32" type="noConversion"/>
  </si>
  <si>
    <t>CPort0DOWNUSBSSR2DRetimerEyeTest</t>
    <phoneticPr fontId="32" type="noConversion"/>
  </si>
  <si>
    <t>IntelThunderboltEyeMonitor -protocol USB -rid 0 -route 0 -port 0 -lane 1 -PortOnRetimer 0 -Retimer_ind 1 -count 8192 -print_eye -print_params;</t>
    <phoneticPr fontId="21" type="noConversion"/>
  </si>
  <si>
    <t>CPort0DOWNUSBSSD2RRetimerEyeTest</t>
    <phoneticPr fontId="32" type="noConversion"/>
  </si>
  <si>
    <t>IntelThunderboltEyeMonitor -protocol USB -rid 0 -route 0 -port 0 -lane 1 -PortOnRetimer 1 -Retimer_ind 1 -count 8192 -print_eye -print_params;</t>
    <phoneticPr fontId="21" type="noConversion"/>
  </si>
  <si>
    <t>CPort0DOWNUSBSSHostEyeTest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</si>
  <si>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</si>
  <si>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r>
      <t>M</t>
    </r>
    <r>
      <rPr>
        <sz val="12"/>
        <color indexed="8"/>
        <rFont val="新細明體"/>
        <family val="1"/>
        <charset val="136"/>
      </rPr>
      <t>issing files</t>
    </r>
    <phoneticPr fontId="32" type="noConversion"/>
  </si>
  <si>
    <t>TurnOffCPort0DOWNUsbphy</t>
    <phoneticPr fontId="32" type="noConversion"/>
  </si>
  <si>
    <t>device -k usbphy -e disable;</t>
    <phoneticPr fontId="21" type="noConversion"/>
  </si>
  <si>
    <t>CPort0UPPortOrientationCheck</t>
    <phoneticPr fontId="32" type="noConversion"/>
  </si>
  <si>
    <t>expectedOrientation: UP;
autoswitch: true;
delayAfterSwitch: 5;
boxPortNumber: 2;</t>
    <phoneticPr fontId="21" type="noConversion"/>
  </si>
  <si>
    <t>ace -p usbc -r 0x1A;
ace -p usbc -r 0x1A;</t>
    <phoneticPr fontId="21" type="noConversion"/>
  </si>
  <si>
    <t>CPort0UPUSBFSThroughput</t>
    <phoneticPr fontId="32" type="noConversion"/>
  </si>
  <si>
    <t>CPort0UPUSBSSPresenceDUTCheck</t>
    <phoneticPr fontId="32" type="noConversion"/>
  </si>
  <si>
    <t>CPort0UPUSBSSThroughput</t>
    <phoneticPr fontId="32" type="noConversion"/>
  </si>
  <si>
    <t>CPort0UPUSBSSTestBoxEyeCapture</t>
    <phoneticPr fontId="32" type="noConversion"/>
  </si>
  <si>
    <t>CPort0UPUSBSSR2DRetimerEyeTest</t>
    <phoneticPr fontId="32" type="noConversion"/>
  </si>
  <si>
    <t>IntelThunderboltEyeMonitor -protocol USB -rid 0 -route 0 -port 0 -lane 0 -PortOnRetimer 0 -Retimer_ind 1 -count 8192 -print_eye -print_params;</t>
    <phoneticPr fontId="21" type="noConversion"/>
  </si>
  <si>
    <t>CPort0UPUSBSSD2RRetimerEyeTest</t>
    <phoneticPr fontId="32" type="noConversion"/>
  </si>
  <si>
    <t>IntelThunderboltEyeMonitor -protocol USB -rid 0 -route 0 -port 0 -lane 0 -PortOnRetimer 1 -Retimer_ind 1 -count 8192 -print_eye -print_params;</t>
    <phoneticPr fontId="21" type="noConversion"/>
  </si>
  <si>
    <t>CPort0UPUSBSSHostEyeTest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</si>
  <si>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</si>
  <si>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TurnOffCPort0UPUsbphy</t>
    <phoneticPr fontId="32" type="noConversion"/>
  </si>
  <si>
    <t>CPort0DOWNSwitchTestBoxNativeDP</t>
    <phoneticPr fontId="32" type="noConversion"/>
  </si>
  <si>
    <t>tbtmMode: 1;
disconnectTime: 700;
enumerationTimeout: 7000;
delayAfterConvertTBTMode: 3.0;
disableDP: False;</t>
    <phoneticPr fontId="21" type="noConversion"/>
  </si>
  <si>
    <r>
      <t>S</t>
    </r>
    <r>
      <rPr>
        <sz val="12"/>
        <color indexed="8"/>
        <rFont val="新細明體"/>
        <family val="1"/>
        <charset val="136"/>
      </rPr>
      <t xml:space="preserve">uspect ACE FW issue. </t>
    </r>
    <phoneticPr fontId="21" type="noConversion"/>
  </si>
  <si>
    <t>CPort0DOWNDPHBR3DisplayPattern</t>
    <phoneticPr fontId="32" type="noConversion"/>
  </si>
  <si>
    <t>dpIndex: 0;
dpSymbolErrorDuration: 100;
displayLinkRate: 8.1;
numFrames: 10;
patternNumInString: 2;
enableDPMuxControl: true;</t>
    <phoneticPr fontId="21" type="noConversion"/>
  </si>
  <si>
    <t xml:space="preserve">device -k usbphy -e select 0;
device -k usbphy -e enable dp;
dptx --on;
dptx --route usbc;
dptx --sw_training 4 8.1;
</t>
    <phoneticPr fontId="21" type="noConversion"/>
  </si>
  <si>
    <t>linkCedarP0laneCount</t>
  </si>
  <si>
    <t>[4]</t>
    <phoneticPr fontId="21" type="noConversion"/>
  </si>
  <si>
    <t>linkCedarP0linkBandwidthMbps</t>
  </si>
  <si>
    <t>[8100]</t>
    <phoneticPr fontId="21" type="noConversion"/>
  </si>
  <si>
    <t>linkCedarP0status</t>
  </si>
  <si>
    <t>[30583]</t>
    <phoneticPr fontId="21" type="noConversion"/>
  </si>
  <si>
    <t>dP0Lane0ErrorCount</t>
  </si>
  <si>
    <t>dP0Lane1ErrorCount</t>
  </si>
  <si>
    <t>dP0Lane2ErrorCount</t>
  </si>
  <si>
    <t>dP0Lane3ErrorCount</t>
  </si>
  <si>
    <t>CPort0DOWNDPHBR3TestBoxEyeCapture</t>
    <phoneticPr fontId="32" type="noConversion"/>
  </si>
  <si>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</si>
  <si>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</si>
  <si>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DutEnd</t>
    <phoneticPr fontId="32" type="noConversion"/>
  </si>
  <si>
    <t>Reset;</t>
    <phoneticPr fontId="21" type="noConversion"/>
  </si>
  <si>
    <t>ALS - C3 8-bit: 0x52, 7-bit: 0x29
ALS - C4 8-bit: 0x72, 7-bit: 0x39
YOGI (ROSALINE) 8-bit: 0x66, 7-bit: 0x33
DOPPLER (ROSA) 8-bit: 0xB0, 7-bit: 0x58
/*PENROSE ADC 8-bit: 0x90, 7-bit: 0x48*/
/*Don't need to judge this one*/</t>
    <phoneticPr fontId="21" type="noConversion"/>
  </si>
  <si>
    <t>SKR AMP FHRT 8-bit: 0x70, 7-bit: 0x38
SKR AMP FHRW 8-bit: 0x72, 7-bit: 0x39
SKR AMP FHLT 8-bit: 0x74, 7-bit: 0x3A
SKR AMP FHLW 8-bit: 0x76, 7-bit: 0x3B</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</si>
  <si>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</si>
  <si>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</si>
  <si>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</si>
  <si>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</si>
  <si>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</si>
  <si>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</si>
  <si>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</si>
  <si>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</si>
  <si>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</si>
  <si>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</si>
  <si>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</si>
  <si>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</si>
  <si>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i2c -v 7 0x75 0x1932 0x1C -z 2
i2c -d 7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1" type="noConversion"/>
  </si>
  <si>
    <t>reg select Potomac
reg read 0x9F1C</t>
    <phoneticPr fontId="21" type="noConversion"/>
  </si>
  <si>
    <t>reg select Potomac
reg read 0x9F1C</t>
    <phoneticPr fontId="21" type="noConversion"/>
  </si>
  <si>
    <t>reg select Potomac
reg read 0x9F1C</t>
    <phoneticPr fontId="26" type="noConversion"/>
  </si>
  <si>
    <t>Can't read details diags version, just show the result</t>
    <phoneticPr fontId="21" type="noConversion"/>
  </si>
  <si>
    <t>Cell_Disconnect_Check</t>
    <phoneticPr fontId="21"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</si>
  <si>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</si>
  <si>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</si>
  <si>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</si>
  <si>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</si>
  <si>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r>
      <t>[0,</t>
    </r>
    <r>
      <rPr>
        <sz val="12"/>
        <color rgb="FF0000FF"/>
        <rFont val="Times New Roman"/>
        <family val="1"/>
      </rPr>
      <t>1</t>
    </r>
    <r>
      <rPr>
        <sz val="12"/>
        <color rgb="FF000000"/>
        <rFont val="Times New Roman"/>
        <family val="1"/>
      </rPr>
      <t>]</t>
    </r>
    <phoneticPr fontId="21" type="noConversion"/>
  </si>
  <si>
    <t>Back_Camera_SN</t>
    <phoneticPr fontId="21" type="noConversion"/>
  </si>
  <si>
    <r>
      <t xml:space="preserve">display --on 
</t>
    </r>
    <r>
      <rPr>
        <sz val="12"/>
        <color rgb="FF0000FF"/>
        <rFont val="Times New Roman"/>
        <family val="1"/>
      </rPr>
      <t>/*Remove due to diags not support*/</t>
    </r>
    <r>
      <rPr>
        <sz val="12"/>
        <color indexed="8"/>
        <rFont val="Times New Roman"/>
        <family val="1"/>
      </rPr>
      <t xml:space="preserve">
reg select Potomac</t>
    </r>
    <r>
      <rPr>
        <sz val="12"/>
        <color indexed="8"/>
        <rFont val="Times New Roman"/>
        <family val="1"/>
      </rPr>
      <t xml:space="preserve">
reg read 0x1E3C 3 
reg read 0x1EC3 1</t>
    </r>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</si>
  <si>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</si>
  <si>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</si>
  <si>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</si>
  <si>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</si>
  <si>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</si>
  <si>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</si>
  <si>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bl -n
bl -l</t>
    <phoneticPr fontId="21" type="noConversion"/>
  </si>
  <si>
    <t>camisp --dli
camisp --exit</t>
    <phoneticPr fontId="21" type="noConversion"/>
  </si>
  <si>
    <t>[NA,NA]</t>
    <phoneticPr fontId="21" type="noConversion"/>
  </si>
  <si>
    <t>pmuadc --sel cpmu --read vldo4</t>
    <phoneticPr fontId="21" type="noConversion"/>
  </si>
  <si>
    <t>camisp --find
camisp --pick front1
reg select cpmu
pmuadc --sel cpmu --read vldo3</t>
    <phoneticPr fontId="21" type="noConversion"/>
  </si>
  <si>
    <t>pmuadc --sel cpmu --read ildo3</t>
    <phoneticPr fontId="21" type="noConversion"/>
  </si>
  <si>
    <t>pmuadc --sel cpmu --read ildo5</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</si>
  <si>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</si>
  <si>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</si>
  <si>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</si>
  <si>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</si>
  <si>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</si>
  <si>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Juliet-PP1V215_DVDD_Voltage</t>
    <phoneticPr fontId="21" type="noConversion"/>
  </si>
  <si>
    <t>Juliet-PP2V85_AVDD_Current</t>
    <phoneticPr fontId="21" type="noConversion"/>
  </si>
  <si>
    <t>Rear_Camera_Plant_Code</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</si>
  <si>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</si>
  <si>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</si>
  <si>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</si>
  <si>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Pattern_YM_Test</t>
    <phoneticPr fontId="21" type="noConversion"/>
  </si>
  <si>
    <r>
      <rPr>
        <sz val="12"/>
        <color theme="1"/>
        <rFont val="Times New Roman"/>
        <family val="1"/>
      </rPr>
      <t>bl -o
reg select pmu
reg write 0x261d 0x00
reg write 0x3100 0x61 0x45 0x72 0x4F
reg write 0x6802 0x01
reg write 0x3104 0x01
bl -on</t>
    </r>
    <r>
      <rPr>
        <sz val="12"/>
        <color rgb="FF0000FF"/>
        <rFont val="Times New Roman"/>
        <family val="1"/>
      </rPr>
      <t xml:space="preserve">
bl -n
/*Add workaround for QF pattern test*/</t>
    </r>
    <r>
      <rPr>
        <sz val="12"/>
        <color indexed="8"/>
        <rFont val="Times New Roman"/>
        <family val="1"/>
      </rPr>
      <t xml:space="preserve">
pattern --fatp 1</t>
    </r>
    <phoneticPr fontId="21" type="noConversion"/>
  </si>
  <si>
    <r>
      <rPr>
        <sz val="12"/>
        <color theme="1"/>
        <rFont val="Times New Roman"/>
        <family val="1"/>
      </rPr>
      <t>bl -o
reg select pmu
reg write 0x261d 0x00
reg write 0x3100 0x61 0x45 0x72 0x4F
reg write 0x6802 0x01
reg write 0x3104 0x01
bl -on</t>
    </r>
    <r>
      <rPr>
        <sz val="12"/>
        <color rgb="FF0000FF"/>
        <rFont val="Times New Roman"/>
        <family val="1"/>
      </rPr>
      <t xml:space="preserve">
bl -n
/*Add workaround for QF pattern test*/</t>
    </r>
    <r>
      <rPr>
        <sz val="12"/>
        <color indexed="8"/>
        <rFont val="Times New Roman"/>
        <family val="1"/>
      </rPr>
      <t xml:space="preserve">
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</si>
  <si>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</si>
  <si>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</si>
  <si>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</si>
  <si>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</si>
  <si>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</si>
  <si>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</si>
  <si>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</si>
  <si>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</si>
  <si>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</si>
  <si>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</si>
  <si>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</si>
  <si>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</si>
  <si>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</si>
  <si>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</si>
  <si>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</si>
  <si>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</si>
  <si>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</si>
  <si>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</si>
  <si>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</si>
  <si>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</si>
  <si>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</si>
  <si>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</si>
  <si>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</si>
  <si>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</si>
  <si>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t>led_ALS1ON(mode1)
led_ALS1OFF</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</si>
  <si>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</si>
  <si>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</si>
  <si>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</si>
  <si>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</si>
  <si>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</si>
  <si>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[8435,12650]</t>
    <phoneticPr fontId="21" type="noConversion"/>
  </si>
  <si>
    <t>1. Update NCC limit to [10545,11600] and FCC limit to [8435,12650]</t>
    <phoneticPr fontId="21" type="noConversion"/>
  </si>
  <si>
    <t>Version2.22</t>
    <phoneticPr fontId="21" type="noConversion"/>
  </si>
  <si>
    <t>[10700,12300]</t>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</si>
  <si>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</si>
  <si>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 xml:space="preserve">CC State 0x1C,0xF0
RigelState_CC
FaultStatus
RigelState
RunI2cRead
MamaBear
MamaBear_Armed_State
Device status:Fault Status 0x7C,0x7E,0x80,0x82,0x84 </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</si>
  <si>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</si>
  <si>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</si>
  <si>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</si>
  <si>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</si>
  <si>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</si>
  <si>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</si>
  <si>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</si>
  <si>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</si>
  <si>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</si>
  <si>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</si>
  <si>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</si>
  <si>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</si>
  <si>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</si>
  <si>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Catch the output as 0x520</t>
    <phoneticPr fontId="21" type="noConversion"/>
  </si>
  <si>
    <r>
      <rPr>
        <sz val="12"/>
        <color rgb="FF0000FF"/>
        <rFont val="Times New Roman"/>
        <family val="1"/>
      </rPr>
      <t>smokey ScorpiusHid --run --test "Set" --args "ReportID=0x05, ReportPayload='{0x00, 0x46}'"</t>
    </r>
    <r>
      <rPr>
        <sz val="12"/>
        <rFont val="Times New Roman"/>
        <family val="1"/>
      </rPr>
      <t xml:space="preserve">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ReportPayload='{0x70,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t>
    </r>
    <r>
      <rPr>
        <sz val="12"/>
        <color rgb="FF0000FF"/>
        <rFont val="Times New Roman"/>
        <family val="1"/>
      </rPr>
      <t>pmugpio --pin 18 --output 1 --pushpull</t>
    </r>
    <r>
      <rPr>
        <sz val="12"/>
        <rFont val="Times New Roman"/>
        <family val="1"/>
      </rPr>
      <t xml:space="preserve">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1" type="noConversion"/>
  </si>
  <si>
    <t>device -k GasGauge -p
device -k GasGauge -e read_blk 59 0</t>
    <phoneticPr fontId="21" type="noConversion"/>
  </si>
  <si>
    <t>Read Sealed status with "device -k GasGauge -p"</t>
    <phoneticPr fontId="21" type="noConversion"/>
  </si>
  <si>
    <t>Add_Attribute_LCM_CFG</t>
    <phoneticPr fontId="21" type="noConversion"/>
  </si>
  <si>
    <t>196</t>
  </si>
  <si>
    <t>[0x09||0x51||0x54]</t>
    <phoneticPr fontId="26" type="noConversion"/>
  </si>
  <si>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</si>
  <si>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</si>
  <si>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</si>
  <si>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</si>
  <si>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</si>
  <si>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</si>
  <si>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</si>
  <si>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</si>
  <si>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</si>
  <si>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sensor --sel als2 --init
sensor --sel als2 --conntest</t>
    <phoneticPr fontId="32" type="noConversion"/>
  </si>
  <si>
    <r>
      <t xml:space="preserve">camisp --find
</t>
    </r>
    <r>
      <rPr>
        <sz val="12"/>
        <color rgb="FF0000FF"/>
        <rFont val="Times New Roman"/>
        <family val="1"/>
      </rPr>
      <t>egpio --pick aop -n 25 --pull up
egpio --pick aop -n 26 --pull up</t>
    </r>
    <r>
      <rPr>
        <sz val="12"/>
        <rFont val="Times New Roman"/>
        <family val="1"/>
      </rPr>
      <t xml:space="preserve">
sensor --sel als1 --init
sensor --sel als1 --conntest</t>
    </r>
    <phoneticPr fontId="32" type="noConversion"/>
  </si>
  <si>
    <t>Interrupt_Test@FH_RIGHT</t>
    <phoneticPr fontId="21" type="noConversion"/>
  </si>
  <si>
    <t>pmuadc --sel cpmu --read ildo4</t>
    <phoneticPr fontId="21" type="noConversion"/>
  </si>
  <si>
    <t>camisp --exit
camisp --pick front1
camisp --on
camisp --nvmdump romeo
camisp --sn</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</si>
  <si>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</si>
  <si>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</si>
  <si>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</si>
  <si>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</si>
  <si>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</si>
  <si>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r>
      <t xml:space="preserve">camisp --find
</t>
    </r>
    <r>
      <rPr>
        <sz val="12"/>
        <color rgb="FF0000FF"/>
        <rFont val="Times New Roman"/>
        <family val="1"/>
      </rPr>
      <t>egpio --pick aop -n 25 --pull up
egpio --pick aop -n 26 --pull up</t>
    </r>
    <r>
      <rPr>
        <sz val="12"/>
        <color rgb="FF050A0F"/>
        <rFont val="Times New Roman"/>
        <family val="1"/>
      </rPr>
      <t xml:space="preserve">
sensor --sel als1 --init
sensor --sel als1 --get prod_id</t>
    </r>
    <phoneticPr fontId="27" type="noConversion"/>
  </si>
  <si>
    <t>sensor --sel als1 --init
sensor --sel als1 --set gain 16
sensor --sel als1 --set integration_cycles 148
sensor --sel als1 --sample 3 --stream</t>
    <phoneticPr fontId="27" type="noConversion"/>
  </si>
  <si>
    <t># Catch Vbatt#Need upload Attributes</t>
    <phoneticPr fontId="21"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</si>
  <si>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</si>
  <si>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</si>
  <si>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</si>
  <si>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</si>
  <si>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smokey ScorpiusHid --run --test "Set" --args "ReportID=0x31, ReportPayload='{0x00,0x00,0x0F}'"
wait 2000
smokey ScorpiusHid --run --test "Get" --args "ReportID=0x31, ReportPayload={}"</t>
    <phoneticPr fontId="21" type="noConversion"/>
  </si>
  <si>
    <t>Version2.26</t>
    <phoneticPr fontId="21" type="noConversion"/>
  </si>
  <si>
    <t>SCRP_DOTARA_WAKE_HEART_BEAT_HIGH
SCRP_DOTARA_WAKE_HEART_BEAT_LOW</t>
    <phoneticPr fontId="21" type="noConversion"/>
  </si>
  <si>
    <t>SCRP_GPIO_GRAPE_TO_DOTARA_TIME_SYNC_High
SCRP_GPIO_GRAPE_TO_DOTARA_TIME_SYNC_Low</t>
    <phoneticPr fontId="21" type="noConversion"/>
  </si>
  <si>
    <t>SCRP_DOTARA_TO_AOP_IRQ_High
SCRP_DOTARA_TO_AOP_IRQ_Low</t>
    <phoneticPr fontId="21" type="noConversion"/>
  </si>
  <si>
    <t>SCRP_DOTARA_SWDIO_1V8_High
SCRP_DOTARA_SWDIO_1V8_Low
SCRP_DOTARA_SWDCLK_1V8_High
SCRP_DOTARA_SWDCLK_1V8_Low</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</si>
  <si>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</si>
  <si>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</si>
  <si>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</si>
  <si>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</si>
  <si>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r>
      <t xml:space="preserve">smokey ScorpiusHid --run --test "Set" --args "ReportID=0x41, ReportPayload='{0x08,0x36,0x00,0x40,0x01,0x00,0x00,0x00}'" 
</t>
    </r>
    <r>
      <rPr>
        <sz val="12"/>
        <color rgb="FF0000FF"/>
        <rFont val="Times New Roman"/>
        <family val="1"/>
      </rPr>
      <t>socgpio --port 0 --pin 140 --output 1
socgpio --port 0 --pin 140 --output 0</t>
    </r>
    <r>
      <rPr>
        <sz val="12"/>
        <rFont val="Times New Roman"/>
        <family val="1"/>
      </rPr>
      <t xml:space="preserve">
smokey ScorpiusHid --run --test "Set" --args "ReportID=0x40, ReportPayload='{0x00,0x0C,0x00,0x40}'"
smokey ScorpiusHid --run --test "Get" --args "ReportID=0x40"
socgpio --port 0 --pin 140 --output 0
socgpio --port 0 --pin 107 --output 0
smokey ScorpiusHid --run --test "Set" --args "ReportID=0x41, ReportPayload='{0x08,0x35,0x00,0x40,0x01,0x00,0x00,0x00}'"
smokey ScorpiusHid --run --test "Get" --args "ReportID=0x40" </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</si>
  <si>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</si>
  <si>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</si>
  <si>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</si>
  <si>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</si>
  <si>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</si>
  <si>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Penrose_IR_AC_Ratio-4W/m^2</t>
    <phoneticPr fontId="21" type="noConversion"/>
  </si>
  <si>
    <t>Penrose_Green_AC_Ratio-3.4Klux</t>
    <phoneticPr fontId="21" type="noConversion"/>
  </si>
  <si>
    <t>rdar://60577252 (J5xx P1 QT0a Penrose test command tracking)
Pending P1 unit and diags cmd to validate
Use the mean data for the IR/Green AC ratio calculation:
CH0/CH1=AC ratio, do not use absolute value.</t>
    <phoneticPr fontId="21" type="noConversion"/>
  </si>
  <si>
    <t>3. Add Penrose IR/Green AC ratio test</t>
    <phoneticPr fontId="21" type="noConversion"/>
  </si>
  <si>
    <t>Version2.28</t>
    <phoneticPr fontId="21" type="noConversion"/>
  </si>
  <si>
    <t>By Daniel Cen</t>
    <phoneticPr fontId="21" type="noConversion"/>
  </si>
  <si>
    <r>
      <rPr>
        <sz val="12"/>
        <color rgb="FF0000FF"/>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</si>
  <si>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Yogi_Temperature</t>
    <phoneticPr fontId="21" type="noConversion"/>
  </si>
  <si>
    <t>display --on
i2c -s 4</t>
    <phoneticPr fontId="21" type="noConversion"/>
  </si>
  <si>
    <t>MLB_Serial_No</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</si>
  <si>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</si>
  <si>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 Sum__S127_MTP_BEFORE</t>
    <phoneticPr fontId="26" type="noConversion"/>
  </si>
  <si>
    <r>
      <rPr>
        <sz val="12"/>
        <color rgb="FF0000FF"/>
        <rFont val="Times New Roman"/>
        <family val="1"/>
      </rPr>
      <t>touch --on
egpio --pick touch:1 --pin 10 --mode output --write 1</t>
    </r>
    <r>
      <rPr>
        <sz val="12"/>
        <rFont val="Times New Roman"/>
        <family val="1"/>
      </rPr>
      <t xml:space="preserve">
smokey ScorpiusHid --run --test "Mem32" --args "Address=0x40000C00, Length=4"
</t>
    </r>
    <r>
      <rPr>
        <sz val="12"/>
        <color rgb="FF0000FF"/>
        <rFont val="Times New Roman"/>
        <family val="1"/>
      </rPr>
      <t>egpio --pick touch:1 --pin 10 --mode output --write 0</t>
    </r>
    <r>
      <rPr>
        <sz val="12"/>
        <rFont val="Times New Roman"/>
        <family val="1"/>
      </rPr>
      <t xml:space="preserve">
smokey ScorpiusHid --run --test "Mem32" --args "Address=0x40000C00, Length=4"
</t>
    </r>
    <r>
      <rPr>
        <sz val="12"/>
        <color rgb="FF0000FF"/>
        <rFont val="Times New Roman"/>
        <family val="1"/>
      </rPr>
      <t>touch --off</t>
    </r>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</si>
  <si>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</si>
  <si>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r>
      <t xml:space="preserve">socgpio --port </t>
    </r>
    <r>
      <rPr>
        <sz val="12"/>
        <color rgb="FF0000FF"/>
        <rFont val="Times New Roman"/>
        <family val="1"/>
      </rPr>
      <t>5</t>
    </r>
    <r>
      <rPr>
        <sz val="12"/>
        <rFont val="Times New Roman"/>
        <family val="1"/>
      </rPr>
      <t xml:space="preserve"> --pin 20 --output 1
smokey ScorpiusHid --run --test "Set" --args "ReportID=0x40, ReportPayload='{0x9C,0x3C,0x00,0x40}'"
smokey ScorpiusHid --run --test "Get" --args "ReportID=0x40" 
socgpio --port </t>
    </r>
    <r>
      <rPr>
        <sz val="12"/>
        <color rgb="FF0000FF"/>
        <rFont val="Times New Roman"/>
        <family val="1"/>
      </rPr>
      <t>5</t>
    </r>
    <r>
      <rPr>
        <sz val="12"/>
        <rFont val="Times New Roman"/>
        <family val="1"/>
      </rPr>
      <t xml:space="preserve"> --pin 20 --output 0
smokey ScorpiusHid --run --test "Set" --args "ReportID=0x40, ReportPayload='{0x9C,0x3C,0x00,0x40}'"
smokey ScorpiusHid --run --test "Get" --args "ReportID=0x40"</t>
    </r>
    <phoneticPr fontId="21" type="noConversion"/>
  </si>
  <si>
    <t xml:space="preserve">smokey ScorpiusHid --run --test "Set" --args "ReportID=0x31, ReportPayload='{0x06,0x00,0x8C}'" 
smokey ScorpiusHid --run --test "Get" --args "ReportID=0x31" </t>
    <phoneticPr fontId="21" type="noConversion"/>
  </si>
  <si>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r>
    <phoneticPr fontId="26"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</si>
  <si>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</si>
  <si>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</si>
  <si>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</si>
  <si>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</si>
  <si>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</si>
  <si>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</si>
  <si>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r>
      <rPr>
        <sz val="12"/>
        <color rgb="FF0000FF"/>
        <rFont val="Times New Roman"/>
        <family val="1"/>
      </rPr>
      <t>camisp --find
egpio --pick aop -n 25 --pull up
egpio --pick aop -n 26 --pull up</t>
    </r>
    <r>
      <rPr>
        <sz val="12"/>
        <color rgb="FF050A0F"/>
        <rFont val="Times New Roman"/>
        <family val="1"/>
      </rPr>
      <t xml:space="preserve">
i2c -s 5
i2c -d 5 0x33 0x00 0x02</t>
    </r>
    <phoneticPr fontId="21" type="noConversion"/>
  </si>
  <si>
    <t>i2c -s 5
i2c -d 5 0x33 0x00 0x02</t>
    <phoneticPr fontId="21"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</si>
  <si>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</si>
  <si>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t>Yogi_Device_ID</t>
    <phoneticPr fontId="21" type="noConversion"/>
  </si>
  <si>
    <t>RotterDam_Test</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</si>
  <si>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</si>
  <si>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</si>
  <si>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</si>
  <si>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</si>
  <si>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</si>
  <si>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rPr>
        <sz val="12"/>
        <color rgb="FF0000FF"/>
        <rFont val="Times New Roman"/>
        <family val="1"/>
      </rPr>
      <t>bl --nits 1000
pattern --fill 0x000000</t>
    </r>
    <r>
      <rPr>
        <sz val="12"/>
        <rFont val="Times New Roman"/>
        <family val="1"/>
      </rPr>
      <t xml:space="preserve">
sensor --sel als1 --init
sensor --sel als1 --set gain </t>
    </r>
    <r>
      <rPr>
        <sz val="12"/>
        <color rgb="FF0000FF"/>
        <rFont val="Times New Roman"/>
        <family val="1"/>
      </rPr>
      <t>512</t>
    </r>
    <r>
      <rPr>
        <sz val="12"/>
        <rFont val="Times New Roman"/>
        <family val="1"/>
      </rPr>
      <t xml:space="preserve">
sensor --sel als1 --set integration_cycles</t>
    </r>
    <r>
      <rPr>
        <sz val="12"/>
        <color rgb="FF0000FF"/>
        <rFont val="Times New Roman"/>
        <family val="1"/>
      </rPr>
      <t xml:space="preserve"> 252</t>
    </r>
    <r>
      <rPr>
        <sz val="12"/>
        <rFont val="Times New Roman"/>
        <family val="1"/>
      </rPr>
      <t xml:space="preserve">
sensor --sel als1 --sample 3 --stream</t>
    </r>
    <phoneticPr fontId="27"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</si>
  <si>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</si>
  <si>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</si>
  <si>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bl -r</t>
    </r>
    <phoneticPr fontId="27" type="noConversion"/>
  </si>
  <si>
    <r>
      <rPr>
        <sz val="12"/>
        <color rgb="FF0000FF"/>
        <rFont val="Times New Roman"/>
        <family val="1"/>
      </rPr>
      <t>bl --nits 1000
pattern --fill 0x000000</t>
    </r>
    <r>
      <rPr>
        <sz val="12"/>
        <rFont val="Times New Roman"/>
        <family val="1"/>
      </rPr>
      <t xml:space="preserve">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</si>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</sst>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19">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theme="0"/>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8"/>
      </right>
      <top style="thin">
        <color indexed="9"/>
      </top>
      <bottom/>
      <diagonal/>
    </border>
    <border>
      <left style="thin">
        <color indexed="8"/>
      </left>
      <right/>
      <top style="thin">
        <color indexed="9"/>
      </top>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auto="1"/>
      </left>
      <right/>
      <top style="thin">
        <color auto="1"/>
      </top>
      <bottom style="thin">
        <color auto="1"/>
      </bottom>
      <diagonal/>
    </border>
    <border>
      <left/>
      <right style="thin">
        <color indexed="8"/>
      </right>
      <top style="thin">
        <color indexed="8"/>
      </top>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medium">
        <color auto="1"/>
      </left>
      <right style="thin">
        <color auto="1"/>
      </right>
      <top style="thin">
        <color auto="1"/>
      </top>
      <bottom style="medium">
        <color auto="1"/>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s>
  <cellStyleXfs count="67">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3"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41" fillId="0" borderId="17">
      <alignment vertical="center"/>
    </xf>
    <xf numFmtId="0" fontId="41"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3"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cellStyleXfs>
  <cellXfs count="760">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5"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6" xfId="4" applyFont="1" applyFill="1" applyBorder="1" applyAlignment="1">
      <alignment horizontal="center" vertical="center"/>
    </xf>
    <xf numFmtId="0" fontId="7" fillId="4" borderId="57" xfId="4" applyFont="1" applyFill="1" applyBorder="1" applyAlignment="1">
      <alignment horizontal="center" vertical="center"/>
    </xf>
    <xf numFmtId="0" fontId="7" fillId="4" borderId="58" xfId="4" applyFont="1" applyFill="1" applyBorder="1" applyAlignment="1">
      <alignment vertical="center"/>
    </xf>
    <xf numFmtId="0" fontId="16" fillId="4" borderId="38" xfId="4" applyFont="1" applyFill="1" applyBorder="1" applyAlignment="1">
      <alignment vertical="center"/>
    </xf>
    <xf numFmtId="0" fontId="16" fillId="4" borderId="3" xfId="4" applyFont="1" applyFill="1" applyBorder="1" applyAlignment="1">
      <alignment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49" fontId="8" fillId="11" borderId="62"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3"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4"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5" xfId="2" applyNumberFormat="1" applyFont="1" applyFill="1" applyBorder="1" applyAlignment="1">
      <alignment horizontal="center" vertical="center"/>
    </xf>
    <xf numFmtId="0" fontId="25" fillId="0" borderId="17" xfId="9" applyFont="1">
      <alignment vertical="center"/>
    </xf>
    <xf numFmtId="0" fontId="25" fillId="0" borderId="66" xfId="5" applyFont="1" applyBorder="1" applyAlignment="1">
      <alignment vertical="top" wrapText="1"/>
    </xf>
    <xf numFmtId="0" fontId="25" fillId="0" borderId="17" xfId="5" applyFont="1" applyFill="1" applyBorder="1">
      <alignment vertical="center"/>
    </xf>
    <xf numFmtId="0" fontId="25" fillId="0" borderId="17" xfId="5" applyFont="1" applyAlignment="1">
      <alignment vertical="center" wrapText="1"/>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64" xfId="5" applyFont="1" applyFill="1" applyBorder="1" applyAlignment="1">
      <alignment vertical="top" wrapText="1"/>
    </xf>
    <xf numFmtId="0" fontId="25" fillId="0" borderId="17" xfId="5" applyFont="1" applyFill="1" applyBorder="1" applyAlignment="1">
      <alignment vertical="top" wrapText="1"/>
    </xf>
    <xf numFmtId="0" fontId="25" fillId="0" borderId="65" xfId="5" applyFont="1" applyBorder="1" applyAlignment="1">
      <alignment vertical="top" wrapText="1"/>
    </xf>
    <xf numFmtId="0" fontId="25" fillId="0" borderId="68" xfId="5" applyFont="1" applyFill="1" applyBorder="1" applyAlignment="1">
      <alignment vertical="top" wrapText="1"/>
    </xf>
    <xf numFmtId="0" fontId="25" fillId="0" borderId="17" xfId="5" applyFont="1" applyFill="1" applyBorder="1" applyAlignment="1">
      <alignment vertical="center" wrapText="1"/>
    </xf>
    <xf numFmtId="0" fontId="40" fillId="0" borderId="17" xfId="8" applyFont="1" applyBorder="1">
      <alignment vertical="center"/>
    </xf>
    <xf numFmtId="0" fontId="25" fillId="0" borderId="17" xfId="5" applyFont="1" applyBorder="1" applyAlignment="1">
      <alignment vertical="top" wrapText="1"/>
    </xf>
    <xf numFmtId="0" fontId="23" fillId="0" borderId="17" xfId="8" applyFont="1" applyBorder="1">
      <alignment vertical="center"/>
    </xf>
    <xf numFmtId="0" fontId="25" fillId="0" borderId="17" xfId="5" applyFont="1" applyBorder="1">
      <alignment vertical="center"/>
    </xf>
    <xf numFmtId="0" fontId="25" fillId="16" borderId="49" xfId="5" applyFont="1" applyFill="1" applyBorder="1" applyAlignment="1">
      <alignment vertical="top" wrapText="1"/>
    </xf>
    <xf numFmtId="0" fontId="1" fillId="0" borderId="17" xfId="8" applyBorder="1">
      <alignment vertical="center"/>
    </xf>
    <xf numFmtId="0" fontId="25" fillId="0" borderId="69" xfId="5" applyFont="1" applyBorder="1">
      <alignment vertical="center"/>
    </xf>
    <xf numFmtId="0" fontId="25" fillId="0" borderId="70" xfId="5" applyFont="1" applyBorder="1">
      <alignment vertical="center"/>
    </xf>
    <xf numFmtId="0" fontId="25" fillId="0" borderId="17" xfId="9" applyFont="1" applyFill="1" applyBorder="1">
      <alignment vertical="center"/>
    </xf>
    <xf numFmtId="0" fontId="25" fillId="0" borderId="71" xfId="9" applyFont="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5" xfId="7" applyNumberFormat="1" applyFont="1" applyFill="1" applyBorder="1" applyAlignment="1">
      <alignment horizontal="center" vertical="center" wrapText="1"/>
    </xf>
    <xf numFmtId="0" fontId="5" fillId="4" borderId="25" xfId="0" applyFont="1" applyFill="1" applyBorder="1" applyAlignment="1">
      <alignment horizontal="center" vertical="center"/>
    </xf>
    <xf numFmtId="0" fontId="7" fillId="4" borderId="9" xfId="0" applyNumberFormat="1" applyFont="1" applyFill="1" applyBorder="1" applyAlignment="1">
      <alignment vertical="center"/>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8" xfId="1" applyFont="1" applyFill="1" applyBorder="1">
      <alignment vertical="center"/>
    </xf>
    <xf numFmtId="0" fontId="25" fillId="0" borderId="79" xfId="1" applyFont="1" applyBorder="1" applyAlignment="1">
      <alignment horizontal="center" vertical="center"/>
    </xf>
    <xf numFmtId="0" fontId="25" fillId="0" borderId="79" xfId="1" applyFont="1" applyFill="1" applyBorder="1" applyAlignment="1">
      <alignment vertical="top"/>
    </xf>
    <xf numFmtId="0" fontId="25" fillId="0" borderId="79" xfId="1" applyFont="1" applyFill="1" applyBorder="1">
      <alignment vertical="center"/>
    </xf>
    <xf numFmtId="0" fontId="25" fillId="0" borderId="79" xfId="1" applyFont="1" applyFill="1" applyBorder="1" applyAlignment="1">
      <alignment vertical="top" wrapText="1"/>
    </xf>
    <xf numFmtId="0" fontId="25" fillId="0" borderId="78" xfId="1" applyFont="1" applyFill="1" applyBorder="1" applyAlignment="1">
      <alignment horizontal="left" vertical="center"/>
    </xf>
    <xf numFmtId="0" fontId="40" fillId="0" borderId="17" xfId="0" applyFont="1" applyBorder="1">
      <alignment vertical="center"/>
    </xf>
    <xf numFmtId="49" fontId="4" fillId="3" borderId="59" xfId="0" applyNumberFormat="1" applyFont="1" applyFill="1" applyBorder="1" applyAlignment="1">
      <alignment horizontal="center" vertical="center"/>
    </xf>
    <xf numFmtId="0" fontId="4" fillId="3" borderId="62" xfId="0" applyFont="1" applyFill="1" applyBorder="1" applyAlignment="1">
      <alignment horizontal="center" vertical="center"/>
    </xf>
    <xf numFmtId="14" fontId="4" fillId="3" borderId="62" xfId="0" applyNumberFormat="1" applyFont="1" applyFill="1" applyBorder="1" applyAlignment="1">
      <alignment horizontal="center" vertical="center"/>
    </xf>
    <xf numFmtId="49" fontId="4" fillId="3" borderId="81" xfId="0" applyNumberFormat="1" applyFont="1" applyFill="1" applyBorder="1" applyAlignment="1">
      <alignment horizontal="center" vertical="center"/>
    </xf>
    <xf numFmtId="0" fontId="29" fillId="0" borderId="79" xfId="0" applyNumberFormat="1" applyFont="1" applyBorder="1" applyAlignment="1">
      <alignment vertical="center"/>
    </xf>
    <xf numFmtId="0" fontId="0" fillId="0" borderId="79" xfId="0" applyNumberFormat="1" applyFont="1" applyBorder="1" applyAlignment="1">
      <alignment vertical="center"/>
    </xf>
    <xf numFmtId="0" fontId="29" fillId="0" borderId="80" xfId="0" applyNumberFormat="1" applyFont="1" applyBorder="1" applyAlignment="1">
      <alignment vertical="center"/>
    </xf>
    <xf numFmtId="0" fontId="0" fillId="0" borderId="80" xfId="0" applyNumberFormat="1" applyFont="1" applyBorder="1" applyAlignment="1">
      <alignment vertical="center"/>
    </xf>
    <xf numFmtId="49" fontId="4" fillId="3" borderId="79" xfId="0" applyNumberFormat="1" applyFont="1" applyFill="1" applyBorder="1" applyAlignment="1">
      <alignment horizontal="center" vertical="center"/>
    </xf>
    <xf numFmtId="0" fontId="4" fillId="3" borderId="79" xfId="0" applyFont="1" applyFill="1" applyBorder="1" applyAlignment="1">
      <alignment horizontal="center" vertical="center"/>
    </xf>
    <xf numFmtId="14" fontId="4" fillId="3" borderId="79" xfId="0" applyNumberFormat="1" applyFont="1" applyFill="1" applyBorder="1" applyAlignment="1">
      <alignment horizontal="center" vertical="center"/>
    </xf>
    <xf numFmtId="0" fontId="44" fillId="0" borderId="79" xfId="0" applyNumberFormat="1" applyFont="1" applyBorder="1" applyAlignment="1">
      <alignment vertical="center"/>
    </xf>
    <xf numFmtId="0" fontId="7" fillId="4" borderId="75" xfId="0" applyFont="1" applyFill="1" applyBorder="1" applyAlignment="1">
      <alignment horizontal="center" vertical="center" wrapText="1"/>
    </xf>
    <xf numFmtId="0" fontId="25" fillId="0" borderId="69" xfId="0" applyFont="1" applyFill="1" applyBorder="1" applyAlignment="1">
      <alignment horizontal="center" vertical="center"/>
    </xf>
    <xf numFmtId="0" fontId="7" fillId="4" borderId="82" xfId="0" applyFont="1" applyFill="1" applyBorder="1" applyAlignment="1">
      <alignment horizontal="center" vertical="center" wrapText="1"/>
    </xf>
    <xf numFmtId="0" fontId="7" fillId="4" borderId="75"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9" borderId="79" xfId="0" applyNumberFormat="1" applyFont="1" applyFill="1" applyBorder="1" applyAlignment="1">
      <alignment horizontal="center" vertical="center" wrapText="1"/>
    </xf>
    <xf numFmtId="0" fontId="7" fillId="4" borderId="85" xfId="4" applyFont="1" applyFill="1" applyBorder="1" applyAlignment="1">
      <alignment horizontal="center" vertical="center"/>
    </xf>
    <xf numFmtId="0" fontId="29" fillId="4" borderId="86" xfId="4" applyFont="1" applyFill="1" applyBorder="1" applyAlignment="1">
      <alignment vertical="center"/>
    </xf>
    <xf numFmtId="1" fontId="4" fillId="4" borderId="82" xfId="4" applyNumberFormat="1" applyFont="1" applyFill="1" applyBorder="1" applyAlignment="1">
      <alignment horizontal="center" vertical="center" wrapText="1"/>
    </xf>
    <xf numFmtId="49" fontId="7" fillId="4" borderId="82" xfId="4" applyNumberFormat="1" applyFont="1" applyFill="1" applyBorder="1" applyAlignment="1">
      <alignment horizontal="center" vertical="center"/>
    </xf>
    <xf numFmtId="0" fontId="16" fillId="4" borderId="89" xfId="4" applyFont="1" applyFill="1" applyBorder="1" applyAlignment="1">
      <alignment vertical="center" wrapText="1"/>
    </xf>
    <xf numFmtId="0" fontId="16" fillId="4" borderId="87" xfId="4" applyFont="1" applyFill="1" applyBorder="1" applyAlignment="1">
      <alignment vertical="center" wrapText="1"/>
    </xf>
    <xf numFmtId="0" fontId="16" fillId="4" borderId="90" xfId="4" applyFont="1" applyFill="1" applyBorder="1" applyAlignment="1">
      <alignment vertical="top" wrapText="1"/>
    </xf>
    <xf numFmtId="49" fontId="7" fillId="5" borderId="82" xfId="4" applyNumberFormat="1" applyFont="1" applyFill="1" applyBorder="1" applyAlignment="1">
      <alignment horizontal="center" vertical="center" wrapText="1"/>
    </xf>
    <xf numFmtId="0" fontId="7" fillId="4" borderId="82" xfId="4" applyNumberFormat="1" applyFont="1" applyFill="1" applyBorder="1" applyAlignment="1">
      <alignment horizontal="center" vertical="center"/>
    </xf>
    <xf numFmtId="49" fontId="7" fillId="2" borderId="82" xfId="4" applyNumberFormat="1" applyFont="1" applyFill="1" applyBorder="1" applyAlignment="1">
      <alignment horizontal="center" vertical="center"/>
    </xf>
    <xf numFmtId="49" fontId="7" fillId="7" borderId="82" xfId="4" applyNumberFormat="1" applyFont="1" applyFill="1" applyBorder="1" applyAlignment="1">
      <alignment horizontal="center" vertical="center" wrapText="1"/>
    </xf>
    <xf numFmtId="0" fontId="7" fillId="4" borderId="85" xfId="4" applyFont="1" applyFill="1" applyBorder="1" applyAlignment="1">
      <alignment vertical="center"/>
    </xf>
    <xf numFmtId="49" fontId="7" fillId="6" borderId="82" xfId="4" applyNumberFormat="1" applyFont="1" applyFill="1" applyBorder="1" applyAlignment="1">
      <alignment horizontal="center" vertical="center" wrapText="1"/>
    </xf>
    <xf numFmtId="49" fontId="7" fillId="12" borderId="82" xfId="4" applyNumberFormat="1" applyFont="1" applyFill="1" applyBorder="1" applyAlignment="1">
      <alignment horizontal="center" vertical="center" wrapText="1"/>
    </xf>
    <xf numFmtId="49" fontId="7" fillId="9" borderId="82" xfId="4" applyNumberFormat="1" applyFont="1" applyFill="1" applyBorder="1" applyAlignment="1">
      <alignment horizontal="center" vertical="center" wrapText="1"/>
    </xf>
    <xf numFmtId="0" fontId="7" fillId="4" borderId="91" xfId="4" applyFont="1" applyFill="1" applyBorder="1" applyAlignment="1">
      <alignment horizontal="center" vertical="center"/>
    </xf>
    <xf numFmtId="0" fontId="29" fillId="4" borderId="92" xfId="4" applyFont="1" applyFill="1" applyBorder="1" applyAlignment="1">
      <alignment vertical="center"/>
    </xf>
    <xf numFmtId="49" fontId="7" fillId="10" borderId="82" xfId="4" applyNumberFormat="1" applyFont="1" applyFill="1" applyBorder="1" applyAlignment="1">
      <alignment horizontal="center" vertical="center" wrapText="1"/>
    </xf>
    <xf numFmtId="49" fontId="8" fillId="11" borderId="80" xfId="4" applyNumberFormat="1" applyFont="1" applyFill="1" applyBorder="1" applyAlignment="1">
      <alignment horizontal="center" vertical="center" wrapText="1"/>
    </xf>
    <xf numFmtId="49" fontId="8" fillId="11" borderId="84" xfId="4" applyNumberFormat="1" applyFont="1" applyFill="1" applyBorder="1" applyAlignment="1">
      <alignment horizontal="center" vertical="center" wrapText="1"/>
    </xf>
    <xf numFmtId="49" fontId="7" fillId="4" borderId="79" xfId="4" applyNumberFormat="1" applyFont="1" applyFill="1" applyBorder="1" applyAlignment="1">
      <alignment horizontal="center" vertical="center"/>
    </xf>
    <xf numFmtId="49" fontId="4" fillId="4" borderId="79" xfId="4" applyNumberFormat="1" applyFont="1" applyFill="1" applyBorder="1" applyAlignment="1">
      <alignment vertical="center"/>
    </xf>
    <xf numFmtId="49" fontId="7" fillId="9" borderId="79" xfId="4" applyNumberFormat="1" applyFont="1" applyFill="1" applyBorder="1" applyAlignment="1">
      <alignment horizontal="center" vertical="center" wrapText="1"/>
    </xf>
    <xf numFmtId="49" fontId="7" fillId="4" borderId="79" xfId="4" applyNumberFormat="1" applyFont="1" applyFill="1" applyBorder="1" applyAlignment="1">
      <alignment horizontal="center" vertical="top" wrapText="1"/>
    </xf>
    <xf numFmtId="0" fontId="7" fillId="4" borderId="79" xfId="4" applyFont="1" applyFill="1" applyBorder="1" applyAlignment="1">
      <alignment vertical="center"/>
    </xf>
    <xf numFmtId="49" fontId="7" fillId="4" borderId="93" xfId="4" applyNumberFormat="1" applyFont="1" applyFill="1" applyBorder="1" applyAlignment="1">
      <alignment vertical="center" wrapText="1"/>
    </xf>
    <xf numFmtId="0" fontId="29" fillId="0" borderId="79" xfId="4" applyNumberFormat="1" applyFont="1" applyBorder="1" applyAlignment="1">
      <alignment vertical="center"/>
    </xf>
    <xf numFmtId="0" fontId="29" fillId="0" borderId="79" xfId="4" applyFont="1" applyBorder="1">
      <alignment vertical="center"/>
    </xf>
    <xf numFmtId="49" fontId="30" fillId="4" borderId="79" xfId="4" applyNumberFormat="1" applyFont="1" applyFill="1" applyBorder="1" applyAlignment="1">
      <alignment horizontal="center" vertical="center"/>
    </xf>
    <xf numFmtId="0" fontId="7" fillId="4" borderId="79" xfId="4" applyFont="1" applyFill="1" applyBorder="1" applyAlignment="1">
      <alignment horizontal="center" vertical="top" wrapText="1"/>
    </xf>
    <xf numFmtId="49" fontId="7" fillId="4" borderId="93" xfId="4" applyNumberFormat="1" applyFont="1" applyFill="1" applyBorder="1" applyAlignment="1">
      <alignment vertical="top" wrapText="1"/>
    </xf>
    <xf numFmtId="0" fontId="7" fillId="4" borderId="79" xfId="4" applyFont="1" applyFill="1" applyBorder="1" applyAlignment="1">
      <alignment horizontal="center" vertical="top"/>
    </xf>
    <xf numFmtId="0" fontId="7" fillId="4" borderId="79" xfId="4" applyFont="1" applyFill="1" applyBorder="1" applyAlignment="1">
      <alignment vertical="top" wrapText="1"/>
    </xf>
    <xf numFmtId="0" fontId="7" fillId="4" borderId="93" xfId="4" applyFont="1" applyFill="1" applyBorder="1" applyAlignment="1">
      <alignment vertical="top" wrapText="1"/>
    </xf>
    <xf numFmtId="0" fontId="31" fillId="0" borderId="79" xfId="4" applyFont="1" applyBorder="1" applyAlignment="1">
      <alignment horizontal="center" vertical="center"/>
    </xf>
    <xf numFmtId="0" fontId="29" fillId="0" borderId="79" xfId="4" applyBorder="1">
      <alignment vertical="center"/>
    </xf>
    <xf numFmtId="0" fontId="29" fillId="4" borderId="79" xfId="4" applyFont="1" applyFill="1" applyBorder="1" applyAlignment="1">
      <alignment horizontal="center" vertical="center"/>
    </xf>
    <xf numFmtId="0" fontId="29" fillId="4" borderId="79" xfId="4" applyFont="1" applyFill="1" applyBorder="1" applyAlignment="1">
      <alignment vertical="center"/>
    </xf>
    <xf numFmtId="0" fontId="29" fillId="4" borderId="93" xfId="4" applyFont="1" applyFill="1" applyBorder="1" applyAlignment="1">
      <alignment vertical="center"/>
    </xf>
    <xf numFmtId="49" fontId="30" fillId="17" borderId="79" xfId="4" applyNumberFormat="1" applyFont="1" applyFill="1" applyBorder="1" applyAlignment="1">
      <alignment horizontal="center" vertical="center"/>
    </xf>
    <xf numFmtId="49" fontId="8" fillId="11" borderId="79" xfId="4" applyNumberFormat="1" applyFont="1" applyFill="1" applyBorder="1" applyAlignment="1">
      <alignment horizontal="center" vertical="center" wrapText="1"/>
    </xf>
    <xf numFmtId="49" fontId="7" fillId="4" borderId="93" xfId="4" applyNumberFormat="1" applyFont="1" applyFill="1" applyBorder="1" applyAlignment="1">
      <alignment horizontal="center" vertical="center"/>
    </xf>
    <xf numFmtId="49" fontId="7" fillId="4" borderId="94" xfId="4" applyNumberFormat="1" applyFont="1" applyFill="1" applyBorder="1" applyAlignment="1">
      <alignment horizontal="center" vertical="center"/>
    </xf>
    <xf numFmtId="49" fontId="7" fillId="4" borderId="79" xfId="4" applyNumberFormat="1" applyFont="1" applyFill="1" applyBorder="1" applyAlignment="1">
      <alignment vertical="center" wrapText="1"/>
    </xf>
    <xf numFmtId="0" fontId="7" fillId="4" borderId="79" xfId="4" applyFont="1" applyFill="1" applyBorder="1" applyAlignment="1">
      <alignment vertical="center" wrapText="1"/>
    </xf>
    <xf numFmtId="49" fontId="7" fillId="4" borderId="79" xfId="4" applyNumberFormat="1" applyFont="1" applyFill="1" applyBorder="1" applyAlignment="1">
      <alignment vertical="top" wrapText="1"/>
    </xf>
    <xf numFmtId="0" fontId="7" fillId="4" borderId="83" xfId="0" applyFont="1" applyFill="1" applyBorder="1" applyAlignment="1">
      <alignment horizontal="center" vertical="center"/>
    </xf>
    <xf numFmtId="49" fontId="7" fillId="9" borderId="96" xfId="0" applyNumberFormat="1" applyFont="1" applyFill="1" applyBorder="1" applyAlignment="1">
      <alignment horizontal="center" vertical="center" wrapText="1"/>
    </xf>
    <xf numFmtId="49" fontId="7" fillId="4" borderId="85" xfId="0" applyNumberFormat="1" applyFont="1" applyFill="1" applyBorder="1" applyAlignment="1">
      <alignment vertical="center"/>
    </xf>
    <xf numFmtId="0" fontId="7" fillId="4" borderId="85" xfId="0" applyFont="1" applyFill="1" applyBorder="1" applyAlignment="1">
      <alignment vertical="center"/>
    </xf>
    <xf numFmtId="0" fontId="7" fillId="4" borderId="97" xfId="0" applyFont="1" applyFill="1" applyBorder="1" applyAlignment="1">
      <alignment vertical="center"/>
    </xf>
    <xf numFmtId="49" fontId="7" fillId="4" borderId="79" xfId="0" applyNumberFormat="1" applyFont="1" applyFill="1" applyBorder="1" applyAlignment="1">
      <alignment horizontal="center" vertical="center"/>
    </xf>
    <xf numFmtId="49" fontId="7" fillId="4" borderId="79" xfId="0" applyNumberFormat="1" applyFont="1" applyFill="1" applyBorder="1" applyAlignment="1">
      <alignment vertical="center"/>
    </xf>
    <xf numFmtId="49" fontId="7" fillId="4" borderId="79" xfId="0" applyNumberFormat="1" applyFont="1" applyFill="1" applyBorder="1" applyAlignment="1">
      <alignment horizontal="left" vertical="center"/>
    </xf>
    <xf numFmtId="0" fontId="7" fillId="4" borderId="79" xfId="0" applyFont="1" applyFill="1" applyBorder="1" applyAlignment="1">
      <alignment horizontal="center" vertical="center"/>
    </xf>
    <xf numFmtId="0" fontId="7" fillId="4" borderId="79" xfId="0" applyFont="1" applyFill="1" applyBorder="1" applyAlignment="1">
      <alignment vertical="center"/>
    </xf>
    <xf numFmtId="0" fontId="7" fillId="4" borderId="79" xfId="0" applyFont="1" applyFill="1" applyBorder="1" applyAlignment="1">
      <alignment vertical="top" wrapText="1"/>
    </xf>
    <xf numFmtId="0" fontId="7" fillId="4" borderId="79" xfId="0" applyNumberFormat="1" applyFont="1" applyFill="1" applyBorder="1" applyAlignment="1">
      <alignment vertical="top" wrapText="1"/>
    </xf>
    <xf numFmtId="49" fontId="7" fillId="4" borderId="79" xfId="0" applyNumberFormat="1" applyFont="1" applyFill="1" applyBorder="1" applyAlignment="1">
      <alignment vertical="top" wrapText="1"/>
    </xf>
    <xf numFmtId="49" fontId="7" fillId="17" borderId="79" xfId="0" applyNumberFormat="1" applyFont="1" applyFill="1" applyBorder="1" applyAlignment="1">
      <alignment vertical="center"/>
    </xf>
    <xf numFmtId="0" fontId="7" fillId="4" borderId="79" xfId="0" applyFont="1" applyFill="1" applyBorder="1" applyAlignment="1">
      <alignment vertical="center" wrapText="1"/>
    </xf>
    <xf numFmtId="0" fontId="7" fillId="17" borderId="79" xfId="0" applyNumberFormat="1" applyFont="1" applyFill="1" applyBorder="1" applyAlignment="1">
      <alignment vertical="top" wrapText="1"/>
    </xf>
    <xf numFmtId="49" fontId="22" fillId="17" borderId="79" xfId="0" applyNumberFormat="1" applyFont="1" applyFill="1" applyBorder="1" applyAlignment="1">
      <alignment vertical="center"/>
    </xf>
    <xf numFmtId="49" fontId="4" fillId="4" borderId="79" xfId="0" applyNumberFormat="1" applyFont="1" applyFill="1" applyBorder="1" applyAlignment="1">
      <alignment horizontal="center" vertical="center"/>
    </xf>
    <xf numFmtId="49" fontId="10" fillId="4" borderId="79" xfId="0" applyNumberFormat="1" applyFont="1" applyFill="1" applyBorder="1" applyAlignment="1">
      <alignment horizontal="center" vertical="center"/>
    </xf>
    <xf numFmtId="0" fontId="10" fillId="4" borderId="79" xfId="0" applyFont="1" applyFill="1" applyBorder="1" applyAlignment="1">
      <alignment horizontal="center" vertical="center"/>
    </xf>
    <xf numFmtId="0" fontId="7" fillId="4" borderId="79" xfId="0" applyFont="1" applyFill="1" applyBorder="1" applyAlignment="1">
      <alignment horizontal="center" vertical="top"/>
    </xf>
    <xf numFmtId="0" fontId="7" fillId="4" borderId="79" xfId="0" applyFont="1" applyFill="1" applyBorder="1" applyAlignment="1">
      <alignment vertical="top"/>
    </xf>
    <xf numFmtId="49" fontId="7" fillId="17" borderId="79" xfId="0" applyNumberFormat="1" applyFont="1" applyFill="1" applyBorder="1" applyAlignment="1">
      <alignment horizontal="center" vertical="center"/>
    </xf>
    <xf numFmtId="49" fontId="7" fillId="4" borderId="79" xfId="0" applyNumberFormat="1" applyFont="1" applyFill="1" applyBorder="1" applyAlignment="1">
      <alignment horizontal="center" vertical="top" wrapText="1"/>
    </xf>
    <xf numFmtId="0" fontId="7" fillId="17" borderId="79" xfId="0" applyNumberFormat="1" applyFont="1" applyFill="1" applyBorder="1" applyAlignment="1">
      <alignment vertical="center"/>
    </xf>
    <xf numFmtId="49" fontId="7" fillId="5" borderId="79" xfId="0" applyNumberFormat="1" applyFont="1" applyFill="1" applyBorder="1" applyAlignment="1">
      <alignment horizontal="center" vertical="center" wrapText="1"/>
    </xf>
    <xf numFmtId="49" fontId="7" fillId="4" borderId="79" xfId="0" applyNumberFormat="1" applyFont="1" applyFill="1" applyBorder="1" applyAlignment="1">
      <alignment vertical="center" wrapText="1"/>
    </xf>
    <xf numFmtId="0" fontId="25" fillId="17" borderId="79" xfId="0" applyFont="1" applyFill="1" applyBorder="1">
      <alignment vertical="center"/>
    </xf>
    <xf numFmtId="0" fontId="25" fillId="0" borderId="79" xfId="1" applyFont="1" applyBorder="1" applyAlignment="1">
      <alignment vertical="top" wrapText="1"/>
    </xf>
    <xf numFmtId="0" fontId="7" fillId="4" borderId="79" xfId="0" applyFont="1" applyFill="1" applyBorder="1" applyAlignment="1">
      <alignment horizontal="center" vertical="center" wrapText="1"/>
    </xf>
    <xf numFmtId="49" fontId="7" fillId="4" borderId="79" xfId="0" applyNumberFormat="1" applyFont="1" applyFill="1" applyBorder="1" applyAlignment="1">
      <alignment vertical="top"/>
    </xf>
    <xf numFmtId="0" fontId="15" fillId="4" borderId="79" xfId="0" applyFont="1" applyFill="1" applyBorder="1" applyAlignment="1">
      <alignment horizontal="center" vertical="center"/>
    </xf>
    <xf numFmtId="0" fontId="15" fillId="4" borderId="79" xfId="0" applyFont="1" applyFill="1" applyBorder="1" applyAlignment="1">
      <alignment horizontal="center" vertical="center" wrapText="1"/>
    </xf>
    <xf numFmtId="0" fontId="15" fillId="4" borderId="79" xfId="0" applyNumberFormat="1" applyFont="1" applyFill="1" applyBorder="1" applyAlignment="1">
      <alignment horizontal="left" vertical="top" wrapText="1"/>
    </xf>
    <xf numFmtId="0" fontId="5" fillId="4" borderId="99" xfId="0" applyFont="1" applyFill="1" applyBorder="1" applyAlignment="1">
      <alignment horizontal="center" vertical="center"/>
    </xf>
    <xf numFmtId="49" fontId="7" fillId="10" borderId="84" xfId="0" applyNumberFormat="1" applyFont="1" applyFill="1" applyBorder="1" applyAlignment="1">
      <alignment horizontal="center" vertical="center" wrapText="1"/>
    </xf>
    <xf numFmtId="0" fontId="7" fillId="4" borderId="84" xfId="0" applyNumberFormat="1" applyFont="1" applyFill="1" applyBorder="1" applyAlignment="1">
      <alignment horizontal="center" vertical="center"/>
    </xf>
    <xf numFmtId="0" fontId="7" fillId="4" borderId="1" xfId="0" applyNumberFormat="1" applyFont="1" applyFill="1" applyBorder="1" applyAlignment="1">
      <alignment vertical="center"/>
    </xf>
    <xf numFmtId="0" fontId="7" fillId="4" borderId="79" xfId="0" applyNumberFormat="1" applyFont="1" applyFill="1" applyBorder="1" applyAlignment="1">
      <alignment vertical="top"/>
    </xf>
    <xf numFmtId="49" fontId="7" fillId="17" borderId="79" xfId="0" applyNumberFormat="1" applyFont="1" applyFill="1" applyBorder="1" applyAlignment="1">
      <alignment horizontal="left" vertical="center"/>
    </xf>
    <xf numFmtId="49" fontId="18" fillId="4" borderId="79" xfId="0" applyNumberFormat="1" applyFont="1" applyFill="1" applyBorder="1" applyAlignment="1">
      <alignment horizontal="center" vertical="center"/>
    </xf>
    <xf numFmtId="0" fontId="22" fillId="17" borderId="79" xfId="0" applyNumberFormat="1" applyFont="1" applyFill="1" applyBorder="1" applyAlignment="1">
      <alignment vertical="top" wrapText="1"/>
    </xf>
    <xf numFmtId="49" fontId="22" fillId="17" borderId="79" xfId="0" applyNumberFormat="1" applyFont="1" applyFill="1" applyBorder="1" applyAlignment="1">
      <alignment horizontal="center" vertical="center"/>
    </xf>
    <xf numFmtId="0" fontId="40" fillId="0" borderId="79" xfId="0" applyFont="1" applyBorder="1" applyAlignment="1">
      <alignment horizontal="center" vertical="center"/>
    </xf>
    <xf numFmtId="0" fontId="28" fillId="17" borderId="79" xfId="0" applyFont="1" applyFill="1" applyBorder="1" applyAlignment="1">
      <alignment horizontal="center" vertical="center"/>
    </xf>
    <xf numFmtId="0" fontId="25" fillId="0" borderId="79" xfId="0" applyFont="1" applyBorder="1" applyAlignment="1">
      <alignment horizontal="center" vertical="center"/>
    </xf>
    <xf numFmtId="0" fontId="7" fillId="22" borderId="79" xfId="2" applyNumberFormat="1" applyFont="1" applyFill="1" applyBorder="1" applyAlignment="1">
      <alignment horizontal="center" vertical="center" wrapText="1"/>
    </xf>
    <xf numFmtId="0" fontId="40" fillId="0" borderId="79" xfId="10" applyFont="1" applyBorder="1" applyAlignment="1">
      <alignment horizontal="center" vertical="center"/>
    </xf>
    <xf numFmtId="0" fontId="40" fillId="0" borderId="79" xfId="10" applyFont="1" applyFill="1" applyBorder="1" applyAlignment="1">
      <alignment horizontal="center" vertical="center"/>
    </xf>
    <xf numFmtId="49" fontId="7" fillId="13" borderId="79" xfId="0" applyNumberFormat="1" applyFont="1" applyFill="1" applyBorder="1" applyAlignment="1">
      <alignment horizontal="center" vertical="center" wrapText="1"/>
    </xf>
    <xf numFmtId="49" fontId="7" fillId="4" borderId="79" xfId="0" applyNumberFormat="1" applyFont="1" applyFill="1" applyBorder="1" applyAlignment="1">
      <alignment horizontal="center" vertical="center" wrapText="1"/>
    </xf>
    <xf numFmtId="49" fontId="7" fillId="10" borderId="79" xfId="0" applyNumberFormat="1" applyFont="1" applyFill="1" applyBorder="1" applyAlignment="1">
      <alignment horizontal="center" vertical="center" wrapText="1"/>
    </xf>
    <xf numFmtId="0" fontId="40" fillId="0" borderId="79" xfId="0" applyFont="1" applyFill="1" applyBorder="1" applyAlignment="1">
      <alignment horizontal="center" vertical="center"/>
    </xf>
    <xf numFmtId="0" fontId="25" fillId="17" borderId="79" xfId="0" applyFont="1" applyFill="1" applyBorder="1" applyAlignment="1">
      <alignment horizontal="center" vertical="center"/>
    </xf>
    <xf numFmtId="0" fontId="28" fillId="0" borderId="79" xfId="0" applyFont="1" applyBorder="1" applyAlignment="1">
      <alignment horizontal="center" vertical="center"/>
    </xf>
    <xf numFmtId="0" fontId="7" fillId="4" borderId="79" xfId="0" applyNumberFormat="1" applyFont="1" applyFill="1" applyBorder="1" applyAlignment="1">
      <alignment vertical="center" wrapText="1"/>
    </xf>
    <xf numFmtId="0" fontId="25" fillId="17" borderId="79" xfId="0" applyFont="1" applyFill="1" applyBorder="1" applyAlignment="1">
      <alignment horizontal="left" vertical="center"/>
    </xf>
    <xf numFmtId="0" fontId="40" fillId="0" borderId="79" xfId="0" applyFont="1" applyBorder="1">
      <alignment vertical="center"/>
    </xf>
    <xf numFmtId="0" fontId="40" fillId="0" borderId="79" xfId="0" applyFont="1" applyBorder="1" applyAlignment="1">
      <alignment vertical="top"/>
    </xf>
    <xf numFmtId="0" fontId="40" fillId="0" borderId="79" xfId="0" applyFont="1" applyBorder="1" applyAlignment="1">
      <alignment vertical="center" wrapText="1"/>
    </xf>
    <xf numFmtId="0" fontId="40" fillId="17" borderId="79" xfId="0" applyFont="1" applyFill="1" applyBorder="1" applyAlignment="1">
      <alignment horizontal="center" vertical="center"/>
    </xf>
    <xf numFmtId="0" fontId="25" fillId="4" borderId="79" xfId="0" applyNumberFormat="1" applyFont="1" applyFill="1" applyBorder="1" applyAlignment="1">
      <alignment vertical="top" wrapText="1"/>
    </xf>
    <xf numFmtId="49" fontId="4" fillId="4" borderId="79" xfId="0" applyNumberFormat="1" applyFont="1" applyFill="1" applyBorder="1" applyAlignment="1">
      <alignment horizontal="center" vertical="top"/>
    </xf>
    <xf numFmtId="0" fontId="22" fillId="4" borderId="79" xfId="0" applyNumberFormat="1" applyFont="1" applyFill="1" applyBorder="1" applyAlignment="1">
      <alignment vertical="top" wrapText="1"/>
    </xf>
    <xf numFmtId="0" fontId="7" fillId="4" borderId="98" xfId="0" applyNumberFormat="1" applyFont="1" applyFill="1" applyBorder="1" applyAlignment="1">
      <alignment horizontal="center" vertical="center"/>
    </xf>
    <xf numFmtId="49" fontId="7" fillId="4" borderId="82" xfId="0" applyNumberFormat="1" applyFont="1" applyFill="1" applyBorder="1" applyAlignment="1">
      <alignment horizontal="center" vertical="center"/>
    </xf>
    <xf numFmtId="49" fontId="7" fillId="4" borderId="82" xfId="0" applyNumberFormat="1" applyFont="1" applyFill="1" applyBorder="1" applyAlignment="1">
      <alignment vertical="center"/>
    </xf>
    <xf numFmtId="0" fontId="7" fillId="4" borderId="82" xfId="0" applyFont="1" applyFill="1" applyBorder="1" applyAlignment="1">
      <alignment vertical="center"/>
    </xf>
    <xf numFmtId="0" fontId="7" fillId="4" borderId="82" xfId="0" applyFont="1" applyFill="1" applyBorder="1" applyAlignment="1">
      <alignment vertical="top"/>
    </xf>
    <xf numFmtId="0" fontId="7" fillId="4" borderId="82" xfId="0" applyFont="1" applyFill="1" applyBorder="1" applyAlignment="1">
      <alignment horizontal="left" vertical="center" wrapText="1"/>
    </xf>
    <xf numFmtId="0" fontId="25" fillId="0" borderId="79" xfId="5" applyFont="1" applyBorder="1">
      <alignment vertical="center"/>
    </xf>
    <xf numFmtId="0" fontId="25" fillId="0" borderId="79" xfId="5" applyFont="1" applyBorder="1" applyAlignment="1">
      <alignment vertical="top"/>
    </xf>
    <xf numFmtId="0" fontId="22" fillId="0" borderId="79" xfId="5" applyFont="1" applyFill="1" applyBorder="1" applyAlignment="1">
      <alignment horizontal="left" vertical="top" wrapText="1"/>
    </xf>
    <xf numFmtId="0" fontId="22" fillId="0" borderId="79" xfId="1" applyNumberFormat="1" applyFont="1" applyFill="1" applyBorder="1" applyAlignment="1">
      <alignment vertical="top" wrapText="1"/>
    </xf>
    <xf numFmtId="0" fontId="22" fillId="17" borderId="79" xfId="1" applyNumberFormat="1" applyFont="1" applyFill="1" applyBorder="1" applyAlignment="1">
      <alignment vertical="top" wrapText="1"/>
    </xf>
    <xf numFmtId="0" fontId="7" fillId="4" borderId="79" xfId="0" applyNumberFormat="1" applyFont="1" applyFill="1" applyBorder="1" applyAlignment="1">
      <alignment horizontal="left" vertical="top" wrapText="1"/>
    </xf>
    <xf numFmtId="0" fontId="25" fillId="0" borderId="100" xfId="5" applyFont="1" applyBorder="1" applyAlignment="1">
      <alignment horizontal="center" vertical="center"/>
    </xf>
    <xf numFmtId="0" fontId="25" fillId="18" borderId="100" xfId="8" applyFont="1" applyFill="1" applyBorder="1" applyAlignment="1">
      <alignment horizontal="center" vertical="center"/>
    </xf>
    <xf numFmtId="49" fontId="7" fillId="4" borderId="100" xfId="4" applyNumberFormat="1" applyFont="1" applyFill="1" applyBorder="1" applyAlignment="1">
      <alignment horizontal="left" vertical="center"/>
    </xf>
    <xf numFmtId="0" fontId="7" fillId="22" borderId="100" xfId="2" applyNumberFormat="1" applyFont="1" applyFill="1" applyBorder="1" applyAlignment="1">
      <alignment horizontal="center" vertical="center" wrapText="1"/>
    </xf>
    <xf numFmtId="0" fontId="25" fillId="0" borderId="100" xfId="5" applyFont="1" applyBorder="1">
      <alignment vertical="center"/>
    </xf>
    <xf numFmtId="0" fontId="25" fillId="0" borderId="100" xfId="5" applyFont="1" applyBorder="1" applyAlignment="1">
      <alignment vertical="top"/>
    </xf>
    <xf numFmtId="0" fontId="25" fillId="0" borderId="100" xfId="5" applyNumberFormat="1" applyFont="1" applyBorder="1" applyAlignment="1">
      <alignment horizontal="left" vertical="top"/>
    </xf>
    <xf numFmtId="49" fontId="7" fillId="4" borderId="100" xfId="4" applyNumberFormat="1" applyFont="1" applyFill="1" applyBorder="1" applyAlignment="1">
      <alignment vertical="center"/>
    </xf>
    <xf numFmtId="0" fontId="25" fillId="0" borderId="100" xfId="9" applyFont="1" applyBorder="1" applyAlignment="1">
      <alignment horizontal="center" vertical="center"/>
    </xf>
    <xf numFmtId="0" fontId="25" fillId="0" borderId="100" xfId="9" applyFont="1" applyBorder="1">
      <alignment vertical="center"/>
    </xf>
    <xf numFmtId="0" fontId="25" fillId="0" borderId="100" xfId="9" applyFont="1" applyBorder="1" applyAlignment="1">
      <alignment vertical="top" wrapText="1"/>
    </xf>
    <xf numFmtId="0" fontId="25" fillId="0" borderId="100" xfId="9" applyNumberFormat="1" applyFont="1" applyBorder="1" applyAlignment="1">
      <alignment horizontal="left" vertical="top" wrapText="1"/>
    </xf>
    <xf numFmtId="0" fontId="25" fillId="0" borderId="100" xfId="9" applyFont="1" applyBorder="1" applyAlignment="1">
      <alignment vertical="center" wrapText="1"/>
    </xf>
    <xf numFmtId="0" fontId="25" fillId="0" borderId="100" xfId="5" applyFont="1" applyBorder="1" applyAlignment="1">
      <alignment vertical="top" wrapText="1"/>
    </xf>
    <xf numFmtId="0" fontId="25" fillId="0" borderId="100" xfId="5" applyNumberFormat="1" applyFont="1" applyBorder="1" applyAlignment="1">
      <alignment horizontal="left" vertical="top" wrapText="1"/>
    </xf>
    <xf numFmtId="49" fontId="7" fillId="17" borderId="100" xfId="4" applyNumberFormat="1" applyFont="1" applyFill="1" applyBorder="1" applyAlignment="1">
      <alignment vertical="center"/>
    </xf>
    <xf numFmtId="0" fontId="7" fillId="0" borderId="100" xfId="7" applyFont="1" applyBorder="1" applyAlignment="1">
      <alignment horizontal="center" vertical="center"/>
    </xf>
    <xf numFmtId="49" fontId="7" fillId="4" borderId="100" xfId="0" applyNumberFormat="1" applyFont="1" applyFill="1" applyBorder="1" applyAlignment="1">
      <alignment vertical="center"/>
    </xf>
    <xf numFmtId="49" fontId="7" fillId="4" borderId="100" xfId="0" applyNumberFormat="1" applyFont="1" applyFill="1" applyBorder="1" applyAlignment="1">
      <alignment horizontal="center" vertical="center"/>
    </xf>
    <xf numFmtId="0" fontId="7" fillId="18" borderId="100" xfId="7" applyNumberFormat="1" applyFont="1" applyFill="1" applyBorder="1" applyAlignment="1">
      <alignment horizontal="center" vertical="center" wrapText="1"/>
    </xf>
    <xf numFmtId="0" fontId="25" fillId="0" borderId="100" xfId="9" applyFont="1" applyBorder="1" applyAlignment="1">
      <alignment vertical="top"/>
    </xf>
    <xf numFmtId="0" fontId="25" fillId="0" borderId="100" xfId="9" applyNumberFormat="1" applyFont="1" applyBorder="1" applyAlignment="1">
      <alignment vertical="top" wrapText="1"/>
    </xf>
    <xf numFmtId="0" fontId="25" fillId="0" borderId="100" xfId="9" applyNumberFormat="1" applyFont="1" applyBorder="1" applyAlignment="1">
      <alignment vertical="top"/>
    </xf>
    <xf numFmtId="0" fontId="46" fillId="0" borderId="100" xfId="9" applyNumberFormat="1" applyFont="1" applyBorder="1" applyAlignment="1">
      <alignment vertical="top" wrapText="1"/>
    </xf>
    <xf numFmtId="0" fontId="25" fillId="0" borderId="100" xfId="9" applyNumberFormat="1" applyFont="1" applyFill="1" applyBorder="1" applyAlignment="1">
      <alignment vertical="top"/>
    </xf>
    <xf numFmtId="0" fontId="25" fillId="0" borderId="100" xfId="9" applyNumberFormat="1" applyFont="1" applyFill="1" applyBorder="1" applyAlignment="1">
      <alignment vertical="top" wrapText="1"/>
    </xf>
    <xf numFmtId="0" fontId="7" fillId="0" borderId="100" xfId="2" applyNumberFormat="1" applyFont="1" applyFill="1" applyBorder="1" applyAlignment="1">
      <alignment horizontal="left" vertical="top" wrapText="1"/>
    </xf>
    <xf numFmtId="0" fontId="25" fillId="0" borderId="100" xfId="10" applyFont="1" applyBorder="1" applyAlignment="1">
      <alignment horizontal="center" vertical="center"/>
    </xf>
    <xf numFmtId="0" fontId="25" fillId="0" borderId="100" xfId="10" applyFont="1" applyBorder="1">
      <alignment vertical="center"/>
    </xf>
    <xf numFmtId="0" fontId="25" fillId="0" borderId="100" xfId="10" applyFont="1" applyBorder="1" applyAlignment="1">
      <alignment vertical="top"/>
    </xf>
    <xf numFmtId="0" fontId="25" fillId="0" borderId="100" xfId="8" applyFont="1" applyBorder="1" applyAlignment="1">
      <alignment horizontal="center" vertical="center"/>
    </xf>
    <xf numFmtId="0" fontId="25" fillId="0" borderId="100" xfId="1" applyFont="1" applyBorder="1" applyAlignment="1">
      <alignment horizontal="center" vertical="center"/>
    </xf>
    <xf numFmtId="0" fontId="39" fillId="0" borderId="100" xfId="1" applyFont="1" applyBorder="1">
      <alignment vertical="center"/>
    </xf>
    <xf numFmtId="0" fontId="25" fillId="0" borderId="100" xfId="1" applyFont="1" applyBorder="1">
      <alignment vertical="center"/>
    </xf>
    <xf numFmtId="0" fontId="25" fillId="0" borderId="100" xfId="1" applyNumberFormat="1" applyFont="1" applyFill="1" applyBorder="1" applyAlignment="1">
      <alignment vertical="top" wrapText="1"/>
    </xf>
    <xf numFmtId="0" fontId="25" fillId="0" borderId="100" xfId="1" applyNumberFormat="1" applyFont="1" applyBorder="1" applyAlignment="1">
      <alignment vertical="top" wrapText="1"/>
    </xf>
    <xf numFmtId="49" fontId="7" fillId="17" borderId="100" xfId="0" applyNumberFormat="1" applyFont="1" applyFill="1" applyBorder="1" applyAlignment="1">
      <alignment horizontal="center" vertical="center"/>
    </xf>
    <xf numFmtId="0" fontId="25" fillId="0" borderId="100" xfId="9" applyNumberFormat="1" applyFont="1" applyBorder="1">
      <alignment vertical="center"/>
    </xf>
    <xf numFmtId="49" fontId="7" fillId="9" borderId="100" xfId="0" applyNumberFormat="1" applyFont="1" applyFill="1" applyBorder="1" applyAlignment="1">
      <alignment horizontal="center" vertical="center" wrapText="1"/>
    </xf>
    <xf numFmtId="0" fontId="25" fillId="17" borderId="100" xfId="9" applyNumberFormat="1" applyFont="1" applyFill="1" applyBorder="1" applyAlignment="1">
      <alignment vertical="top" wrapText="1"/>
    </xf>
    <xf numFmtId="0" fontId="7" fillId="25" borderId="100" xfId="7" applyNumberFormat="1" applyFont="1" applyFill="1" applyBorder="1" applyAlignment="1">
      <alignment horizontal="center" vertical="center" wrapText="1"/>
    </xf>
    <xf numFmtId="49" fontId="7" fillId="17" borderId="100" xfId="4" applyNumberFormat="1" applyFont="1" applyFill="1" applyBorder="1" applyAlignment="1">
      <alignment horizontal="left" vertical="center"/>
    </xf>
    <xf numFmtId="0" fontId="25" fillId="0" borderId="100" xfId="5" applyNumberFormat="1" applyFont="1" applyFill="1" applyBorder="1" applyAlignment="1">
      <alignment horizontal="left" vertical="top" wrapText="1"/>
    </xf>
    <xf numFmtId="0" fontId="25" fillId="17" borderId="100" xfId="0" applyFont="1" applyFill="1" applyBorder="1">
      <alignment vertical="center"/>
    </xf>
    <xf numFmtId="0" fontId="25" fillId="0" borderId="100" xfId="1" applyFont="1" applyFill="1" applyBorder="1">
      <alignment vertical="center"/>
    </xf>
    <xf numFmtId="0" fontId="46" fillId="0" borderId="100" xfId="1" applyNumberFormat="1" applyFont="1" applyFill="1" applyBorder="1" applyAlignment="1">
      <alignment vertical="top" wrapText="1"/>
    </xf>
    <xf numFmtId="0" fontId="46" fillId="0" borderId="100" xfId="5" applyNumberFormat="1" applyFont="1" applyFill="1" applyBorder="1" applyAlignment="1">
      <alignment horizontal="left" vertical="top" wrapText="1"/>
    </xf>
    <xf numFmtId="0" fontId="25" fillId="0" borderId="100" xfId="1" applyFont="1" applyFill="1" applyBorder="1" applyAlignment="1">
      <alignment vertical="top" wrapText="1"/>
    </xf>
    <xf numFmtId="0" fontId="25" fillId="0" borderId="100" xfId="1" applyFont="1" applyFill="1" applyBorder="1" applyAlignment="1">
      <alignment vertical="top"/>
    </xf>
    <xf numFmtId="0" fontId="46" fillId="17" borderId="100" xfId="1" applyNumberFormat="1" applyFont="1" applyFill="1" applyBorder="1" applyAlignment="1">
      <alignment vertical="top" wrapText="1"/>
    </xf>
    <xf numFmtId="0" fontId="25" fillId="0" borderId="100" xfId="1" applyFont="1" applyBorder="1" applyAlignment="1">
      <alignment vertical="top" wrapText="1"/>
    </xf>
    <xf numFmtId="0" fontId="25" fillId="17" borderId="100" xfId="1" applyFont="1" applyFill="1" applyBorder="1">
      <alignment vertical="center"/>
    </xf>
    <xf numFmtId="0" fontId="25" fillId="17" borderId="100" xfId="1" applyFont="1" applyFill="1" applyBorder="1" applyAlignment="1">
      <alignment vertical="center" wrapText="1"/>
    </xf>
    <xf numFmtId="49" fontId="7" fillId="4" borderId="100" xfId="0" applyNumberFormat="1" applyFont="1" applyFill="1" applyBorder="1" applyAlignment="1">
      <alignment horizontal="left" vertical="center"/>
    </xf>
    <xf numFmtId="0" fontId="7" fillId="4" borderId="100" xfId="0" applyFont="1" applyFill="1" applyBorder="1" applyAlignment="1">
      <alignment horizontal="center" vertical="center"/>
    </xf>
    <xf numFmtId="0" fontId="22" fillId="4" borderId="100" xfId="0" applyNumberFormat="1" applyFont="1" applyFill="1" applyBorder="1" applyAlignment="1">
      <alignment vertical="top" wrapText="1"/>
    </xf>
    <xf numFmtId="0" fontId="7" fillId="17" borderId="100" xfId="0" applyNumberFormat="1" applyFont="1" applyFill="1" applyBorder="1" applyAlignment="1">
      <alignment vertical="top" wrapText="1"/>
    </xf>
    <xf numFmtId="49" fontId="7" fillId="17" borderId="100" xfId="0" applyNumberFormat="1" applyFont="1" applyFill="1" applyBorder="1" applyAlignment="1">
      <alignment vertical="top" wrapText="1"/>
    </xf>
    <xf numFmtId="0" fontId="25" fillId="17" borderId="100" xfId="4" applyFont="1" applyFill="1" applyBorder="1" applyAlignment="1">
      <alignment horizontal="left" vertical="center"/>
    </xf>
    <xf numFmtId="49" fontId="7" fillId="4" borderId="100" xfId="4" applyNumberFormat="1" applyFont="1" applyFill="1" applyBorder="1" applyAlignment="1">
      <alignment horizontal="center" vertical="center"/>
    </xf>
    <xf numFmtId="49" fontId="7" fillId="9" borderId="100" xfId="4" applyNumberFormat="1" applyFont="1" applyFill="1" applyBorder="1" applyAlignment="1">
      <alignment horizontal="center" vertical="center" wrapText="1"/>
    </xf>
    <xf numFmtId="0" fontId="7" fillId="4" borderId="100" xfId="4" applyFont="1" applyFill="1" applyBorder="1" applyAlignment="1">
      <alignment horizontal="center" vertical="center" wrapText="1"/>
    </xf>
    <xf numFmtId="0" fontId="7" fillId="4" borderId="100" xfId="4" applyFont="1" applyFill="1" applyBorder="1" applyAlignment="1">
      <alignment vertical="center"/>
    </xf>
    <xf numFmtId="49" fontId="7" fillId="4" borderId="100" xfId="4" applyNumberFormat="1" applyFont="1" applyFill="1" applyBorder="1" applyAlignment="1">
      <alignment vertical="top" wrapText="1"/>
    </xf>
    <xf numFmtId="0" fontId="7" fillId="4" borderId="100" xfId="4" applyNumberFormat="1" applyFont="1" applyFill="1" applyBorder="1" applyAlignment="1">
      <alignment horizontal="left" vertical="top" wrapText="1"/>
    </xf>
    <xf numFmtId="0" fontId="7" fillId="4" borderId="100" xfId="4" applyFont="1" applyFill="1" applyBorder="1" applyAlignment="1">
      <alignment horizontal="center" vertical="center"/>
    </xf>
    <xf numFmtId="0" fontId="7" fillId="17" borderId="100" xfId="4" applyNumberFormat="1" applyFont="1" applyFill="1" applyBorder="1" applyAlignment="1">
      <alignment vertical="center"/>
    </xf>
    <xf numFmtId="0" fontId="7" fillId="4" borderId="100" xfId="4" applyFont="1" applyFill="1" applyBorder="1" applyAlignment="1">
      <alignment vertical="top"/>
    </xf>
    <xf numFmtId="49" fontId="7" fillId="4" borderId="100" xfId="4" applyNumberFormat="1" applyFont="1" applyFill="1" applyBorder="1" applyAlignment="1">
      <alignment vertical="top"/>
    </xf>
    <xf numFmtId="0" fontId="7" fillId="4" borderId="100" xfId="4" applyFont="1" applyFill="1" applyBorder="1" applyAlignment="1">
      <alignment vertical="top" wrapText="1"/>
    </xf>
    <xf numFmtId="0" fontId="15" fillId="4" borderId="100" xfId="4" applyFont="1" applyFill="1" applyBorder="1" applyAlignment="1">
      <alignment horizontal="center" vertical="center"/>
    </xf>
    <xf numFmtId="0" fontId="15" fillId="4" borderId="100" xfId="4" applyFont="1" applyFill="1" applyBorder="1" applyAlignment="1">
      <alignment horizontal="center" vertical="center" wrapText="1"/>
    </xf>
    <xf numFmtId="0" fontId="15" fillId="4" borderId="100" xfId="4" applyNumberFormat="1" applyFont="1" applyFill="1" applyBorder="1" applyAlignment="1">
      <alignment horizontal="left" vertical="top" wrapText="1"/>
    </xf>
    <xf numFmtId="0" fontId="25" fillId="17" borderId="100" xfId="1" applyFont="1" applyFill="1" applyBorder="1" applyAlignment="1">
      <alignment horizontal="center" vertical="center"/>
    </xf>
    <xf numFmtId="0" fontId="25" fillId="0" borderId="100" xfId="1" applyFont="1" applyBorder="1" applyAlignment="1">
      <alignment vertical="center" wrapText="1"/>
    </xf>
    <xf numFmtId="0" fontId="7" fillId="17" borderId="100" xfId="3" applyNumberFormat="1" applyFont="1" applyFill="1" applyBorder="1" applyAlignment="1">
      <alignment horizontal="left" vertical="top" wrapText="1"/>
    </xf>
    <xf numFmtId="0" fontId="40" fillId="0" borderId="100" xfId="8" applyFont="1" applyBorder="1">
      <alignment vertical="center"/>
    </xf>
    <xf numFmtId="0" fontId="40" fillId="0" borderId="100" xfId="8" applyFont="1" applyBorder="1" applyAlignment="1">
      <alignment horizontal="center" vertical="center"/>
    </xf>
    <xf numFmtId="0" fontId="40" fillId="0" borderId="100" xfId="8" applyFont="1" applyBorder="1" applyAlignment="1">
      <alignment vertical="top"/>
    </xf>
    <xf numFmtId="0" fontId="36" fillId="24" borderId="101" xfId="8" applyFont="1" applyFill="1" applyBorder="1" applyAlignment="1">
      <alignment horizontal="center" vertical="center" wrapText="1"/>
    </xf>
    <xf numFmtId="0" fontId="36" fillId="24" borderId="102" xfId="8" applyFont="1" applyFill="1" applyBorder="1" applyAlignment="1">
      <alignment horizontal="center" vertical="center" wrapText="1"/>
    </xf>
    <xf numFmtId="0" fontId="35" fillId="23" borderId="102" xfId="6" applyNumberFormat="1" applyFont="1" applyFill="1" applyBorder="1" applyAlignment="1">
      <alignment horizontal="center" vertical="center" wrapText="1"/>
    </xf>
    <xf numFmtId="0" fontId="36" fillId="24" borderId="103" xfId="8" applyFont="1" applyFill="1" applyBorder="1" applyAlignment="1">
      <alignment horizontal="center" vertical="center" wrapText="1"/>
    </xf>
    <xf numFmtId="0" fontId="25" fillId="0" borderId="104" xfId="5" applyFont="1" applyBorder="1" applyAlignment="1">
      <alignment horizontal="center" vertical="center"/>
    </xf>
    <xf numFmtId="0" fontId="25" fillId="0" borderId="105" xfId="5" applyFont="1" applyBorder="1" applyAlignment="1">
      <alignment vertical="center" wrapText="1"/>
    </xf>
    <xf numFmtId="0" fontId="25" fillId="0" borderId="105" xfId="9" applyFont="1" applyBorder="1" applyAlignment="1">
      <alignment vertical="center" wrapText="1"/>
    </xf>
    <xf numFmtId="0" fontId="25" fillId="4" borderId="105" xfId="0" applyFont="1" applyFill="1" applyBorder="1" applyAlignment="1">
      <alignment horizontal="left" vertical="center"/>
    </xf>
    <xf numFmtId="0" fontId="25" fillId="0" borderId="105" xfId="9" applyFont="1" applyBorder="1" applyAlignment="1">
      <alignment vertical="top" wrapText="1"/>
    </xf>
    <xf numFmtId="0" fontId="25" fillId="0" borderId="105" xfId="9" applyFont="1" applyFill="1" applyBorder="1" applyAlignment="1">
      <alignment vertical="top" wrapText="1"/>
    </xf>
    <xf numFmtId="0" fontId="25" fillId="0" borderId="105" xfId="9" applyFont="1" applyBorder="1">
      <alignment vertical="center"/>
    </xf>
    <xf numFmtId="0" fontId="25" fillId="0" borderId="105" xfId="1" applyFont="1" applyBorder="1">
      <alignment vertical="center"/>
    </xf>
    <xf numFmtId="0" fontId="25" fillId="0" borderId="105" xfId="9" applyFont="1" applyFill="1" applyBorder="1" applyAlignment="1">
      <alignment horizontal="left" vertical="top" wrapText="1"/>
    </xf>
    <xf numFmtId="0" fontId="25" fillId="0" borderId="105" xfId="1" applyFont="1" applyFill="1" applyBorder="1">
      <alignment vertical="center"/>
    </xf>
    <xf numFmtId="0" fontId="25" fillId="0" borderId="105" xfId="1" applyFont="1" applyFill="1" applyBorder="1" applyAlignment="1">
      <alignment horizontal="left" vertical="center"/>
    </xf>
    <xf numFmtId="49" fontId="22" fillId="17" borderId="105" xfId="0" applyNumberFormat="1" applyFont="1" applyFill="1" applyBorder="1" applyAlignment="1">
      <alignment vertical="top" wrapText="1"/>
    </xf>
    <xf numFmtId="49" fontId="7" fillId="17" borderId="105" xfId="0" applyNumberFormat="1" applyFont="1" applyFill="1" applyBorder="1" applyAlignment="1">
      <alignment vertical="top" wrapText="1"/>
    </xf>
    <xf numFmtId="0" fontId="7" fillId="17" borderId="105" xfId="0" applyNumberFormat="1" applyFont="1" applyFill="1" applyBorder="1" applyAlignment="1">
      <alignment vertical="top" wrapText="1"/>
    </xf>
    <xf numFmtId="0" fontId="25" fillId="17" borderId="105" xfId="1" applyFont="1" applyFill="1" applyBorder="1" applyAlignment="1">
      <alignment vertical="center"/>
    </xf>
    <xf numFmtId="0" fontId="25" fillId="0" borderId="105" xfId="9" applyFont="1" applyFill="1" applyBorder="1">
      <alignment vertical="center"/>
    </xf>
    <xf numFmtId="0" fontId="25" fillId="17" borderId="105" xfId="5" applyFont="1" applyFill="1" applyBorder="1" applyAlignment="1">
      <alignment vertical="center" wrapText="1"/>
    </xf>
    <xf numFmtId="0" fontId="40" fillId="17" borderId="105" xfId="8" applyFont="1" applyFill="1" applyBorder="1" applyAlignment="1">
      <alignment vertical="top" wrapText="1"/>
    </xf>
    <xf numFmtId="0" fontId="40" fillId="17" borderId="105" xfId="8" applyFont="1" applyFill="1" applyBorder="1" applyAlignment="1">
      <alignment vertical="top"/>
    </xf>
    <xf numFmtId="0" fontId="25" fillId="0" borderId="106" xfId="5" applyFont="1" applyBorder="1" applyAlignment="1">
      <alignment horizontal="center" vertical="center"/>
    </xf>
    <xf numFmtId="0" fontId="25" fillId="18" borderId="107" xfId="8" applyFont="1" applyFill="1" applyBorder="1" applyAlignment="1">
      <alignment horizontal="center" vertical="center"/>
    </xf>
    <xf numFmtId="49" fontId="7" fillId="4" borderId="107" xfId="4" applyNumberFormat="1" applyFont="1" applyFill="1" applyBorder="1" applyAlignment="1">
      <alignment horizontal="left" vertical="center"/>
    </xf>
    <xf numFmtId="49" fontId="7" fillId="4" borderId="107" xfId="4" applyNumberFormat="1" applyFont="1" applyFill="1" applyBorder="1" applyAlignment="1">
      <alignment vertical="center"/>
    </xf>
    <xf numFmtId="0" fontId="25" fillId="0" borderId="107" xfId="5" applyFont="1" applyBorder="1" applyAlignment="1">
      <alignment horizontal="center" vertical="center"/>
    </xf>
    <xf numFmtId="0" fontId="7" fillId="22" borderId="107" xfId="2" applyNumberFormat="1" applyFont="1" applyFill="1" applyBorder="1" applyAlignment="1">
      <alignment horizontal="center" vertical="center" wrapText="1"/>
    </xf>
    <xf numFmtId="0" fontId="25" fillId="0" borderId="107" xfId="5" applyFont="1" applyBorder="1">
      <alignment vertical="center"/>
    </xf>
    <xf numFmtId="0" fontId="25" fillId="0" borderId="107" xfId="5" applyFont="1" applyBorder="1" applyAlignment="1">
      <alignment vertical="top"/>
    </xf>
    <xf numFmtId="0" fontId="25" fillId="0" borderId="107" xfId="5" applyNumberFormat="1" applyFont="1" applyBorder="1" applyAlignment="1">
      <alignment horizontal="left" vertical="top"/>
    </xf>
    <xf numFmtId="0" fontId="25" fillId="0" borderId="108" xfId="5" applyFont="1" applyBorder="1" applyAlignment="1">
      <alignment vertical="center" wrapText="1"/>
    </xf>
    <xf numFmtId="49" fontId="8" fillId="11" borderId="101" xfId="0" applyNumberFormat="1" applyFont="1" applyFill="1" applyBorder="1" applyAlignment="1">
      <alignment horizontal="center" vertical="center" wrapText="1"/>
    </xf>
    <xf numFmtId="49" fontId="8" fillId="11" borderId="102" xfId="0" applyNumberFormat="1" applyFont="1" applyFill="1" applyBorder="1" applyAlignment="1">
      <alignment horizontal="center" vertical="center" wrapText="1"/>
    </xf>
    <xf numFmtId="49" fontId="8" fillId="11" borderId="103" xfId="0" applyNumberFormat="1" applyFont="1" applyFill="1" applyBorder="1" applyAlignment="1">
      <alignment horizontal="center" vertical="center" wrapText="1"/>
    </xf>
    <xf numFmtId="0" fontId="7" fillId="4" borderId="104" xfId="0" applyNumberFormat="1" applyFont="1" applyFill="1" applyBorder="1" applyAlignment="1">
      <alignment horizontal="center" vertical="center"/>
    </xf>
    <xf numFmtId="49" fontId="7" fillId="4" borderId="100" xfId="0" applyNumberFormat="1" applyFont="1" applyFill="1" applyBorder="1" applyAlignment="1">
      <alignment horizontal="center" vertical="center" wrapText="1"/>
    </xf>
    <xf numFmtId="0" fontId="7" fillId="4" borderId="100" xfId="0" applyFont="1" applyFill="1" applyBorder="1" applyAlignment="1">
      <alignment vertical="center"/>
    </xf>
    <xf numFmtId="0" fontId="7" fillId="4" borderId="100" xfId="0" applyFont="1" applyFill="1" applyBorder="1" applyAlignment="1">
      <alignment vertical="top"/>
    </xf>
    <xf numFmtId="0" fontId="7" fillId="4" borderId="100" xfId="0" applyFont="1" applyFill="1" applyBorder="1" applyAlignment="1">
      <alignment vertical="top" wrapText="1"/>
    </xf>
    <xf numFmtId="0" fontId="7" fillId="4" borderId="105" xfId="0" applyFont="1" applyFill="1" applyBorder="1" applyAlignment="1">
      <alignment vertical="center"/>
    </xf>
    <xf numFmtId="49" fontId="7" fillId="17" borderId="100" xfId="0" applyNumberFormat="1" applyFont="1" applyFill="1" applyBorder="1" applyAlignment="1">
      <alignment vertical="center"/>
    </xf>
    <xf numFmtId="49" fontId="7" fillId="4" borderId="100" xfId="0" applyNumberFormat="1" applyFont="1" applyFill="1" applyBorder="1" applyAlignment="1">
      <alignment horizontal="center" vertical="top"/>
    </xf>
    <xf numFmtId="49" fontId="7" fillId="4" borderId="100" xfId="0" applyNumberFormat="1" applyFont="1" applyFill="1" applyBorder="1" applyAlignment="1">
      <alignment vertical="top" wrapText="1"/>
    </xf>
    <xf numFmtId="0" fontId="28" fillId="4" borderId="105" xfId="0" applyFont="1" applyFill="1" applyBorder="1" applyAlignment="1">
      <alignment vertical="center"/>
    </xf>
    <xf numFmtId="0" fontId="7" fillId="17" borderId="100" xfId="0" applyFont="1" applyFill="1" applyBorder="1" applyAlignment="1">
      <alignment vertical="top" wrapText="1"/>
    </xf>
    <xf numFmtId="0" fontId="28" fillId="4" borderId="105" xfId="0" applyFont="1" applyFill="1" applyBorder="1" applyAlignment="1">
      <alignment vertical="center" wrapText="1"/>
    </xf>
    <xf numFmtId="49" fontId="22" fillId="4" borderId="100" xfId="0" applyNumberFormat="1" applyFont="1" applyFill="1" applyBorder="1" applyAlignment="1">
      <alignment vertical="top" wrapText="1"/>
    </xf>
    <xf numFmtId="0" fontId="7" fillId="4" borderId="100" xfId="0" applyFont="1" applyFill="1" applyBorder="1" applyAlignment="1">
      <alignment horizontal="center" vertical="top"/>
    </xf>
    <xf numFmtId="0" fontId="7" fillId="4" borderId="105" xfId="0" applyFont="1" applyFill="1" applyBorder="1" applyAlignment="1">
      <alignment vertical="center" wrapText="1"/>
    </xf>
    <xf numFmtId="0" fontId="7" fillId="4" borderId="100" xfId="0" applyNumberFormat="1" applyFont="1" applyFill="1" applyBorder="1" applyAlignment="1">
      <alignment horizontal="center" vertical="center"/>
    </xf>
    <xf numFmtId="0" fontId="25" fillId="4" borderId="109" xfId="0" applyFont="1" applyFill="1" applyBorder="1" applyAlignment="1">
      <alignment horizontal="left" vertical="center"/>
    </xf>
    <xf numFmtId="0" fontId="7" fillId="4" borderId="67" xfId="0" applyNumberFormat="1" applyFont="1" applyFill="1" applyBorder="1" applyAlignment="1">
      <alignment horizontal="center" vertical="center"/>
    </xf>
    <xf numFmtId="49" fontId="7" fillId="17" borderId="79" xfId="0" applyNumberFormat="1" applyFont="1" applyFill="1" applyBorder="1" applyAlignment="1">
      <alignment horizontal="left" vertical="top" wrapText="1"/>
    </xf>
    <xf numFmtId="0" fontId="7" fillId="4" borderId="78" xfId="0" applyFont="1" applyFill="1" applyBorder="1" applyAlignment="1">
      <alignment vertical="center"/>
    </xf>
    <xf numFmtId="49" fontId="7" fillId="4" borderId="79" xfId="0" applyNumberFormat="1" applyFont="1" applyFill="1" applyBorder="1" applyAlignment="1">
      <alignment horizontal="left" vertical="center" wrapText="1"/>
    </xf>
    <xf numFmtId="49" fontId="7" fillId="4" borderId="79" xfId="0" applyNumberFormat="1" applyFont="1" applyFill="1" applyBorder="1" applyAlignment="1">
      <alignment horizontal="left" vertical="top" wrapText="1"/>
    </xf>
    <xf numFmtId="0" fontId="7" fillId="4" borderId="78" xfId="0" applyFont="1" applyFill="1" applyBorder="1" applyAlignment="1">
      <alignment vertical="center" wrapText="1"/>
    </xf>
    <xf numFmtId="49" fontId="7" fillId="4" borderId="73" xfId="0" applyNumberFormat="1" applyFont="1" applyFill="1" applyBorder="1" applyAlignment="1">
      <alignment horizontal="center" vertical="center" wrapText="1"/>
    </xf>
    <xf numFmtId="49" fontId="7" fillId="4" borderId="73" xfId="0" applyNumberFormat="1" applyFont="1" applyFill="1" applyBorder="1" applyAlignment="1">
      <alignment vertical="center"/>
    </xf>
    <xf numFmtId="0" fontId="7" fillId="4" borderId="73" xfId="0" applyFont="1" applyFill="1" applyBorder="1" applyAlignment="1">
      <alignment horizontal="center" vertical="center"/>
    </xf>
    <xf numFmtId="49" fontId="7" fillId="9" borderId="73" xfId="0" applyNumberFormat="1" applyFont="1" applyFill="1" applyBorder="1" applyAlignment="1">
      <alignment horizontal="center" vertical="center" wrapText="1"/>
    </xf>
    <xf numFmtId="0" fontId="7" fillId="4" borderId="73" xfId="0" applyFont="1" applyFill="1" applyBorder="1" applyAlignment="1">
      <alignment vertical="center"/>
    </xf>
    <xf numFmtId="0" fontId="7" fillId="4" borderId="73" xfId="0" applyFont="1" applyFill="1" applyBorder="1" applyAlignment="1">
      <alignment vertical="top"/>
    </xf>
    <xf numFmtId="49" fontId="7" fillId="4" borderId="73" xfId="0" applyNumberFormat="1" applyFont="1" applyFill="1" applyBorder="1" applyAlignment="1">
      <alignment vertical="top" wrapText="1"/>
    </xf>
    <xf numFmtId="0" fontId="7" fillId="4" borderId="74" xfId="0" applyFont="1" applyFill="1" applyBorder="1" applyAlignment="1">
      <alignment vertical="center"/>
    </xf>
    <xf numFmtId="0" fontId="8" fillId="11" borderId="102" xfId="0" applyNumberFormat="1" applyFont="1" applyFill="1" applyBorder="1" applyAlignment="1">
      <alignment horizontal="center" vertical="center" wrapText="1"/>
    </xf>
    <xf numFmtId="0" fontId="7" fillId="4" borderId="78" xfId="0" applyFont="1" applyFill="1" applyBorder="1" applyAlignment="1">
      <alignment vertical="top"/>
    </xf>
    <xf numFmtId="49" fontId="23" fillId="4" borderId="78" xfId="0" applyNumberFormat="1" applyFont="1" applyFill="1" applyBorder="1" applyAlignment="1">
      <alignment vertical="center"/>
    </xf>
    <xf numFmtId="0" fontId="7" fillId="17" borderId="78" xfId="0" applyFont="1" applyFill="1" applyBorder="1" applyAlignment="1">
      <alignment vertical="top"/>
    </xf>
    <xf numFmtId="0" fontId="7" fillId="17" borderId="78" xfId="0" applyFont="1" applyFill="1" applyBorder="1" applyAlignment="1">
      <alignment vertical="top" wrapText="1"/>
    </xf>
    <xf numFmtId="0" fontId="7" fillId="4" borderId="78" xfId="0" applyFont="1" applyFill="1" applyBorder="1" applyAlignment="1">
      <alignment vertical="top" wrapText="1"/>
    </xf>
    <xf numFmtId="49" fontId="7" fillId="16" borderId="78" xfId="0" applyNumberFormat="1" applyFont="1" applyFill="1" applyBorder="1" applyAlignment="1">
      <alignment vertical="center" wrapText="1"/>
    </xf>
    <xf numFmtId="49" fontId="23" fillId="4" borderId="78" xfId="0" applyNumberFormat="1" applyFont="1" applyFill="1" applyBorder="1" applyAlignment="1">
      <alignment horizontal="left" vertical="center"/>
    </xf>
    <xf numFmtId="0" fontId="23" fillId="4" borderId="78" xfId="0" applyFont="1" applyFill="1" applyBorder="1" applyAlignment="1">
      <alignment vertical="center" wrapText="1"/>
    </xf>
    <xf numFmtId="0" fontId="7" fillId="4" borderId="78" xfId="0" applyFont="1" applyFill="1" applyBorder="1" applyAlignment="1">
      <alignment horizontal="center" vertical="center" wrapText="1"/>
    </xf>
    <xf numFmtId="0" fontId="19" fillId="4" borderId="78" xfId="0" applyFont="1" applyFill="1" applyBorder="1" applyAlignment="1">
      <alignment horizontal="left" vertical="top" wrapText="1"/>
    </xf>
    <xf numFmtId="0" fontId="7" fillId="4" borderId="78" xfId="0" applyFont="1" applyFill="1" applyBorder="1" applyAlignment="1">
      <alignment horizontal="left" vertical="top" wrapText="1"/>
    </xf>
    <xf numFmtId="49" fontId="7" fillId="4" borderId="78" xfId="0" applyNumberFormat="1" applyFont="1" applyFill="1" applyBorder="1" applyAlignment="1">
      <alignment horizontal="left" vertical="top" wrapText="1"/>
    </xf>
    <xf numFmtId="0" fontId="40" fillId="0" borderId="78" xfId="0" applyFont="1" applyFill="1" applyBorder="1" applyAlignment="1">
      <alignment horizontal="left" vertical="top" wrapText="1"/>
    </xf>
    <xf numFmtId="49" fontId="7" fillId="14" borderId="82" xfId="0" applyNumberFormat="1" applyFont="1" applyFill="1" applyBorder="1" applyAlignment="1">
      <alignment horizontal="center" vertical="center" wrapText="1"/>
    </xf>
    <xf numFmtId="49" fontId="22" fillId="17" borderId="78" xfId="0" applyNumberFormat="1" applyFont="1" applyFill="1" applyBorder="1" applyAlignment="1">
      <alignment vertical="top" wrapText="1"/>
    </xf>
    <xf numFmtId="49" fontId="7" fillId="17" borderId="78" xfId="0" applyNumberFormat="1" applyFont="1" applyFill="1" applyBorder="1" applyAlignment="1">
      <alignment vertical="top" wrapText="1"/>
    </xf>
    <xf numFmtId="0" fontId="7" fillId="17" borderId="78" xfId="0" applyNumberFormat="1" applyFont="1" applyFill="1" applyBorder="1" applyAlignment="1">
      <alignment vertical="top" wrapText="1"/>
    </xf>
    <xf numFmtId="49" fontId="7" fillId="4" borderId="73" xfId="0" applyNumberFormat="1" applyFont="1" applyFill="1" applyBorder="1" applyAlignment="1">
      <alignment horizontal="center" vertical="center"/>
    </xf>
    <xf numFmtId="49" fontId="7" fillId="4" borderId="73" xfId="0" applyNumberFormat="1" applyFont="1" applyFill="1" applyBorder="1" applyAlignment="1">
      <alignment horizontal="left" vertical="center"/>
    </xf>
    <xf numFmtId="0" fontId="7" fillId="4" borderId="73" xfId="0" applyNumberFormat="1" applyFont="1" applyFill="1" applyBorder="1" applyAlignment="1">
      <alignment vertical="top" wrapText="1"/>
    </xf>
    <xf numFmtId="0" fontId="7" fillId="4" borderId="74" xfId="0" applyFont="1" applyFill="1" applyBorder="1" applyAlignment="1">
      <alignment vertical="top" wrapText="1"/>
    </xf>
    <xf numFmtId="49" fontId="7" fillId="4" borderId="67" xfId="0" applyNumberFormat="1" applyFont="1" applyFill="1" applyBorder="1" applyAlignment="1">
      <alignment horizontal="center" vertical="center"/>
    </xf>
    <xf numFmtId="0" fontId="28" fillId="4" borderId="78" xfId="0" applyFont="1" applyFill="1" applyBorder="1" applyAlignment="1">
      <alignment vertical="center"/>
    </xf>
    <xf numFmtId="0" fontId="7" fillId="17" borderId="78" xfId="0" applyFont="1" applyFill="1" applyBorder="1" applyAlignment="1">
      <alignment vertical="center"/>
    </xf>
    <xf numFmtId="49" fontId="7" fillId="4" borderId="78" xfId="0" applyNumberFormat="1" applyFont="1" applyFill="1" applyBorder="1" applyAlignment="1">
      <alignment vertical="center"/>
    </xf>
    <xf numFmtId="49" fontId="7" fillId="4" borderId="98" xfId="0" applyNumberFormat="1" applyFont="1" applyFill="1" applyBorder="1" applyAlignment="1">
      <alignment horizontal="center" vertical="center"/>
    </xf>
    <xf numFmtId="0" fontId="7" fillId="4" borderId="99" xfId="0" applyFont="1" applyFill="1" applyBorder="1" applyAlignment="1">
      <alignment horizontal="center" vertical="center"/>
    </xf>
    <xf numFmtId="0" fontId="7" fillId="4" borderId="44" xfId="0" applyFont="1" applyFill="1" applyBorder="1" applyAlignment="1">
      <alignment vertical="top" wrapText="1"/>
    </xf>
    <xf numFmtId="49" fontId="8" fillId="11" borderId="110" xfId="0" applyNumberFormat="1" applyFont="1" applyFill="1" applyBorder="1" applyAlignment="1">
      <alignment horizontal="center" vertical="center" wrapText="1"/>
    </xf>
    <xf numFmtId="49" fontId="8" fillId="11" borderId="111" xfId="0" applyNumberFormat="1" applyFont="1" applyFill="1" applyBorder="1" applyAlignment="1">
      <alignment horizontal="center" vertical="center" wrapText="1"/>
    </xf>
    <xf numFmtId="49" fontId="8" fillId="11" borderId="112" xfId="0" applyNumberFormat="1" applyFont="1" applyFill="1" applyBorder="1" applyAlignment="1">
      <alignment horizontal="center" vertical="center" wrapText="1"/>
    </xf>
    <xf numFmtId="0" fontId="7" fillId="4" borderId="113" xfId="0" applyNumberFormat="1" applyFont="1" applyFill="1" applyBorder="1" applyAlignment="1">
      <alignment horizontal="center" vertical="center"/>
    </xf>
    <xf numFmtId="49" fontId="7" fillId="4" borderId="82" xfId="0" applyNumberFormat="1" applyFont="1" applyFill="1" applyBorder="1" applyAlignment="1">
      <alignment horizontal="left" vertical="center"/>
    </xf>
    <xf numFmtId="0" fontId="7" fillId="4" borderId="82" xfId="0" applyFont="1" applyFill="1" applyBorder="1" applyAlignment="1">
      <alignment horizontal="center" vertical="center"/>
    </xf>
    <xf numFmtId="49" fontId="7" fillId="9" borderId="82" xfId="0" applyNumberFormat="1" applyFont="1" applyFill="1" applyBorder="1" applyAlignment="1">
      <alignment horizontal="center" vertical="center" wrapText="1"/>
    </xf>
    <xf numFmtId="0" fontId="7" fillId="4" borderId="82" xfId="0" applyFont="1" applyFill="1" applyBorder="1" applyAlignment="1">
      <alignment horizontal="left" vertical="top" wrapText="1"/>
    </xf>
    <xf numFmtId="0" fontId="7" fillId="4" borderId="109" xfId="0" applyFont="1" applyFill="1" applyBorder="1" applyAlignment="1">
      <alignment vertical="center"/>
    </xf>
    <xf numFmtId="0" fontId="7" fillId="4" borderId="82" xfId="0" applyFont="1" applyFill="1" applyBorder="1" applyAlignment="1">
      <alignment vertical="top" wrapText="1"/>
    </xf>
    <xf numFmtId="49" fontId="7" fillId="4" borderId="82" xfId="0" applyNumberFormat="1" applyFont="1" applyFill="1" applyBorder="1" applyAlignment="1">
      <alignment vertical="top" wrapText="1"/>
    </xf>
    <xf numFmtId="0" fontId="7" fillId="4" borderId="109" xfId="0" applyFont="1" applyFill="1" applyBorder="1" applyAlignment="1">
      <alignment vertical="center" wrapText="1"/>
    </xf>
    <xf numFmtId="49" fontId="7" fillId="17" borderId="82" xfId="0" applyNumberFormat="1" applyFont="1" applyFill="1" applyBorder="1" applyAlignment="1">
      <alignment vertical="center"/>
    </xf>
    <xf numFmtId="49" fontId="23" fillId="4" borderId="109" xfId="0" applyNumberFormat="1" applyFont="1" applyFill="1" applyBorder="1" applyAlignment="1">
      <alignment vertical="center" wrapText="1"/>
    </xf>
    <xf numFmtId="49" fontId="7" fillId="4" borderId="82" xfId="0" applyNumberFormat="1" applyFont="1" applyFill="1" applyBorder="1" applyAlignment="1">
      <alignment horizontal="left" vertical="top" wrapText="1"/>
    </xf>
    <xf numFmtId="49" fontId="28" fillId="4" borderId="109" xfId="0" applyNumberFormat="1" applyFont="1" applyFill="1" applyBorder="1" applyAlignment="1">
      <alignment vertical="center"/>
    </xf>
    <xf numFmtId="49" fontId="4" fillId="4" borderId="82" xfId="0" applyNumberFormat="1" applyFont="1" applyFill="1" applyBorder="1" applyAlignment="1">
      <alignment horizontal="center" vertical="center" wrapText="1"/>
    </xf>
    <xf numFmtId="49" fontId="7" fillId="4" borderId="109" xfId="0" applyNumberFormat="1" applyFont="1" applyFill="1" applyBorder="1" applyAlignment="1">
      <alignment vertical="center" wrapText="1"/>
    </xf>
    <xf numFmtId="49" fontId="7" fillId="17" borderId="109" xfId="0" applyNumberFormat="1" applyFont="1" applyFill="1" applyBorder="1" applyAlignment="1">
      <alignment vertical="center" wrapText="1"/>
    </xf>
    <xf numFmtId="49" fontId="7" fillId="4" borderId="82" xfId="0" applyNumberFormat="1" applyFont="1" applyFill="1" applyBorder="1" applyAlignment="1">
      <alignment horizontal="center" vertical="top"/>
    </xf>
    <xf numFmtId="49" fontId="7" fillId="4" borderId="82" xfId="0" applyNumberFormat="1" applyFont="1" applyFill="1" applyBorder="1" applyAlignment="1">
      <alignment vertical="top"/>
    </xf>
    <xf numFmtId="0" fontId="23" fillId="4" borderId="109" xfId="0" applyFont="1" applyFill="1" applyBorder="1" applyAlignment="1">
      <alignment vertical="center"/>
    </xf>
    <xf numFmtId="49" fontId="7" fillId="5" borderId="82" xfId="0" applyNumberFormat="1" applyFont="1" applyFill="1" applyBorder="1" applyAlignment="1">
      <alignment horizontal="center" vertical="center" wrapText="1"/>
    </xf>
    <xf numFmtId="0" fontId="10" fillId="4" borderId="82" xfId="0" applyFont="1" applyFill="1" applyBorder="1" applyAlignment="1">
      <alignment horizontal="center" vertical="center" wrapText="1"/>
    </xf>
    <xf numFmtId="49" fontId="23" fillId="4" borderId="109" xfId="0" applyNumberFormat="1" applyFont="1" applyFill="1" applyBorder="1" applyAlignment="1">
      <alignment horizontal="left" vertical="center"/>
    </xf>
    <xf numFmtId="49" fontId="7" fillId="17" borderId="82" xfId="0" applyNumberFormat="1" applyFont="1" applyFill="1" applyBorder="1" applyAlignment="1">
      <alignment horizontal="left" vertical="top" wrapText="1"/>
    </xf>
    <xf numFmtId="0" fontId="23" fillId="4" borderId="109" xfId="0" applyFont="1" applyFill="1" applyBorder="1" applyAlignment="1">
      <alignment vertical="center" wrapText="1"/>
    </xf>
    <xf numFmtId="0" fontId="22" fillId="17" borderId="109" xfId="0" applyFont="1" applyFill="1" applyBorder="1" applyAlignment="1">
      <alignment vertical="center" wrapText="1"/>
    </xf>
    <xf numFmtId="0" fontId="11" fillId="4" borderId="82" xfId="0" applyFont="1" applyFill="1" applyBorder="1" applyAlignment="1">
      <alignment horizontal="center" vertical="center" wrapText="1"/>
    </xf>
    <xf numFmtId="49" fontId="7" fillId="4" borderId="82" xfId="0" applyNumberFormat="1" applyFont="1" applyFill="1" applyBorder="1" applyAlignment="1">
      <alignment horizontal="center" vertical="center"/>
    </xf>
    <xf numFmtId="49" fontId="12" fillId="4" borderId="82" xfId="0" applyNumberFormat="1" applyFont="1" applyFill="1" applyBorder="1" applyAlignment="1">
      <alignment horizontal="center" wrapText="1"/>
    </xf>
    <xf numFmtId="0" fontId="7" fillId="4" borderId="82" xfId="0" applyFont="1" applyFill="1" applyBorder="1" applyAlignment="1">
      <alignment horizontal="center" vertical="center"/>
    </xf>
    <xf numFmtId="49" fontId="10" fillId="4" borderId="82" xfId="0" applyNumberFormat="1" applyFont="1" applyFill="1" applyBorder="1" applyAlignment="1">
      <alignment horizontal="center" vertical="center" wrapText="1"/>
    </xf>
    <xf numFmtId="49" fontId="7" fillId="4" borderId="109" xfId="0" applyNumberFormat="1" applyFont="1" applyFill="1" applyBorder="1" applyAlignment="1">
      <alignment vertical="center"/>
    </xf>
    <xf numFmtId="49" fontId="7" fillId="4" borderId="82" xfId="0" applyNumberFormat="1" applyFont="1" applyFill="1" applyBorder="1" applyAlignment="1">
      <alignment horizontal="center" vertical="center" wrapText="1"/>
    </xf>
    <xf numFmtId="0" fontId="7" fillId="4" borderId="109" xfId="0" applyFont="1" applyFill="1" applyBorder="1" applyAlignment="1">
      <alignment horizontal="left" vertical="center"/>
    </xf>
    <xf numFmtId="49" fontId="7" fillId="17" borderId="109" xfId="0" applyNumberFormat="1" applyFont="1" applyFill="1" applyBorder="1" applyAlignment="1">
      <alignment horizontal="left" vertical="center" wrapText="1"/>
    </xf>
    <xf numFmtId="0" fontId="28" fillId="4" borderId="109" xfId="0" applyFont="1" applyFill="1" applyBorder="1" applyAlignment="1">
      <alignment horizontal="left" vertical="center" wrapText="1"/>
    </xf>
    <xf numFmtId="49" fontId="7" fillId="4" borderId="109" xfId="0" applyNumberFormat="1" applyFont="1" applyFill="1" applyBorder="1" applyAlignment="1">
      <alignment horizontal="left" vertical="center"/>
    </xf>
    <xf numFmtId="49" fontId="7" fillId="4" borderId="109" xfId="0" applyNumberFormat="1" applyFont="1" applyFill="1" applyBorder="1" applyAlignment="1">
      <alignment horizontal="left" vertical="center" wrapText="1"/>
    </xf>
    <xf numFmtId="49" fontId="28" fillId="4" borderId="82" xfId="0" applyNumberFormat="1" applyFont="1" applyFill="1" applyBorder="1" applyAlignment="1">
      <alignment vertical="top" wrapText="1"/>
    </xf>
    <xf numFmtId="49" fontId="7" fillId="4" borderId="83" xfId="0" applyNumberFormat="1" applyFont="1" applyFill="1" applyBorder="1" applyAlignment="1">
      <alignment horizontal="center" vertical="center"/>
    </xf>
    <xf numFmtId="49" fontId="28" fillId="4" borderId="109" xfId="0" applyNumberFormat="1" applyFont="1" applyFill="1" applyBorder="1" applyAlignment="1">
      <alignment horizontal="left" vertical="center"/>
    </xf>
    <xf numFmtId="49" fontId="7" fillId="4" borderId="82" xfId="0" applyNumberFormat="1" applyFont="1" applyFill="1" applyBorder="1" applyAlignment="1">
      <alignment vertical="center" wrapText="1"/>
    </xf>
    <xf numFmtId="0" fontId="7" fillId="4" borderId="82" xfId="0" applyFont="1" applyFill="1" applyBorder="1" applyAlignment="1">
      <alignment vertical="center" wrapText="1"/>
    </xf>
    <xf numFmtId="49" fontId="22" fillId="17" borderId="109" xfId="0" applyNumberFormat="1" applyFont="1" applyFill="1" applyBorder="1" applyAlignment="1">
      <alignment vertical="center"/>
    </xf>
    <xf numFmtId="49" fontId="7" fillId="4" borderId="82" xfId="0" applyNumberFormat="1" applyFont="1" applyFill="1" applyBorder="1" applyAlignment="1">
      <alignment horizontal="center" vertical="top" wrapText="1"/>
    </xf>
    <xf numFmtId="49" fontId="22" fillId="4" borderId="82" xfId="0" applyNumberFormat="1" applyFont="1" applyFill="1" applyBorder="1" applyAlignment="1">
      <alignment vertical="top" wrapText="1"/>
    </xf>
    <xf numFmtId="49" fontId="7" fillId="17" borderId="82" xfId="0" applyNumberFormat="1" applyFont="1" applyFill="1" applyBorder="1" applyAlignment="1">
      <alignment vertical="top" wrapText="1"/>
    </xf>
    <xf numFmtId="0" fontId="7" fillId="17" borderId="82" xfId="0" applyFont="1" applyFill="1" applyBorder="1" applyAlignment="1">
      <alignment vertical="center"/>
    </xf>
    <xf numFmtId="0" fontId="15" fillId="4" borderId="82" xfId="0" applyFont="1" applyFill="1" applyBorder="1" applyAlignment="1">
      <alignment horizontal="center" vertical="center"/>
    </xf>
    <xf numFmtId="0" fontId="15" fillId="4" borderId="82" xfId="0" applyFont="1" applyFill="1" applyBorder="1" applyAlignment="1">
      <alignment horizontal="center" vertical="center" wrapText="1"/>
    </xf>
    <xf numFmtId="49" fontId="15" fillId="4" borderId="82" xfId="0" applyNumberFormat="1" applyFont="1" applyFill="1" applyBorder="1" applyAlignment="1">
      <alignment horizontal="left" vertical="top" wrapText="1"/>
    </xf>
    <xf numFmtId="0" fontId="25" fillId="17" borderId="79" xfId="3" applyFont="1" applyFill="1" applyBorder="1">
      <alignment vertical="center"/>
    </xf>
    <xf numFmtId="0" fontId="25" fillId="0" borderId="79" xfId="0" applyFont="1" applyFill="1" applyBorder="1">
      <alignment vertical="center"/>
    </xf>
    <xf numFmtId="0" fontId="25" fillId="0" borderId="79" xfId="0" applyFont="1" applyFill="1" applyBorder="1" applyAlignment="1">
      <alignment horizontal="center" vertical="center"/>
    </xf>
    <xf numFmtId="0" fontId="25" fillId="0" borderId="79" xfId="0" applyFont="1" applyFill="1" applyBorder="1" applyAlignment="1">
      <alignment vertical="top"/>
    </xf>
    <xf numFmtId="0" fontId="22" fillId="0" borderId="79" xfId="3" applyNumberFormat="1" applyFont="1" applyFill="1" applyBorder="1" applyAlignment="1">
      <alignment horizontal="left" vertical="top" wrapText="1"/>
    </xf>
    <xf numFmtId="0" fontId="28" fillId="0" borderId="78" xfId="0" applyFont="1" applyFill="1" applyBorder="1" applyAlignment="1">
      <alignment vertical="center" wrapText="1"/>
    </xf>
    <xf numFmtId="0" fontId="22" fillId="0" borderId="80" xfId="3" applyNumberFormat="1" applyFont="1" applyFill="1" applyBorder="1" applyAlignment="1">
      <alignment horizontal="left" vertical="top" wrapText="1"/>
    </xf>
    <xf numFmtId="0" fontId="25" fillId="0" borderId="78" xfId="0" applyFont="1" applyFill="1" applyBorder="1" applyAlignment="1">
      <alignment vertical="center" wrapText="1"/>
    </xf>
    <xf numFmtId="0" fontId="25" fillId="0" borderId="79" xfId="3" applyFont="1" applyFill="1" applyBorder="1">
      <alignment vertical="center"/>
    </xf>
    <xf numFmtId="0" fontId="25" fillId="0" borderId="78" xfId="0" applyFont="1" applyFill="1" applyBorder="1" applyAlignment="1">
      <alignment vertical="top" wrapText="1"/>
    </xf>
    <xf numFmtId="0" fontId="25" fillId="0" borderId="78" xfId="0" applyFont="1" applyFill="1" applyBorder="1">
      <alignment vertical="center"/>
    </xf>
    <xf numFmtId="49" fontId="7" fillId="4" borderId="82" xfId="0" applyNumberFormat="1" applyFont="1" applyFill="1" applyBorder="1" applyAlignment="1">
      <alignment horizontal="left" vertical="center" wrapText="1"/>
    </xf>
    <xf numFmtId="0" fontId="7" fillId="4" borderId="82" xfId="0" applyNumberFormat="1" applyFont="1" applyFill="1" applyBorder="1" applyAlignment="1">
      <alignment horizontal="left" vertical="top" wrapText="1"/>
    </xf>
    <xf numFmtId="0" fontId="7" fillId="4" borderId="116" xfId="0" applyNumberFormat="1" applyFont="1" applyFill="1" applyBorder="1" applyAlignment="1">
      <alignment horizontal="center" vertical="center"/>
    </xf>
    <xf numFmtId="49" fontId="7" fillId="4" borderId="117" xfId="0" applyNumberFormat="1" applyFont="1" applyFill="1" applyBorder="1" applyAlignment="1">
      <alignment horizontal="center" vertical="center"/>
    </xf>
    <xf numFmtId="49" fontId="7" fillId="4" borderId="117" xfId="0" applyNumberFormat="1" applyFont="1" applyFill="1" applyBorder="1" applyAlignment="1">
      <alignment horizontal="left" vertical="center" wrapText="1"/>
    </xf>
    <xf numFmtId="49" fontId="7" fillId="4" borderId="117" xfId="0" applyNumberFormat="1" applyFont="1" applyFill="1" applyBorder="1" applyAlignment="1">
      <alignment vertical="center"/>
    </xf>
    <xf numFmtId="0" fontId="7" fillId="4" borderId="117" xfId="0" applyFont="1" applyFill="1" applyBorder="1" applyAlignment="1">
      <alignment horizontal="center" vertical="center"/>
    </xf>
    <xf numFmtId="49" fontId="7" fillId="9" borderId="117" xfId="0" applyNumberFormat="1" applyFont="1" applyFill="1" applyBorder="1" applyAlignment="1">
      <alignment horizontal="center" vertical="center" wrapText="1"/>
    </xf>
    <xf numFmtId="0" fontId="7" fillId="4" borderId="117" xfId="0" applyFont="1" applyFill="1" applyBorder="1" applyAlignment="1">
      <alignment horizontal="center" vertical="center" wrapText="1"/>
    </xf>
    <xf numFmtId="0" fontId="7" fillId="4" borderId="117" xfId="0" applyFont="1" applyFill="1" applyBorder="1" applyAlignment="1">
      <alignment vertical="center"/>
    </xf>
    <xf numFmtId="49" fontId="7" fillId="4" borderId="117" xfId="0" applyNumberFormat="1" applyFont="1" applyFill="1" applyBorder="1" applyAlignment="1">
      <alignment vertical="top" wrapText="1"/>
    </xf>
    <xf numFmtId="0" fontId="7" fillId="4" borderId="117" xfId="0" applyFont="1" applyFill="1" applyBorder="1" applyAlignment="1">
      <alignment horizontal="left" vertical="top" wrapText="1"/>
    </xf>
    <xf numFmtId="0" fontId="7" fillId="4" borderId="118"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5" xfId="0" applyFont="1" applyFill="1" applyBorder="1" applyAlignment="1">
      <alignment vertical="center"/>
    </xf>
    <xf numFmtId="0" fontId="7" fillId="4" borderId="82" xfId="0" applyFont="1" applyFill="1" applyBorder="1" applyAlignment="1">
      <alignment horizontal="left" vertical="top"/>
    </xf>
    <xf numFmtId="0" fontId="7" fillId="4" borderId="109" xfId="0" applyFont="1" applyFill="1" applyBorder="1" applyAlignment="1">
      <alignment vertical="top"/>
    </xf>
    <xf numFmtId="0" fontId="7" fillId="4" borderId="109" xfId="0" applyFont="1" applyFill="1" applyBorder="1" applyAlignment="1">
      <alignment vertical="top" wrapText="1"/>
    </xf>
    <xf numFmtId="49" fontId="7" fillId="4" borderId="82" xfId="0" applyNumberFormat="1" applyFont="1" applyFill="1" applyBorder="1" applyAlignment="1">
      <alignment horizontal="left" vertical="top"/>
    </xf>
    <xf numFmtId="49" fontId="7" fillId="10" borderId="82" xfId="0" applyNumberFormat="1" applyFont="1" applyFill="1" applyBorder="1" applyAlignment="1">
      <alignment horizontal="center" vertical="center" wrapText="1"/>
    </xf>
    <xf numFmtId="0" fontId="7" fillId="4" borderId="82" xfId="0" applyFont="1" applyFill="1" applyBorder="1" applyAlignment="1">
      <alignment horizontal="center" vertical="top"/>
    </xf>
    <xf numFmtId="0" fontId="28" fillId="0" borderId="79" xfId="1" applyNumberFormat="1" applyFont="1" applyFill="1" applyBorder="1" applyAlignment="1">
      <alignment vertical="top" wrapText="1"/>
    </xf>
    <xf numFmtId="0" fontId="25" fillId="0" borderId="76" xfId="1" applyFont="1" applyFill="1" applyBorder="1">
      <alignment vertical="center"/>
    </xf>
    <xf numFmtId="0" fontId="28" fillId="0" borderId="76" xfId="1" applyNumberFormat="1" applyFont="1" applyFill="1" applyBorder="1" applyAlignment="1">
      <alignment vertical="top" wrapText="1"/>
    </xf>
    <xf numFmtId="49" fontId="7" fillId="4" borderId="82" xfId="4" applyNumberFormat="1" applyFont="1" applyFill="1" applyBorder="1" applyAlignment="1">
      <alignment horizontal="left" vertical="center"/>
    </xf>
    <xf numFmtId="0" fontId="28" fillId="0" borderId="79" xfId="5" applyFont="1" applyFill="1" applyBorder="1" applyAlignment="1">
      <alignment horizontal="left" vertical="top" wrapText="1"/>
    </xf>
    <xf numFmtId="0" fontId="25" fillId="0" borderId="78" xfId="5" applyFont="1" applyBorder="1" applyAlignment="1">
      <alignment vertical="center" wrapText="1"/>
    </xf>
    <xf numFmtId="0" fontId="28" fillId="17" borderId="79" xfId="1" applyNumberFormat="1" applyFont="1" applyFill="1" applyBorder="1" applyAlignment="1">
      <alignment vertical="top" wrapText="1"/>
    </xf>
    <xf numFmtId="0" fontId="25" fillId="0" borderId="76" xfId="1" applyFont="1" applyFill="1" applyBorder="1" applyAlignment="1">
      <alignment vertical="top"/>
    </xf>
    <xf numFmtId="0" fontId="7" fillId="4" borderId="96" xfId="0" applyFont="1" applyFill="1" applyBorder="1" applyAlignment="1">
      <alignment horizontal="center" vertical="center"/>
    </xf>
    <xf numFmtId="0" fontId="7" fillId="4" borderId="96" xfId="0" applyFont="1" applyFill="1" applyBorder="1" applyAlignment="1">
      <alignment horizontal="center" vertical="top"/>
    </xf>
    <xf numFmtId="0" fontId="7" fillId="4" borderId="96" xfId="0" applyFont="1" applyFill="1" applyBorder="1" applyAlignment="1">
      <alignment vertical="top"/>
    </xf>
    <xf numFmtId="0" fontId="7" fillId="4" borderId="96" xfId="0" applyFont="1" applyFill="1" applyBorder="1" applyAlignment="1">
      <alignment horizontal="left" vertical="top" wrapText="1"/>
    </xf>
    <xf numFmtId="49" fontId="7" fillId="4" borderId="96" xfId="0" applyNumberFormat="1" applyFont="1" applyFill="1" applyBorder="1" applyAlignment="1">
      <alignment horizontal="left" vertical="top" wrapText="1"/>
    </xf>
    <xf numFmtId="0" fontId="7" fillId="4" borderId="72" xfId="0" applyFont="1" applyFill="1" applyBorder="1" applyAlignment="1">
      <alignment vertical="center" wrapText="1"/>
    </xf>
    <xf numFmtId="0" fontId="7" fillId="4" borderId="117" xfId="0" applyFont="1" applyFill="1" applyBorder="1" applyAlignment="1">
      <alignment vertical="top"/>
    </xf>
    <xf numFmtId="0" fontId="7" fillId="4" borderId="117" xfId="0" applyFont="1" applyFill="1" applyBorder="1" applyAlignment="1">
      <alignment horizontal="left" vertical="top"/>
    </xf>
    <xf numFmtId="0" fontId="7" fillId="4" borderId="118" xfId="0" applyFont="1" applyFill="1" applyBorder="1" applyAlignment="1">
      <alignment vertical="center" wrapText="1"/>
    </xf>
    <xf numFmtId="49" fontId="7" fillId="4" borderId="82" xfId="0" applyNumberFormat="1" applyFont="1" applyFill="1" applyBorder="1" applyAlignment="1">
      <alignment horizontal="center" vertical="center"/>
    </xf>
    <xf numFmtId="0" fontId="7" fillId="4" borderId="109" xfId="0" applyFont="1" applyFill="1" applyBorder="1" applyAlignment="1">
      <alignment horizontal="left" vertical="center"/>
    </xf>
    <xf numFmtId="0" fontId="25" fillId="0" borderId="79" xfId="0" applyFont="1" applyFill="1" applyBorder="1" applyAlignment="1">
      <alignment horizontal="center" vertical="center" wrapText="1"/>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49" fontId="7" fillId="4" borderId="82" xfId="0" applyNumberFormat="1" applyFont="1" applyFill="1" applyBorder="1" applyAlignment="1">
      <alignment horizontal="left" vertical="center" wrapText="1"/>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0" fontId="22" fillId="0" borderId="80" xfId="3" applyNumberFormat="1" applyFont="1" applyFill="1" applyBorder="1" applyAlignment="1">
      <alignment horizontal="left" vertical="top" wrapText="1"/>
    </xf>
    <xf numFmtId="49" fontId="7" fillId="4" borderId="82" xfId="0" applyNumberFormat="1" applyFont="1" applyFill="1" applyBorder="1" applyAlignment="1">
      <alignment horizontal="left" vertical="center" wrapText="1"/>
    </xf>
    <xf numFmtId="0" fontId="25" fillId="0" borderId="100" xfId="0" applyFont="1" applyFill="1" applyBorder="1">
      <alignment vertical="center"/>
    </xf>
    <xf numFmtId="0" fontId="25" fillId="0" borderId="100" xfId="0" applyFont="1" applyFill="1" applyBorder="1" applyAlignment="1">
      <alignment horizontal="center" vertical="center"/>
    </xf>
    <xf numFmtId="0" fontId="25" fillId="0" borderId="100" xfId="0" applyFont="1" applyFill="1" applyBorder="1" applyAlignment="1">
      <alignment vertical="top"/>
    </xf>
    <xf numFmtId="0" fontId="28" fillId="0" borderId="105" xfId="0" applyFont="1" applyFill="1" applyBorder="1" applyAlignment="1">
      <alignment vertical="center" wrapText="1"/>
    </xf>
    <xf numFmtId="0" fontId="22" fillId="0" borderId="80" xfId="0" applyFont="1" applyFill="1" applyBorder="1" applyAlignment="1">
      <alignment vertical="center" wrapText="1"/>
    </xf>
    <xf numFmtId="0" fontId="22" fillId="0" borderId="100" xfId="0" applyFont="1" applyFill="1" applyBorder="1" applyAlignment="1">
      <alignment vertical="center" wrapText="1"/>
    </xf>
    <xf numFmtId="49" fontId="22" fillId="4" borderId="82" xfId="0" applyNumberFormat="1" applyFont="1" applyFill="1" applyBorder="1" applyAlignment="1">
      <alignment horizontal="left" vertical="top" wrapText="1"/>
    </xf>
    <xf numFmtId="0" fontId="23" fillId="4" borderId="78"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8" fillId="17" borderId="80" xfId="1" applyNumberFormat="1" applyFont="1" applyFill="1" applyBorder="1" applyAlignment="1">
      <alignment horizontal="left" vertical="center" wrapText="1"/>
    </xf>
    <xf numFmtId="0" fontId="28" fillId="17" borderId="95" xfId="1" applyNumberFormat="1" applyFont="1" applyFill="1" applyBorder="1" applyAlignment="1">
      <alignment horizontal="left" vertical="center" wrapText="1"/>
    </xf>
    <xf numFmtId="0" fontId="28" fillId="17" borderId="76" xfId="1" applyNumberFormat="1" applyFont="1" applyFill="1" applyBorder="1" applyAlignment="1">
      <alignment horizontal="left" vertical="center" wrapText="1"/>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0" fontId="25" fillId="4" borderId="84" xfId="0" applyNumberFormat="1" applyFont="1" applyFill="1" applyBorder="1" applyAlignment="1">
      <alignment horizontal="left" vertical="center" wrapText="1"/>
    </xf>
    <xf numFmtId="0" fontId="25" fillId="4" borderId="77" xfId="0" applyNumberFormat="1" applyFont="1" applyFill="1" applyBorder="1" applyAlignment="1">
      <alignment horizontal="left" vertical="center" wrapText="1"/>
    </xf>
    <xf numFmtId="0" fontId="25" fillId="4" borderId="96" xfId="0" applyNumberFormat="1" applyFont="1" applyFill="1" applyBorder="1" applyAlignment="1">
      <alignment horizontal="left" vertical="center" wrapText="1"/>
    </xf>
    <xf numFmtId="0" fontId="7" fillId="4" borderId="84" xfId="0" applyNumberFormat="1" applyFont="1" applyFill="1" applyBorder="1" applyAlignment="1">
      <alignment horizontal="left" vertical="top" wrapText="1"/>
    </xf>
    <xf numFmtId="0" fontId="7" fillId="4" borderId="77" xfId="0" applyNumberFormat="1" applyFont="1" applyFill="1" applyBorder="1" applyAlignment="1">
      <alignment horizontal="left" vertical="top" wrapText="1"/>
    </xf>
    <xf numFmtId="0" fontId="7" fillId="4" borderId="96" xfId="0" applyNumberFormat="1" applyFont="1" applyFill="1" applyBorder="1" applyAlignment="1">
      <alignment horizontal="left" vertical="top" wrapText="1"/>
    </xf>
    <xf numFmtId="0" fontId="23" fillId="4" borderId="114" xfId="0" applyFont="1" applyFill="1" applyBorder="1" applyAlignment="1">
      <alignment horizontal="left" vertical="center" wrapText="1"/>
    </xf>
    <xf numFmtId="0" fontId="23" fillId="4" borderId="115" xfId="0" applyFont="1" applyFill="1" applyBorder="1" applyAlignment="1">
      <alignment horizontal="left" vertical="center" wrapText="1"/>
    </xf>
    <xf numFmtId="0" fontId="23" fillId="4" borderId="72" xfId="0" applyFont="1" applyFill="1" applyBorder="1" applyAlignment="1">
      <alignment horizontal="left" vertical="center" wrapText="1"/>
    </xf>
    <xf numFmtId="49" fontId="23" fillId="4" borderId="114" xfId="0" applyNumberFormat="1" applyFont="1" applyFill="1" applyBorder="1" applyAlignment="1">
      <alignment horizontal="left" vertical="center" wrapText="1"/>
    </xf>
    <xf numFmtId="49" fontId="23" fillId="4" borderId="115" xfId="0" applyNumberFormat="1" applyFont="1" applyFill="1" applyBorder="1" applyAlignment="1">
      <alignment horizontal="left" vertical="center"/>
    </xf>
    <xf numFmtId="49" fontId="23" fillId="4" borderId="72" xfId="0" applyNumberFormat="1" applyFont="1" applyFill="1" applyBorder="1" applyAlignment="1">
      <alignment horizontal="left" vertical="center"/>
    </xf>
    <xf numFmtId="0" fontId="22" fillId="0" borderId="80" xfId="3" applyNumberFormat="1" applyFont="1" applyFill="1" applyBorder="1" applyAlignment="1">
      <alignment horizontal="left" vertical="top" wrapText="1"/>
    </xf>
    <xf numFmtId="0" fontId="22" fillId="0" borderId="95" xfId="3" applyNumberFormat="1" applyFont="1" applyFill="1" applyBorder="1" applyAlignment="1">
      <alignment horizontal="left" vertical="top" wrapText="1"/>
    </xf>
    <xf numFmtId="0" fontId="22" fillId="0" borderId="76" xfId="3" applyNumberFormat="1" applyFont="1" applyFill="1" applyBorder="1" applyAlignment="1">
      <alignment horizontal="left" vertical="top" wrapText="1"/>
    </xf>
    <xf numFmtId="0" fontId="28" fillId="4" borderId="114" xfId="0" applyFont="1" applyFill="1" applyBorder="1" applyAlignment="1">
      <alignment vertical="center" wrapText="1"/>
    </xf>
    <xf numFmtId="0" fontId="7" fillId="4" borderId="115" xfId="0" applyFont="1" applyFill="1" applyBorder="1" applyAlignment="1">
      <alignment vertical="center" wrapText="1"/>
    </xf>
    <xf numFmtId="0" fontId="7" fillId="4" borderId="72" xfId="0" applyFont="1" applyFill="1" applyBorder="1" applyAlignment="1">
      <alignment vertical="center" wrapText="1"/>
    </xf>
    <xf numFmtId="49" fontId="7" fillId="4" borderId="114" xfId="0" applyNumberFormat="1" applyFont="1" applyFill="1" applyBorder="1" applyAlignment="1">
      <alignment horizontal="left" vertical="center" wrapText="1"/>
    </xf>
    <xf numFmtId="49" fontId="7" fillId="4" borderId="115" xfId="0" applyNumberFormat="1" applyFont="1" applyFill="1" applyBorder="1" applyAlignment="1">
      <alignment horizontal="left" vertical="center" wrapText="1"/>
    </xf>
    <xf numFmtId="49" fontId="7" fillId="4" borderId="72" xfId="0" applyNumberFormat="1" applyFont="1" applyFill="1" applyBorder="1" applyAlignment="1">
      <alignment horizontal="left" vertical="center" wrapText="1"/>
    </xf>
    <xf numFmtId="0" fontId="28" fillId="4" borderId="114" xfId="0" applyFont="1" applyFill="1" applyBorder="1" applyAlignment="1">
      <alignment horizontal="left" vertical="center" wrapText="1"/>
    </xf>
    <xf numFmtId="0" fontId="28" fillId="4" borderId="115" xfId="0" applyFont="1" applyFill="1" applyBorder="1" applyAlignment="1">
      <alignment horizontal="left" vertical="center" wrapText="1"/>
    </xf>
    <xf numFmtId="0" fontId="28" fillId="4" borderId="72"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82" xfId="0" applyNumberFormat="1" applyFont="1" applyFill="1" applyBorder="1" applyAlignment="1">
      <alignment horizontal="left" vertical="center" wrapText="1"/>
    </xf>
    <xf numFmtId="0" fontId="7" fillId="4" borderId="82" xfId="0" applyFont="1" applyFill="1" applyBorder="1" applyAlignment="1">
      <alignment horizontal="left" vertical="center" wrapText="1"/>
    </xf>
    <xf numFmtId="0" fontId="7" fillId="4" borderId="109" xfId="0" applyFont="1" applyFill="1" applyBorder="1" applyAlignment="1">
      <alignment horizontal="left" vertical="center"/>
    </xf>
    <xf numFmtId="0" fontId="23" fillId="4" borderId="109" xfId="0" applyFont="1" applyFill="1" applyBorder="1" applyAlignment="1">
      <alignment horizontal="left" vertical="center"/>
    </xf>
    <xf numFmtId="49" fontId="7" fillId="4" borderId="82" xfId="0" applyNumberFormat="1" applyFont="1" applyFill="1" applyBorder="1" applyAlignment="1">
      <alignment horizontal="center" vertical="center" wrapText="1"/>
    </xf>
    <xf numFmtId="49" fontId="28" fillId="4" borderId="109" xfId="0" applyNumberFormat="1" applyFont="1" applyFill="1" applyBorder="1" applyAlignment="1">
      <alignment horizontal="left" vertical="center"/>
    </xf>
    <xf numFmtId="0" fontId="28" fillId="4" borderId="109" xfId="0" applyFont="1" applyFill="1" applyBorder="1" applyAlignment="1">
      <alignment horizontal="left"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29" fillId="4" borderId="79" xfId="4" applyFont="1" applyFill="1" applyBorder="1" applyAlignment="1">
      <alignment horizontal="center" vertical="center"/>
    </xf>
    <xf numFmtId="0" fontId="29" fillId="0" borderId="80" xfId="4" applyNumberFormat="1" applyFont="1" applyBorder="1" applyAlignment="1">
      <alignment horizontal="center" vertical="center"/>
    </xf>
    <xf numFmtId="0" fontId="29" fillId="0" borderId="54" xfId="4" applyNumberFormat="1" applyFont="1" applyBorder="1" applyAlignment="1">
      <alignment horizontal="center" vertical="center"/>
    </xf>
    <xf numFmtId="0" fontId="7" fillId="4" borderId="79" xfId="4" applyFont="1" applyFill="1" applyBorder="1" applyAlignment="1">
      <alignment horizontal="center" vertical="center"/>
    </xf>
    <xf numFmtId="0" fontId="7" fillId="4" borderId="79" xfId="4" applyNumberFormat="1" applyFont="1" applyFill="1" applyBorder="1" applyAlignment="1">
      <alignment horizontal="center" vertical="center"/>
    </xf>
    <xf numFmtId="49" fontId="5" fillId="4" borderId="87" xfId="4" applyNumberFormat="1" applyFont="1" applyFill="1" applyBorder="1" applyAlignment="1">
      <alignment horizontal="center" vertical="center" wrapText="1"/>
    </xf>
    <xf numFmtId="49" fontId="5" fillId="4" borderId="88"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29" fillId="0" borderId="80" xfId="4" applyNumberFormat="1" applyFont="1" applyBorder="1" applyAlignment="1">
      <alignment horizontal="center" vertical="center" wrapText="1"/>
    </xf>
    <xf numFmtId="0" fontId="29" fillId="0" borderId="95" xfId="4" applyNumberFormat="1" applyFont="1" applyBorder="1" applyAlignment="1">
      <alignment horizontal="center" vertical="center" wrapText="1"/>
    </xf>
    <xf numFmtId="0" fontId="29" fillId="0" borderId="54" xfId="4" applyNumberFormat="1" applyFont="1" applyBorder="1" applyAlignment="1">
      <alignment horizontal="center" vertical="center" wrapText="1"/>
    </xf>
    <xf numFmtId="0" fontId="7" fillId="4" borderId="80" xfId="4" applyNumberFormat="1" applyFont="1" applyFill="1" applyBorder="1" applyAlignment="1">
      <alignment horizontal="center" vertical="center"/>
    </xf>
    <xf numFmtId="0" fontId="7" fillId="4" borderId="95" xfId="4" applyNumberFormat="1" applyFont="1" applyFill="1" applyBorder="1" applyAlignment="1">
      <alignment horizontal="center" vertical="center"/>
    </xf>
    <xf numFmtId="0" fontId="7" fillId="4" borderId="54" xfId="4" applyNumberFormat="1" applyFont="1" applyFill="1" applyBorder="1" applyAlignment="1">
      <alignment horizontal="center" vertical="center"/>
    </xf>
    <xf numFmtId="0" fontId="5" fillId="4" borderId="88"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28" xfId="4" applyFont="1" applyFill="1" applyBorder="1" applyAlignment="1">
      <alignment horizontal="center" vertical="center" wrapText="1"/>
    </xf>
    <xf numFmtId="0" fontId="5" fillId="4" borderId="31" xfId="4" applyFont="1" applyFill="1" applyBorder="1" applyAlignment="1">
      <alignment horizontal="center" vertical="center" wrapText="1"/>
    </xf>
    <xf numFmtId="0" fontId="23" fillId="4" borderId="78" xfId="0" applyFont="1" applyFill="1" applyBorder="1" applyAlignment="1">
      <alignment horizontal="left" vertical="center"/>
    </xf>
    <xf numFmtId="0" fontId="7" fillId="4" borderId="78" xfId="0" applyFont="1" applyFill="1" applyBorder="1" applyAlignment="1">
      <alignment horizontal="left" vertical="center"/>
    </xf>
    <xf numFmtId="0" fontId="7" fillId="4" borderId="79" xfId="0" applyNumberFormat="1" applyFont="1" applyFill="1" applyBorder="1" applyAlignment="1">
      <alignment horizontal="left" vertical="top" wrapText="1"/>
    </xf>
    <xf numFmtId="49" fontId="23" fillId="4" borderId="78" xfId="0" applyNumberFormat="1" applyFont="1" applyFill="1" applyBorder="1" applyAlignment="1">
      <alignment horizontal="left" vertical="center" wrapText="1"/>
    </xf>
    <xf numFmtId="49" fontId="23" fillId="4" borderId="78" xfId="0" applyNumberFormat="1" applyFont="1" applyFill="1" applyBorder="1" applyAlignment="1">
      <alignment horizontal="left"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9" xfId="0" applyNumberFormat="1" applyFont="1" applyFill="1" applyBorder="1" applyAlignment="1">
      <alignment horizontal="left" vertical="center" wrapText="1"/>
    </xf>
    <xf numFmtId="0" fontId="22" fillId="17" borderId="79" xfId="1" applyNumberFormat="1" applyFont="1" applyFill="1" applyBorder="1" applyAlignment="1">
      <alignment horizontal="left" vertical="center" wrapText="1"/>
    </xf>
    <xf numFmtId="0" fontId="7" fillId="4" borderId="78" xfId="0" applyFont="1" applyFill="1" applyBorder="1" applyAlignment="1">
      <alignment horizontal="left" vertical="center" wrapText="1"/>
    </xf>
    <xf numFmtId="0" fontId="7" fillId="4" borderId="78" xfId="0" applyFont="1" applyFill="1" applyBorder="1" applyAlignment="1">
      <alignment horizontal="center" vertical="center" wrapText="1"/>
    </xf>
    <xf numFmtId="0" fontId="7" fillId="4" borderId="79" xfId="0" applyNumberFormat="1" applyFont="1" applyFill="1" applyBorder="1" applyAlignment="1">
      <alignment horizontal="left" vertical="center"/>
    </xf>
    <xf numFmtId="0" fontId="40" fillId="0" borderId="79" xfId="0" applyFont="1" applyBorder="1" applyAlignment="1">
      <alignment horizontal="left" vertical="center" wrapText="1"/>
    </xf>
    <xf numFmtId="0" fontId="22" fillId="4" borderId="79" xfId="0" applyNumberFormat="1" applyFont="1" applyFill="1" applyBorder="1" applyAlignment="1">
      <alignment horizontal="left" vertical="top" wrapText="1"/>
    </xf>
    <xf numFmtId="0" fontId="22" fillId="4" borderId="79" xfId="0" applyNumberFormat="1" applyFont="1" applyFill="1" applyBorder="1" applyAlignment="1">
      <alignment horizontal="left" vertical="center" wrapText="1"/>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100" xfId="0" applyNumberFormat="1" applyFont="1" applyFill="1" applyBorder="1" applyAlignment="1">
      <alignment vertical="center" wrapText="1"/>
    </xf>
    <xf numFmtId="0" fontId="46" fillId="4" borderId="78" xfId="0" applyFont="1" applyFill="1" applyBorder="1" applyAlignment="1">
      <alignment horizontal="left" vertical="center" wrapText="1"/>
    </xf>
    <xf numFmtId="0" fontId="23" fillId="4" borderId="105" xfId="0" applyFont="1" applyFill="1" applyBorder="1" applyAlignment="1">
      <alignment horizontal="left" vertical="center" wrapText="1"/>
    </xf>
    <xf numFmtId="0" fontId="16" fillId="0" borderId="17" xfId="6" quotePrefix="1" applyNumberFormat="1" applyFont="1" applyFill="1" applyBorder="1" applyAlignment="1">
      <alignment horizontal="center" vertical="center" wrapText="1"/>
    </xf>
    <xf numFmtId="0" fontId="25" fillId="0" borderId="105" xfId="10" applyFont="1" applyFill="1" applyBorder="1" applyAlignment="1">
      <alignment horizontal="center" vertical="center" wrapText="1"/>
    </xf>
    <xf numFmtId="0" fontId="25" fillId="0" borderId="100" xfId="9" applyNumberFormat="1" applyFont="1" applyBorder="1" applyAlignment="1">
      <alignment horizontal="left" vertical="top" wrapText="1"/>
    </xf>
    <xf numFmtId="0" fontId="25" fillId="0" borderId="100" xfId="1" applyNumberFormat="1" applyFont="1" applyBorder="1" applyAlignment="1">
      <alignment horizontal="left" vertical="center" wrapText="1"/>
    </xf>
    <xf numFmtId="49" fontId="23" fillId="4" borderId="105" xfId="4" applyNumberFormat="1" applyFont="1" applyFill="1" applyBorder="1" applyAlignment="1">
      <alignment horizontal="left" vertical="center" wrapText="1"/>
    </xf>
    <xf numFmtId="49" fontId="23" fillId="4" borderId="105" xfId="4" applyNumberFormat="1" applyFont="1" applyFill="1" applyBorder="1" applyAlignment="1">
      <alignment horizontal="left" vertical="center"/>
    </xf>
    <xf numFmtId="0" fontId="46" fillId="0" borderId="100" xfId="10" applyNumberFormat="1" applyFont="1" applyBorder="1" applyAlignment="1">
      <alignment horizontal="left" vertical="center" wrapText="1"/>
    </xf>
    <xf numFmtId="0" fontId="46" fillId="17" borderId="100" xfId="1" applyNumberFormat="1" applyFont="1" applyFill="1" applyBorder="1" applyAlignment="1">
      <alignment horizontal="left" vertical="center" wrapText="1"/>
    </xf>
    <xf numFmtId="0" fontId="25" fillId="0" borderId="105" xfId="9" applyFont="1" applyBorder="1" applyAlignment="1">
      <alignment horizontal="left" vertical="top" wrapText="1"/>
    </xf>
    <xf numFmtId="0" fontId="25" fillId="0" borderId="100" xfId="9" applyNumberFormat="1" applyFont="1" applyFill="1" applyBorder="1" applyAlignment="1">
      <alignment horizontal="left" vertical="center"/>
    </xf>
    <xf numFmtId="0" fontId="22" fillId="17" borderId="100" xfId="1" applyNumberFormat="1" applyFont="1" applyFill="1" applyBorder="1" applyAlignment="1">
      <alignment horizontal="left" vertical="center" wrapText="1"/>
    </xf>
    <xf numFmtId="0" fontId="25" fillId="0" borderId="105" xfId="9" applyFont="1" applyBorder="1" applyAlignment="1">
      <alignment horizontal="left" vertical="center" wrapText="1"/>
    </xf>
    <xf numFmtId="0" fontId="7" fillId="4" borderId="100" xfId="0" applyNumberFormat="1" applyFont="1" applyFill="1" applyBorder="1" applyAlignment="1">
      <alignment horizontal="left" vertical="center" wrapText="1"/>
    </xf>
    <xf numFmtId="0" fontId="7" fillId="4" borderId="105" xfId="0" applyFont="1" applyFill="1" applyBorder="1" applyAlignment="1">
      <alignment horizontal="left" vertical="center"/>
    </xf>
    <xf numFmtId="0" fontId="25" fillId="0" borderId="100" xfId="1" applyNumberFormat="1" applyFont="1" applyFill="1" applyBorder="1" applyAlignment="1">
      <alignment horizontal="left" vertical="center" wrapText="1"/>
    </xf>
    <xf numFmtId="0" fontId="25" fillId="0" borderId="100" xfId="5" applyNumberFormat="1" applyFont="1" applyBorder="1" applyAlignment="1">
      <alignment horizontal="left" vertical="center" wrapText="1"/>
    </xf>
  </cellXfs>
  <cellStyles count="67">
    <cellStyle name="常规" xfId="0" builtinId="0"/>
    <cellStyle name="常规 2" xfId="56" xr:uid="{00000000-0005-0000-0000-000036000000}"/>
    <cellStyle name="常规 2 2" xfId="57" xr:uid="{00000000-0005-0000-0000-000037000000}"/>
    <cellStyle name="常规 2 2 2" xfId="2" xr:uid="{00000000-0005-0000-0000-000038000000}"/>
    <cellStyle name="常规 2 2 2 2" xfId="58" xr:uid="{00000000-0005-0000-0000-000039000000}"/>
    <cellStyle name="常规 2 2 2 2 2" xfId="59" xr:uid="{00000000-0005-0000-0000-00003A000000}"/>
    <cellStyle name="常规 2 2 2 3" xfId="60" xr:uid="{00000000-0005-0000-0000-00003B000000}"/>
    <cellStyle name="常规 2 2 3" xfId="61" xr:uid="{00000000-0005-0000-0000-00003C000000}"/>
    <cellStyle name="常规 2 2 3 2" xfId="7" xr:uid="{00000000-0005-0000-0000-00003D000000}"/>
    <cellStyle name="常规 2 2 3 3" xfId="62" xr:uid="{00000000-0005-0000-0000-00003E000000}"/>
    <cellStyle name="常规 2 2 4" xfId="63" xr:uid="{00000000-0005-0000-0000-00003F000000}"/>
    <cellStyle name="常规 2 2 4 2" xfId="64" xr:uid="{00000000-0005-0000-0000-000040000000}"/>
    <cellStyle name="常规 3" xfId="65" xr:uid="{00000000-0005-0000-0000-000041000000}"/>
    <cellStyle name="常规 4" xfId="66" xr:uid="{00000000-0005-0000-0000-000042000000}"/>
    <cellStyle name="一般 10" xfId="12" xr:uid="{00000000-0005-0000-0000-000001000000}"/>
    <cellStyle name="一般 10 2" xfId="13" xr:uid="{00000000-0005-0000-0000-000002000000}"/>
    <cellStyle name="一般 10 2 2" xfId="14" xr:uid="{00000000-0005-0000-0000-000003000000}"/>
    <cellStyle name="一般 10 2 3" xfId="15" xr:uid="{00000000-0005-0000-0000-000004000000}"/>
    <cellStyle name="一般 10 2 3 2" xfId="16" xr:uid="{00000000-0005-0000-0000-000005000000}"/>
    <cellStyle name="一般 10 2 4" xfId="17" xr:uid="{00000000-0005-0000-0000-000006000000}"/>
    <cellStyle name="一般 10 3" xfId="18" xr:uid="{00000000-0005-0000-0000-000007000000}"/>
    <cellStyle name="一般 10 3 2" xfId="19" xr:uid="{00000000-0005-0000-0000-000008000000}"/>
    <cellStyle name="一般 11" xfId="20" xr:uid="{00000000-0005-0000-0000-000009000000}"/>
    <cellStyle name="一般 11 2" xfId="9" xr:uid="{00000000-0005-0000-0000-00000A000000}"/>
    <cellStyle name="一般 11 3" xfId="21" xr:uid="{00000000-0005-0000-0000-00000B000000}"/>
    <cellStyle name="一般 11 3 2" xfId="22" xr:uid="{00000000-0005-0000-0000-00000C000000}"/>
    <cellStyle name="一般 12" xfId="23" xr:uid="{00000000-0005-0000-0000-00000D000000}"/>
    <cellStyle name="一般 12 2" xfId="24" xr:uid="{00000000-0005-0000-0000-00000E000000}"/>
    <cellStyle name="一般 12 2 2" xfId="25" xr:uid="{00000000-0005-0000-0000-00000F000000}"/>
    <cellStyle name="一般 2" xfId="4" xr:uid="{00000000-0005-0000-0000-000010000000}"/>
    <cellStyle name="一般 2 2" xfId="1" xr:uid="{00000000-0005-0000-0000-000011000000}"/>
    <cellStyle name="一般 2 2 2" xfId="26" xr:uid="{00000000-0005-0000-0000-000012000000}"/>
    <cellStyle name="一般 2 2 2 2" xfId="27" xr:uid="{00000000-0005-0000-0000-000013000000}"/>
    <cellStyle name="一般 2 3" xfId="8" xr:uid="{00000000-0005-0000-0000-000014000000}"/>
    <cellStyle name="一般 2 3 2" xfId="28" xr:uid="{00000000-0005-0000-0000-000015000000}"/>
    <cellStyle name="一般 2 3 2 2" xfId="29" xr:uid="{00000000-0005-0000-0000-000016000000}"/>
    <cellStyle name="一般 2 3 3" xfId="30" xr:uid="{00000000-0005-0000-0000-000017000000}"/>
    <cellStyle name="一般 2 4" xfId="3" xr:uid="{00000000-0005-0000-0000-000018000000}"/>
    <cellStyle name="一般 2 4 2" xfId="31" xr:uid="{00000000-0005-0000-0000-000019000000}"/>
    <cellStyle name="一般 2 4 3" xfId="32" xr:uid="{00000000-0005-0000-0000-00001A000000}"/>
    <cellStyle name="一般 2 4 3 2" xfId="33" xr:uid="{00000000-0005-0000-0000-00001B000000}"/>
    <cellStyle name="一般 2 4 4" xfId="6" xr:uid="{00000000-0005-0000-0000-00001C000000}"/>
    <cellStyle name="一般 2 5" xfId="34" xr:uid="{00000000-0005-0000-0000-00001D000000}"/>
    <cellStyle name="一般 2 5 2" xfId="35" xr:uid="{00000000-0005-0000-0000-00001E000000}"/>
    <cellStyle name="一般 2 6" xfId="36" xr:uid="{00000000-0005-0000-0000-00001F000000}"/>
    <cellStyle name="一般 3" xfId="37" xr:uid="{00000000-0005-0000-0000-000020000000}"/>
    <cellStyle name="一般 3 2" xfId="38" xr:uid="{00000000-0005-0000-0000-000021000000}"/>
    <cellStyle name="一般 3 3" xfId="39" xr:uid="{00000000-0005-0000-0000-000022000000}"/>
    <cellStyle name="一般 4" xfId="40" xr:uid="{00000000-0005-0000-0000-000023000000}"/>
    <cellStyle name="一般 4 3 2 2" xfId="41" xr:uid="{00000000-0005-0000-0000-000024000000}"/>
    <cellStyle name="一般 4 3 2 2 2" xfId="42" xr:uid="{00000000-0005-0000-0000-000025000000}"/>
    <cellStyle name="一般 4 3 2 2 2 2" xfId="43" xr:uid="{00000000-0005-0000-0000-000026000000}"/>
    <cellStyle name="一般 4 3 2 2 3" xfId="44" xr:uid="{00000000-0005-0000-0000-000027000000}"/>
    <cellStyle name="一般 5" xfId="45" xr:uid="{00000000-0005-0000-0000-000028000000}"/>
    <cellStyle name="一般 5 2" xfId="46" xr:uid="{00000000-0005-0000-0000-000029000000}"/>
    <cellStyle name="一般 5 3" xfId="47" xr:uid="{00000000-0005-0000-0000-00002A000000}"/>
    <cellStyle name="一般 5 3 2" xfId="48" xr:uid="{00000000-0005-0000-0000-00002B000000}"/>
    <cellStyle name="一般 5 3 2 2" xfId="49" xr:uid="{00000000-0005-0000-0000-00002C000000}"/>
    <cellStyle name="一般 5 3 3" xfId="50" xr:uid="{00000000-0005-0000-0000-00002D000000}"/>
    <cellStyle name="一般 6" xfId="51" xr:uid="{00000000-0005-0000-0000-00002E000000}"/>
    <cellStyle name="一般 6 2" xfId="52" xr:uid="{00000000-0005-0000-0000-00002F000000}"/>
    <cellStyle name="一般 7" xfId="5" xr:uid="{00000000-0005-0000-0000-000030000000}"/>
    <cellStyle name="一般 8" xfId="10" xr:uid="{00000000-0005-0000-0000-000031000000}"/>
    <cellStyle name="一般 9" xfId="53" xr:uid="{00000000-0005-0000-0000-000032000000}"/>
    <cellStyle name="一般 9 2" xfId="54" xr:uid="{00000000-0005-0000-0000-000033000000}"/>
    <cellStyle name="一般 9 3" xfId="55" xr:uid="{00000000-0005-0000-0000-000034000000}"/>
    <cellStyle name="一般 9 3 2" xfId="11" xr:uid="{00000000-0005-0000-0000-000035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mailto:Temperature_TDEV1@SIMETRA" TargetMode="External"/><Relationship Id="rId21" Type="http://schemas.openxmlformats.org/officeDocument/2006/relationships/hyperlink" Target="mailto:Test_IRQ@TCON_L_FH-Miss"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63" Type="http://schemas.openxmlformats.org/officeDocument/2006/relationships/hyperlink" Target="mailto:BL_Leakage_Bright_Ch_2@ALS_FH_Right" TargetMode="External"/><Relationship Id="rId68" Type="http://schemas.openxmlformats.org/officeDocument/2006/relationships/hyperlink" Target="mailto:BL_Leakage_Bright_Ch_2@ALS_FH_Left" TargetMode="External"/><Relationship Id="rId7" Type="http://schemas.openxmlformats.org/officeDocument/2006/relationships/hyperlink" Target="mailto:Check@Juliet_Camera-Project_Version" TargetMode="External"/><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9" Type="http://schemas.openxmlformats.org/officeDocument/2006/relationships/hyperlink" Target="mailto:Temperature_TCAL@Sera"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66" Type="http://schemas.openxmlformats.org/officeDocument/2006/relationships/hyperlink" Target="mailto:BL_Leakage_Bright_Ch_1@ALS_FH_Left" TargetMode="External"/><Relationship Id="rId5" Type="http://schemas.openxmlformats.org/officeDocument/2006/relationships/hyperlink" Target="mailto:Check@Juliet_Camera-NVM_Revision" TargetMode="External"/><Relationship Id="rId61" Type="http://schemas.openxmlformats.org/officeDocument/2006/relationships/hyperlink" Target="mailto:BL_Leakage_Bright_Ch_1@ALS_FH_Right" TargetMode="External"/><Relationship Id="rId19" Type="http://schemas.openxmlformats.org/officeDocument/2006/relationships/hyperlink" Target="mailto:Check@Juliet_Camera-Stiffener_Revision"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64" Type="http://schemas.openxmlformats.org/officeDocument/2006/relationships/hyperlink" Target="mailto:BL_Leakage_Bright_Ch_1@ALS_FH_Left" TargetMode="External"/><Relationship Id="rId69" Type="http://schemas.openxmlformats.org/officeDocument/2006/relationships/printerSettings" Target="../printerSettings/printerSettings5.bin"/><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hyperlink" Target="mailto:BL_Leakage_Bright_Ch_1@ALS_FH_Right" TargetMode="External"/><Relationship Id="rId67" Type="http://schemas.openxmlformats.org/officeDocument/2006/relationships/hyperlink" Target="mailto:BL_Leakage_Bright_Ch_5@ALS_FH_Left" TargetMode="External"/><Relationship Id="rId20" Type="http://schemas.openxmlformats.org/officeDocument/2006/relationships/hyperlink" Target="mailto:Check@Juliet_Camera-Lens_Shading_Revision"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62" Type="http://schemas.openxmlformats.org/officeDocument/2006/relationships/hyperlink" Target="mailto:BL_Leakage_Bright_Ch_1@ALS_FH_Right"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10" Type="http://schemas.openxmlformats.org/officeDocument/2006/relationships/hyperlink" Target="mailto:Check@Juliet_Camera-Filter_Variant"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60" Type="http://schemas.openxmlformats.org/officeDocument/2006/relationships/hyperlink" Target="mailto:BL_Leakage_Bright_Ch_2@ALS_FH_Right" TargetMode="External"/><Relationship Id="rId65" Type="http://schemas.openxmlformats.org/officeDocument/2006/relationships/hyperlink" Target="mailto:BL_Leakage_Bright_Ch_2@ALS_FH_Lef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39" Type="http://schemas.openxmlformats.org/officeDocument/2006/relationships/hyperlink" Target="mailto:DC_MAG@EDGE_L" TargetMode="External"/><Relationship Id="rId34" Type="http://schemas.openxmlformats.org/officeDocument/2006/relationships/hyperlink" Target="mailto:PK_MAG@HOUSING" TargetMode="External"/><Relationship Id="rId50" Type="http://schemas.openxmlformats.org/officeDocument/2006/relationships/hyperlink" Target="mailto:Device_ID@ALS_FH_Right" TargetMode="External"/><Relationship Id="rId55" Type="http://schemas.openxmlformats.org/officeDocument/2006/relationships/hyperlink" Target="mailto:Interrupt_Test@FH_RIGH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R_W_CH6" TargetMode="External"/><Relationship Id="rId21" Type="http://schemas.openxmlformats.org/officeDocument/2006/relationships/hyperlink" Target="mailto:VMON_RMS@CN_R_T%20_CH4"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16" Type="http://schemas.openxmlformats.org/officeDocument/2006/relationships/hyperlink" Target="mailto:IMON_Frequency@CN_L_W%20_CH3" TargetMode="External"/><Relationship Id="rId11" Type="http://schemas.openxmlformats.org/officeDocument/2006/relationships/hyperlink" Target="mailto:IMON_RMS@CN_L_T%20_CH1"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5" Type="http://schemas.openxmlformats.org/officeDocument/2006/relationships/hyperlink" Target="mailto:Riker_INT_Response@0x46"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96" Type="http://schemas.openxmlformats.org/officeDocument/2006/relationships/hyperlink" Target="mailto:Green_DC_Ratio@Green-13.6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99" Type="http://schemas.openxmlformats.org/officeDocument/2006/relationships/hyperlink" Target="mailto:Penrose_Green_AC_Voltage@Ch1-3.4Klux" TargetMode="External"/><Relationship Id="rId101" Type="http://schemas.openxmlformats.org/officeDocument/2006/relationships/printerSettings" Target="../printerSettings/printerSettings2.bin"/><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39" Type="http://schemas.openxmlformats.org/officeDocument/2006/relationships/hyperlink" Target="mailto:IMON_Frequency@FH_L_T%20_CH9" TargetMode="External"/><Relationship Id="rId34" Type="http://schemas.openxmlformats.org/officeDocument/2006/relationships/hyperlink" Target="mailto:VMON_FFT_Peak_Magnitude@FH_L_T_CH8"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76" Type="http://schemas.openxmlformats.org/officeDocument/2006/relationships/hyperlink" Target="mailto:Green_PEAK_MAG@TONE2" TargetMode="External"/><Relationship Id="rId97" Type="http://schemas.openxmlformats.org/officeDocument/2006/relationships/hyperlink" Target="mailto:Penrose_IR_AC_Voltage@Ch0-4W/m%5E2"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29" Type="http://schemas.openxmlformats.org/officeDocument/2006/relationships/hyperlink" Target="mailto:VMON_RMS@CN_R_T%20_CH4" TargetMode="External"/><Relationship Id="rId24" Type="http://schemas.openxmlformats.org/officeDocument/2006/relationships/hyperlink" Target="mailto:IMON_THD+N@CN_R_T_CH5"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66" Type="http://schemas.openxmlformats.org/officeDocument/2006/relationships/hyperlink" Target="mailto:Loop_Test@SPK_CN_L_T_To_4x_Mic" TargetMode="External"/><Relationship Id="rId87" Type="http://schemas.openxmlformats.org/officeDocument/2006/relationships/hyperlink" Target="mailto:Green_DC_Voltage@Ch1-13.6Klux"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56" Type="http://schemas.openxmlformats.org/officeDocument/2006/relationships/hyperlink" Target="mailto:IMON_THD+N@FH_R_T_CH13" TargetMode="External"/><Relationship Id="rId77" Type="http://schemas.openxmlformats.org/officeDocument/2006/relationships/hyperlink" Target="mailto:Green_PEAK_MAG@TONE3" TargetMode="External"/><Relationship Id="rId100" Type="http://schemas.openxmlformats.org/officeDocument/2006/relationships/hyperlink" Target="mailto:Penrose_Green_AC_Voltage@Ch0-3.4Klux"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93" Type="http://schemas.openxmlformats.org/officeDocument/2006/relationships/hyperlink" Target="mailto:Flash_Mode@Neon1%20_Amber_Strobe" TargetMode="External"/><Relationship Id="rId98" Type="http://schemas.openxmlformats.org/officeDocument/2006/relationships/hyperlink" Target="mailto:Penrose_IR_AC_Voltage@Ch1-4W/m%5E2" TargetMode="External"/><Relationship Id="rId3" Type="http://schemas.openxmlformats.org/officeDocument/2006/relationships/hyperlink" Target="mailto:Riker_INT_Response@0x44"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3" Type="http://schemas.openxmlformats.org/officeDocument/2006/relationships/hyperlink" Target="mailto:DC_MAG@EDGE_R" TargetMode="External"/><Relationship Id="rId18" Type="http://schemas.openxmlformats.org/officeDocument/2006/relationships/hyperlink" Target="mailto:DC_MAG@TM-Disable" TargetMode="External"/><Relationship Id="rId26" Type="http://schemas.openxmlformats.org/officeDocument/2006/relationships/hyperlink" Target="mailto:PMU_Button_Test@Volup" TargetMode="External"/><Relationship Id="rId39" Type="http://schemas.openxmlformats.org/officeDocument/2006/relationships/hyperlink" Target="mailto:Device_ID@ALS_FH_Left" TargetMode="External"/><Relationship Id="rId21" Type="http://schemas.openxmlformats.org/officeDocument/2006/relationships/hyperlink" Target="mailto:DC_MAG@EDGE_R-Disable" TargetMode="External"/><Relationship Id="rId34" Type="http://schemas.openxmlformats.org/officeDocument/2006/relationships/hyperlink" Target="mailto:ADD_ID2@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1@ALS_FH_Left" TargetMode="External"/><Relationship Id="rId7" Type="http://schemas.openxmlformats.org/officeDocument/2006/relationships/hyperlink" Target="mailto:PK_MAG@HOUSING" TargetMode="External"/><Relationship Id="rId2" Type="http://schemas.openxmlformats.org/officeDocument/2006/relationships/hyperlink" Target="mailto:Test_IRQ@TCON_L_FH-Miss" TargetMode="External"/><Relationship Id="rId16" Type="http://schemas.openxmlformats.org/officeDocument/2006/relationships/hyperlink" Target="mailto:PK_MAG@EDGE_L-Disable" TargetMode="External"/><Relationship Id="rId29" Type="http://schemas.openxmlformats.org/officeDocument/2006/relationships/hyperlink" Target="mailto:Force_Sensor_Value2@Volume_UP" TargetMode="External"/><Relationship Id="rId11" Type="http://schemas.openxmlformats.org/officeDocument/2006/relationships/hyperlink" Target="mailto:DC_MAG@HOUSING" TargetMode="External"/><Relationship Id="rId24" Type="http://schemas.openxmlformats.org/officeDocument/2006/relationships/hyperlink" Target="mailto:PMU_Button_Test@Power" TargetMode="External"/><Relationship Id="rId32" Type="http://schemas.openxmlformats.org/officeDocument/2006/relationships/hyperlink" Target="mailto:Device_ID@ALS_FH_Right" TargetMode="External"/><Relationship Id="rId37" Type="http://schemas.openxmlformats.org/officeDocument/2006/relationships/hyperlink" Target="mailto:Chip_ID@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 Type="http://schemas.openxmlformats.org/officeDocument/2006/relationships/hyperlink" Target="mailto:Test_IRQ@C3%20Flex-Detect" TargetMode="External"/><Relationship Id="rId15" Type="http://schemas.openxmlformats.org/officeDocument/2006/relationships/hyperlink" Target="mailto:PK_MAG@HOUSING-Disable" TargetMode="External"/><Relationship Id="rId23" Type="http://schemas.openxmlformats.org/officeDocument/2006/relationships/hyperlink" Target="mailto:Force_Sensor_Value@Volume_Up" TargetMode="External"/><Relationship Id="rId28" Type="http://schemas.openxmlformats.org/officeDocument/2006/relationships/hyperlink" Target="mailto:Force_Sensor_Value2@Volume_Down" TargetMode="External"/><Relationship Id="rId36" Type="http://schemas.openxmlformats.org/officeDocument/2006/relationships/hyperlink" Target="mailto:ADD_ID2@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DC_MAG@TM" TargetMode="External"/><Relationship Id="rId19" Type="http://schemas.openxmlformats.org/officeDocument/2006/relationships/hyperlink" Target="mailto:DC_MAG@HOUSING-Disable" TargetMode="External"/><Relationship Id="rId31" Type="http://schemas.openxmlformats.org/officeDocument/2006/relationships/hyperlink" Target="mailto:Revision_ID@ALS_FH_Right" TargetMode="External"/><Relationship Id="rId44" Type="http://schemas.openxmlformats.org/officeDocument/2006/relationships/hyperlink" Target="mailto:BL_Leakage_Bright_Ch_1@ALS_FH_Right" TargetMode="External"/><Relationship Id="rId4" Type="http://schemas.openxmlformats.org/officeDocument/2006/relationships/hyperlink" Target="mailto:Test_IRQ@C3_Flex-Miss" TargetMode="External"/><Relationship Id="rId9" Type="http://schemas.openxmlformats.org/officeDocument/2006/relationships/hyperlink" Target="mailto:PK_MAG@EDGE_R" TargetMode="External"/><Relationship Id="rId14" Type="http://schemas.openxmlformats.org/officeDocument/2006/relationships/hyperlink" Target="mailto:PK_MAG@TM-Disable" TargetMode="External"/><Relationship Id="rId22" Type="http://schemas.openxmlformats.org/officeDocument/2006/relationships/hyperlink" Target="mailto:Force_Sensor_Value@Volume_Down" TargetMode="External"/><Relationship Id="rId27" Type="http://schemas.openxmlformats.org/officeDocument/2006/relationships/hyperlink" Target="mailto:Force_Sensor_Value2@Power_Button" TargetMode="External"/><Relationship Id="rId30" Type="http://schemas.openxmlformats.org/officeDocument/2006/relationships/hyperlink" Target="mailto:Chip_ID@ALS_FH_Right" TargetMode="External"/><Relationship Id="rId35" Type="http://schemas.openxmlformats.org/officeDocument/2006/relationships/hyperlink" Target="mailto:ADD_ID@ALS_FH_Lef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8" Type="http://schemas.openxmlformats.org/officeDocument/2006/relationships/hyperlink" Target="mailto:PK_MAG@EDGE_L"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Test_IRQ@TCON_L_FH-Detect" TargetMode="External"/><Relationship Id="rId12" Type="http://schemas.openxmlformats.org/officeDocument/2006/relationships/hyperlink" Target="mailto:DC_MAG@EDGE_L" TargetMode="External"/><Relationship Id="rId17" Type="http://schemas.openxmlformats.org/officeDocument/2006/relationships/hyperlink" Target="mailto:PK_MAG@EDGE_R-Disable" TargetMode="External"/><Relationship Id="rId25" Type="http://schemas.openxmlformats.org/officeDocument/2006/relationships/hyperlink" Target="mailto:PMU_Button_Test@Voldn" TargetMode="External"/><Relationship Id="rId33" Type="http://schemas.openxmlformats.org/officeDocument/2006/relationships/hyperlink" Target="mailto:ADD_ID@ALS_FH_Right" TargetMode="External"/><Relationship Id="rId38" Type="http://schemas.openxmlformats.org/officeDocument/2006/relationships/hyperlink" Target="mailto:Revision_ID@ALS_FH_Left" TargetMode="External"/><Relationship Id="rId46" Type="http://schemas.openxmlformats.org/officeDocument/2006/relationships/hyperlink" Target="mailto:BL_Leakage_Bright_Ch_2@ALS_FH_Right" TargetMode="External"/><Relationship Id="rId20" Type="http://schemas.openxmlformats.org/officeDocument/2006/relationships/hyperlink" Target="mailto:DC_MAG@EDGE_L-Disable" TargetMode="External"/><Relationship Id="rId41" Type="http://schemas.openxmlformats.org/officeDocument/2006/relationships/hyperlink" Target="mailto:Temperature@ALS_FH_Lef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PK_MAG@TM"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mailto:Check@Front_Camera-Process_DOE_Code" TargetMode="External"/><Relationship Id="rId21" Type="http://schemas.openxmlformats.org/officeDocument/2006/relationships/hyperlink" Target="mailto:Check@Front_Camera-Flex_Revision" TargetMode="External"/><Relationship Id="rId42" Type="http://schemas.openxmlformats.org/officeDocument/2006/relationships/hyperlink" Target="mailto:Check@Juliet_Camera-Lens_Vendor" TargetMode="External"/><Relationship Id="rId47" Type="http://schemas.openxmlformats.org/officeDocument/2006/relationships/hyperlink" Target="mailto:Check@Ohio_Camera-Header_Revision" TargetMode="External"/><Relationship Id="rId63" Type="http://schemas.openxmlformats.org/officeDocument/2006/relationships/hyperlink" Target="mailto:Check@Ohio_Camera-Sensor_Revision" TargetMode="External"/><Relationship Id="rId68" Type="http://schemas.openxmlformats.org/officeDocument/2006/relationships/hyperlink" Target="mailto:Check@Ohio_Camera-Flex_Variant" TargetMode="External"/><Relationship Id="rId84" Type="http://schemas.openxmlformats.org/officeDocument/2006/relationships/hyperlink" Target="mailto:Temperature_FCAM_TCAL@ADAMS" TargetMode="External"/><Relationship Id="rId16" Type="http://schemas.openxmlformats.org/officeDocument/2006/relationships/hyperlink" Target="mailto:Check@Front_Camera-Substrate_Variant" TargetMode="External"/><Relationship Id="rId11" Type="http://schemas.openxmlformats.org/officeDocument/2006/relationships/hyperlink" Target="mailto:Check@Front_Camera-IRCF_Vendor" TargetMode="External"/><Relationship Id="rId32" Type="http://schemas.openxmlformats.org/officeDocument/2006/relationships/hyperlink" Target="mailto:Check@Juliet_Camera-Project" TargetMode="External"/><Relationship Id="rId37" Type="http://schemas.openxmlformats.org/officeDocument/2006/relationships/hyperlink" Target="mailto:Check@Juliet_Camera-Substrate_Vendor" TargetMode="External"/><Relationship Id="rId53" Type="http://schemas.openxmlformats.org/officeDocument/2006/relationships/hyperlink" Target="mailto:Check@Ohio_Camera-Build" TargetMode="External"/><Relationship Id="rId58" Type="http://schemas.openxmlformats.org/officeDocument/2006/relationships/hyperlink" Target="mailto:Check@Ohio_Camera-Substrate_Vendor" TargetMode="External"/><Relationship Id="rId74" Type="http://schemas.openxmlformats.org/officeDocument/2006/relationships/hyperlink" Target="mailto:Interrupt_Test@FH_LEFT" TargetMode="External"/><Relationship Id="rId79" Type="http://schemas.openxmlformats.org/officeDocument/2006/relationships/hyperlink" Target="mailto:Temperature_TDEV1@Sera" TargetMode="External"/><Relationship Id="rId5" Type="http://schemas.openxmlformats.org/officeDocument/2006/relationships/hyperlink" Target="mailto:Check@Front_Camera-Project" TargetMode="External"/><Relationship Id="rId19" Type="http://schemas.openxmlformats.org/officeDocument/2006/relationships/hyperlink" Target="mailto:Check@Front_Camera-Sensor_Variant"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Juliet_Camera-NVM_Version" TargetMode="External"/><Relationship Id="rId35" Type="http://schemas.openxmlformats.org/officeDocument/2006/relationships/hyperlink" Target="mailto:Check@Juliet_Camera-Build" TargetMode="External"/><Relationship Id="rId43" Type="http://schemas.openxmlformats.org/officeDocument/2006/relationships/hyperlink" Target="mailto:Check@Juliet_Camera-Lens_Revision" TargetMode="External"/><Relationship Id="rId48" Type="http://schemas.openxmlformats.org/officeDocument/2006/relationships/hyperlink" Target="mailto:Check@Ohio_Camera-Nvm_Map_Revision" TargetMode="External"/><Relationship Id="rId56" Type="http://schemas.openxmlformats.org/officeDocument/2006/relationships/hyperlink" Target="mailto:Check@Ohio_Camera-IRCF_Variant" TargetMode="External"/><Relationship Id="rId64" Type="http://schemas.openxmlformats.org/officeDocument/2006/relationships/hyperlink" Target="mailto:Check@Ohio_Camera-Lens_Holder_Vendor" TargetMode="External"/><Relationship Id="rId69" Type="http://schemas.openxmlformats.org/officeDocument/2006/relationships/hyperlink" Target="mailto:Check@Ohio_Camera-Flex_Revision" TargetMode="External"/><Relationship Id="rId77" Type="http://schemas.openxmlformats.org/officeDocument/2006/relationships/hyperlink" Target="mailto:Temperature_RCAM_C3@ADAMS"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Integrate" TargetMode="External"/><Relationship Id="rId72" Type="http://schemas.openxmlformats.org/officeDocument/2006/relationships/hyperlink" Target="mailto:Check@Ohio_Camera-Stiffener_Revision" TargetMode="External"/><Relationship Id="rId80" Type="http://schemas.openxmlformats.org/officeDocument/2006/relationships/hyperlink" Target="mailto:Temperature_TDEV1@SIMETRA" TargetMode="External"/><Relationship Id="rId85"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Juliet_Camera-Project_Version" TargetMode="External"/><Relationship Id="rId38" Type="http://schemas.openxmlformats.org/officeDocument/2006/relationships/hyperlink" Target="mailto:Check@Juliet_Camera-Substrate_Variant" TargetMode="External"/><Relationship Id="rId46" Type="http://schemas.openxmlformats.org/officeDocument/2006/relationships/hyperlink" Target="mailto:Check@Juliet_Camera-Lens_Shading_Revision" TargetMode="External"/><Relationship Id="rId59" Type="http://schemas.openxmlformats.org/officeDocument/2006/relationships/hyperlink" Target="mailto:Check@Ohio_Camera-Substrate_Variant" TargetMode="External"/><Relationship Id="rId67" Type="http://schemas.openxmlformats.org/officeDocument/2006/relationships/hyperlink" Target="mailto:Check@Ohio_Camera-Flex_Vendor"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Sensor_Variant" TargetMode="External"/><Relationship Id="rId54" Type="http://schemas.openxmlformats.org/officeDocument/2006/relationships/hyperlink" Target="mailto:Check@Ohio_Camera-Config_Number" TargetMode="External"/><Relationship Id="rId62" Type="http://schemas.openxmlformats.org/officeDocument/2006/relationships/hyperlink" Target="mailto:Check@Ohio_Camera-Sensor_Variant" TargetMode="External"/><Relationship Id="rId70" Type="http://schemas.openxmlformats.org/officeDocument/2006/relationships/hyperlink" Target="mailto:Check@Ohio_Camera-Stiffener_Vendor" TargetMode="External"/><Relationship Id="rId75" Type="http://schemas.openxmlformats.org/officeDocument/2006/relationships/hyperlink" Target="mailto:Temperature_TDEV1@Sera" TargetMode="External"/><Relationship Id="rId83" Type="http://schemas.openxmlformats.org/officeDocument/2006/relationships/hyperlink" Target="mailto:Temperature_FCAM_C4@ADAMS"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Juliet_Camera-Filter_Variant" TargetMode="External"/><Relationship Id="rId49" Type="http://schemas.openxmlformats.org/officeDocument/2006/relationships/hyperlink" Target="mailto:Check@Ohio_Camera-Project" TargetMode="External"/><Relationship Id="rId57" Type="http://schemas.openxmlformats.org/officeDocument/2006/relationships/hyperlink" Target="mailto:Check@Ohio_Camera-IRCF_Revision"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Juliet_Camera-NVM_Revision" TargetMode="External"/><Relationship Id="rId44" Type="http://schemas.openxmlformats.org/officeDocument/2006/relationships/hyperlink" Target="mailto:Check@Juliet_Camera-Lens_Variant" TargetMode="External"/><Relationship Id="rId52" Type="http://schemas.openxmlformats.org/officeDocument/2006/relationships/hyperlink" Target="mailto:Check@Ohio_Camera-Plant_Code" TargetMode="External"/><Relationship Id="rId60" Type="http://schemas.openxmlformats.org/officeDocument/2006/relationships/hyperlink" Target="mailto:Check@Ohio_Camera-Substrate_Revision" TargetMode="External"/><Relationship Id="rId65" Type="http://schemas.openxmlformats.org/officeDocument/2006/relationships/hyperlink" Target="mailto:Check@Ohio_Camera-Lens_Holder_Variant" TargetMode="External"/><Relationship Id="rId73" Type="http://schemas.openxmlformats.org/officeDocument/2006/relationships/hyperlink" Target="mailto:Interrupt_Test@FH_RIGHT" TargetMode="External"/><Relationship Id="rId78" Type="http://schemas.openxmlformats.org/officeDocument/2006/relationships/hyperlink" Target="mailto:Temperature_RCAM_TCAL@ADAMS" TargetMode="External"/><Relationship Id="rId81" Type="http://schemas.openxmlformats.org/officeDocument/2006/relationships/hyperlink" Target="mailto:Temperature_TCAL@Sera" TargetMode="External"/><Relationship Id="rId86"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39" Type="http://schemas.openxmlformats.org/officeDocument/2006/relationships/hyperlink" Target="mailto:Check@Juliet_Camera-Sensor_Vendor" TargetMode="External"/><Relationship Id="rId34" Type="http://schemas.openxmlformats.org/officeDocument/2006/relationships/hyperlink" Target="mailto:Check@Juliet_Camera-Plant" TargetMode="External"/><Relationship Id="rId50" Type="http://schemas.openxmlformats.org/officeDocument/2006/relationships/hyperlink" Target="mailto:Check@Ohio_Camera-Project_Version" TargetMode="External"/><Relationship Id="rId55" Type="http://schemas.openxmlformats.org/officeDocument/2006/relationships/hyperlink" Target="mailto:Check@Ohio_Camera-IRCF_Revision_Vendor" TargetMode="External"/><Relationship Id="rId76" Type="http://schemas.openxmlformats.org/officeDocument/2006/relationships/hyperlink" Target="mailto:Temperature_TDEV1@SIMETRA"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Stiffener_Variant" TargetMode="External"/><Relationship Id="rId2" Type="http://schemas.openxmlformats.org/officeDocument/2006/relationships/hyperlink" Target="mailto:Find@Juliet_Camera" TargetMode="External"/><Relationship Id="rId29" Type="http://schemas.openxmlformats.org/officeDocument/2006/relationships/hyperlink" Target="mailto:Read@Juliet_ID" TargetMode="External"/><Relationship Id="rId24" Type="http://schemas.openxmlformats.org/officeDocument/2006/relationships/hyperlink" Target="mailto:Check@Front_Camera-Build" TargetMode="External"/><Relationship Id="rId40" Type="http://schemas.openxmlformats.org/officeDocument/2006/relationships/hyperlink" Target="mailto:Check@Juliet_Camera-Sensor_Revision" TargetMode="External"/><Relationship Id="rId45" Type="http://schemas.openxmlformats.org/officeDocument/2006/relationships/hyperlink" Target="mailto:Check@Juliet_Camera-Stiffener_Revision" TargetMode="External"/><Relationship Id="rId66" Type="http://schemas.openxmlformats.org/officeDocument/2006/relationships/hyperlink" Target="mailto:Check@Ohio_Camera-Lens_Holder_Revision" TargetMode="External"/><Relationship Id="rId61" Type="http://schemas.openxmlformats.org/officeDocument/2006/relationships/hyperlink" Target="mailto:Check@Ohio_Camera-Sensor_Vendor" TargetMode="External"/><Relationship Id="rId82" Type="http://schemas.openxmlformats.org/officeDocument/2006/relationships/hyperlink" Target="mailto:Temperature_TCAL@SIMETRA"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259"/>
  <sheetViews>
    <sheetView showGridLines="0" topLeftCell="A235" workbookViewId="0">
      <selection activeCell="A246" sqref="A246"/>
    </sheetView>
  </sheetViews>
  <sheetFormatPr baseColWidth="10" defaultColWidth="70.6640625" defaultRowHeight="16.25" customHeight="1"/>
  <cols>
    <col min="1" max="1" width="122.6640625" style="1" customWidth="1"/>
    <col min="2" max="2" width="15.1640625" style="1" customWidth="1"/>
    <col min="3" max="3" width="11.1640625" style="1" customWidth="1"/>
    <col min="4" max="4" width="26.33203125" style="1" customWidth="1"/>
    <col min="5" max="255" width="70.6640625" style="1" customWidth="1"/>
  </cols>
  <sheetData>
    <row r="1" spans="1:255" ht="30" customHeight="1">
      <c r="A1" s="2" t="s">
        <v>0</v>
      </c>
      <c r="B1" s="3"/>
      <c r="C1" s="4"/>
      <c r="D1" s="4"/>
    </row>
    <row r="2" spans="1:255" ht="30" customHeight="1" thickBot="1">
      <c r="A2" s="5" t="s">
        <v>1</v>
      </c>
      <c r="B2" s="6"/>
      <c r="C2" s="7"/>
      <c r="D2" s="8"/>
    </row>
    <row r="3" spans="1:255" ht="16.25" customHeight="1" thickBot="1">
      <c r="A3" s="9" t="s">
        <v>2</v>
      </c>
      <c r="B3" s="10"/>
      <c r="C3" s="11">
        <f>DATE(2019,12,4)</f>
        <v>43803</v>
      </c>
      <c r="D3" s="12" t="s">
        <v>1710</v>
      </c>
    </row>
    <row r="4" spans="1:255" ht="16.25" customHeight="1">
      <c r="A4" s="13" t="s">
        <v>3</v>
      </c>
      <c r="B4" s="14"/>
      <c r="C4" s="14"/>
      <c r="D4" s="14"/>
    </row>
    <row r="5" spans="1:255" ht="16.25" customHeight="1" thickBot="1">
      <c r="A5" s="15" t="s">
        <v>4</v>
      </c>
      <c r="B5" s="16"/>
      <c r="C5" s="16"/>
      <c r="D5" s="16"/>
    </row>
    <row r="6" spans="1:255" ht="16.25" customHeight="1" thickBot="1">
      <c r="A6" s="9" t="s">
        <v>1543</v>
      </c>
      <c r="B6" s="10"/>
      <c r="C6" s="11">
        <f>DATE(2020,1,6)</f>
        <v>43836</v>
      </c>
      <c r="D6" s="12" t="s">
        <v>1710</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 customHeight="1">
      <c r="A7" s="121" t="s">
        <v>1544</v>
      </c>
      <c r="B7" s="16"/>
      <c r="C7" s="16"/>
      <c r="D7" s="16"/>
    </row>
    <row r="8" spans="1:255" ht="17" customHeight="1">
      <c r="A8" s="122" t="s">
        <v>1547</v>
      </c>
      <c r="B8" s="16"/>
      <c r="C8" s="16"/>
      <c r="D8" s="16"/>
    </row>
    <row r="9" spans="1:255" ht="17" customHeight="1">
      <c r="A9" s="121" t="s">
        <v>1548</v>
      </c>
      <c r="B9" s="16"/>
      <c r="C9" s="16"/>
      <c r="D9" s="16"/>
    </row>
    <row r="10" spans="1:255" ht="16.25" customHeight="1">
      <c r="A10" s="121" t="s">
        <v>1545</v>
      </c>
      <c r="B10" s="16"/>
      <c r="C10" s="16"/>
      <c r="D10" s="16"/>
    </row>
    <row r="11" spans="1:255" ht="16.25" customHeight="1">
      <c r="A11" s="121" t="s">
        <v>1546</v>
      </c>
      <c r="B11" s="16"/>
      <c r="C11" s="16"/>
      <c r="D11" s="16"/>
    </row>
    <row r="12" spans="1:255" ht="16.25" customHeight="1">
      <c r="A12" s="121" t="s">
        <v>1549</v>
      </c>
      <c r="B12" s="16"/>
      <c r="C12" s="16"/>
      <c r="D12" s="16"/>
    </row>
    <row r="13" spans="1:255" ht="16.25" customHeight="1">
      <c r="A13" s="121" t="s">
        <v>1553</v>
      </c>
      <c r="B13" s="16"/>
      <c r="C13" s="16"/>
      <c r="D13" s="16"/>
    </row>
    <row r="14" spans="1:255" ht="16.25" customHeight="1">
      <c r="A14" s="121" t="s">
        <v>1551</v>
      </c>
      <c r="B14" s="16"/>
      <c r="C14" s="16"/>
      <c r="D14" s="16"/>
    </row>
    <row r="15" spans="1:255" ht="16.25" customHeight="1" thickBot="1">
      <c r="A15" s="121" t="s">
        <v>1552</v>
      </c>
      <c r="B15" s="16"/>
      <c r="C15" s="16"/>
      <c r="D15" s="16"/>
    </row>
    <row r="16" spans="1:255" ht="16.25" customHeight="1" thickBot="1">
      <c r="A16" s="9" t="s">
        <v>1543</v>
      </c>
      <c r="B16" s="10"/>
      <c r="C16" s="11">
        <f>DATE(2020,1,6)</f>
        <v>43836</v>
      </c>
      <c r="D16" s="12" t="s">
        <v>1710</v>
      </c>
    </row>
    <row r="17" spans="1:255" ht="16.25" customHeight="1">
      <c r="A17" s="121" t="s">
        <v>1544</v>
      </c>
      <c r="B17" s="16"/>
      <c r="C17" s="16"/>
      <c r="D17" s="16"/>
    </row>
    <row r="18" spans="1:255" ht="16.25" customHeight="1">
      <c r="A18" s="122" t="s">
        <v>1547</v>
      </c>
      <c r="B18" s="16"/>
      <c r="C18" s="16"/>
      <c r="D18" s="16"/>
    </row>
    <row r="19" spans="1:255" ht="16.25" customHeight="1">
      <c r="A19" s="121" t="s">
        <v>1559</v>
      </c>
      <c r="B19" s="16"/>
      <c r="C19" s="16"/>
      <c r="D19" s="16"/>
    </row>
    <row r="20" spans="1:255" ht="16.25" customHeight="1">
      <c r="A20" s="121" t="s">
        <v>1560</v>
      </c>
      <c r="B20" s="16"/>
      <c r="C20" s="16"/>
      <c r="D20" s="16"/>
    </row>
    <row r="21" spans="1:255" ht="16.25" customHeight="1">
      <c r="A21" s="123" t="s">
        <v>1561</v>
      </c>
      <c r="B21" s="16"/>
      <c r="C21" s="16"/>
      <c r="D21" s="16"/>
    </row>
    <row r="22" spans="1:255" ht="16.25" customHeight="1">
      <c r="A22" s="121" t="s">
        <v>1562</v>
      </c>
      <c r="B22" s="16"/>
      <c r="C22" s="16"/>
      <c r="D22" s="16"/>
    </row>
    <row r="23" spans="1:255" ht="16.25" customHeight="1">
      <c r="A23" s="124" t="s">
        <v>1567</v>
      </c>
      <c r="B23" s="125"/>
      <c r="C23" s="125"/>
      <c r="D23" s="125"/>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25" customHeight="1">
      <c r="A24" s="121" t="s">
        <v>1563</v>
      </c>
      <c r="B24" s="16"/>
      <c r="C24" s="16"/>
      <c r="D24" s="16"/>
    </row>
    <row r="25" spans="1:255" ht="16.25" customHeight="1" thickBot="1">
      <c r="A25" s="121" t="s">
        <v>1564</v>
      </c>
      <c r="B25" s="16"/>
      <c r="C25" s="16"/>
      <c r="D25" s="16"/>
    </row>
    <row r="26" spans="1:255" ht="16.25" customHeight="1" thickBot="1">
      <c r="A26" s="9" t="s">
        <v>1645</v>
      </c>
      <c r="B26" s="10"/>
      <c r="C26" s="11">
        <f>DATE(2020,1,9)</f>
        <v>43839</v>
      </c>
      <c r="D26" s="12" t="s">
        <v>1710</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25" customHeight="1">
      <c r="A27" s="121" t="s">
        <v>1646</v>
      </c>
      <c r="B27" s="16"/>
      <c r="C27" s="16"/>
      <c r="D27" s="16"/>
    </row>
    <row r="28" spans="1:255" ht="16.25" customHeight="1">
      <c r="A28" s="123" t="s">
        <v>1647</v>
      </c>
    </row>
    <row r="29" spans="1:255" ht="16.25" customHeight="1">
      <c r="A29" s="123" t="s">
        <v>1648</v>
      </c>
    </row>
    <row r="30" spans="1:255" ht="16.25" customHeight="1" thickBot="1">
      <c r="A30" s="123" t="s">
        <v>1649</v>
      </c>
    </row>
    <row r="31" spans="1:255" ht="16.25" customHeight="1" thickBot="1">
      <c r="A31" s="9" t="s">
        <v>1654</v>
      </c>
      <c r="B31" s="10"/>
      <c r="C31" s="11">
        <f>DATE(2020,1,10)</f>
        <v>43840</v>
      </c>
      <c r="D31" s="12" t="s">
        <v>1710</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25" customHeight="1">
      <c r="A32" s="16" t="s">
        <v>1655</v>
      </c>
      <c r="B32" s="16"/>
      <c r="C32" s="16"/>
      <c r="D32" s="16"/>
    </row>
    <row r="33" spans="1:255" ht="16.25" customHeight="1">
      <c r="A33" s="16" t="s">
        <v>1656</v>
      </c>
      <c r="B33" s="16"/>
      <c r="C33" s="16"/>
      <c r="D33" s="16"/>
    </row>
    <row r="34" spans="1:255" ht="16.25" customHeight="1">
      <c r="A34" s="16" t="s">
        <v>1657</v>
      </c>
      <c r="B34" s="16"/>
      <c r="C34" s="16"/>
      <c r="D34" s="16"/>
    </row>
    <row r="35" spans="1:255" ht="16.25" customHeight="1">
      <c r="A35" s="121" t="s">
        <v>1551</v>
      </c>
      <c r="B35" s="16"/>
      <c r="C35" s="16"/>
      <c r="D35" s="16"/>
    </row>
    <row r="36" spans="1:255" ht="16.25" customHeight="1">
      <c r="A36" s="16" t="s">
        <v>1660</v>
      </c>
      <c r="B36" s="16"/>
      <c r="C36" s="16"/>
      <c r="D36" s="16"/>
    </row>
    <row r="37" spans="1:255" ht="16.25" customHeight="1">
      <c r="A37" s="16" t="s">
        <v>1661</v>
      </c>
      <c r="B37" s="16"/>
      <c r="C37" s="16"/>
      <c r="D37" s="16"/>
    </row>
    <row r="38" spans="1:255" ht="16.25" customHeight="1">
      <c r="A38" s="16" t="s">
        <v>1662</v>
      </c>
      <c r="B38" s="16"/>
      <c r="C38" s="16"/>
      <c r="D38" s="16"/>
    </row>
    <row r="39" spans="1:255" ht="16.25" customHeight="1" thickBot="1">
      <c r="A39" s="16" t="s">
        <v>1664</v>
      </c>
      <c r="B39" s="16"/>
      <c r="C39" s="16"/>
      <c r="D39" s="16"/>
    </row>
    <row r="40" spans="1:255" ht="16.25" customHeight="1" thickBot="1">
      <c r="A40" s="9" t="s">
        <v>1668</v>
      </c>
      <c r="B40" s="10"/>
      <c r="C40" s="11">
        <f>DATE(2020,1,11)</f>
        <v>43841</v>
      </c>
      <c r="D40" s="12" t="s">
        <v>1710</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25" customHeight="1">
      <c r="A41" s="121" t="s">
        <v>1549</v>
      </c>
      <c r="B41" s="16"/>
      <c r="C41" s="16"/>
      <c r="D41" s="16"/>
    </row>
    <row r="42" spans="1:255" ht="16.25" customHeight="1">
      <c r="A42" s="121" t="s">
        <v>1670</v>
      </c>
      <c r="B42" s="16"/>
      <c r="C42" s="16"/>
      <c r="D42" s="16"/>
    </row>
    <row r="43" spans="1:255" ht="16.25" customHeight="1">
      <c r="A43" s="121" t="s">
        <v>1669</v>
      </c>
      <c r="B43" s="16"/>
      <c r="C43" s="16"/>
      <c r="D43" s="16"/>
    </row>
    <row r="44" spans="1:255" ht="16.25" customHeight="1">
      <c r="A44" s="121" t="s">
        <v>1671</v>
      </c>
      <c r="B44" s="16"/>
      <c r="C44" s="16"/>
      <c r="D44" s="16"/>
    </row>
    <row r="45" spans="1:255" ht="16.25" customHeight="1">
      <c r="A45" s="121" t="s">
        <v>1672</v>
      </c>
      <c r="B45" s="16"/>
      <c r="C45" s="16"/>
      <c r="D45" s="16"/>
    </row>
    <row r="46" spans="1:255" ht="16.25" customHeight="1">
      <c r="A46" s="121" t="s">
        <v>1563</v>
      </c>
      <c r="B46" s="16"/>
      <c r="C46" s="16"/>
      <c r="D46" s="16"/>
    </row>
    <row r="47" spans="1:255" ht="16.5" customHeight="1" thickBot="1">
      <c r="A47" s="121" t="s">
        <v>1673</v>
      </c>
      <c r="B47" s="16"/>
      <c r="C47" s="16"/>
      <c r="D47" s="16"/>
    </row>
    <row r="48" spans="1:255" ht="16.25" customHeight="1" thickBot="1">
      <c r="A48" s="9" t="s">
        <v>1679</v>
      </c>
      <c r="B48" s="10"/>
      <c r="C48" s="11">
        <f>DATE(2020,1,11)</f>
        <v>43841</v>
      </c>
      <c r="D48" s="12" t="s">
        <v>1710</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25" customHeight="1">
      <c r="A49" s="121" t="s">
        <v>1704</v>
      </c>
      <c r="B49" s="16"/>
      <c r="C49" s="16"/>
      <c r="D49" s="16"/>
    </row>
    <row r="50" spans="1:255" ht="16.25" customHeight="1" thickBot="1">
      <c r="A50" s="121" t="s">
        <v>1713</v>
      </c>
      <c r="B50" s="16"/>
      <c r="C50" s="16"/>
      <c r="D50" s="16"/>
    </row>
    <row r="51" spans="1:255" ht="16.25" customHeight="1" thickBot="1">
      <c r="A51" s="9" t="s">
        <v>1687</v>
      </c>
      <c r="B51" s="10"/>
      <c r="C51" s="11">
        <f>DATE(2020,1,13)</f>
        <v>43843</v>
      </c>
      <c r="D51" s="12" t="s">
        <v>1710</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25" customHeight="1">
      <c r="A52" s="121" t="s">
        <v>1705</v>
      </c>
      <c r="B52" s="16"/>
      <c r="C52" s="16"/>
      <c r="D52" s="16"/>
    </row>
    <row r="53" spans="1:255" ht="16.25" customHeight="1">
      <c r="A53" s="121" t="s">
        <v>1706</v>
      </c>
      <c r="B53" s="16"/>
      <c r="C53" s="16"/>
      <c r="D53" s="16"/>
    </row>
    <row r="54" spans="1:255" ht="16.25" customHeight="1">
      <c r="A54" s="121" t="s">
        <v>1707</v>
      </c>
      <c r="B54" s="16"/>
      <c r="C54" s="16"/>
      <c r="D54" s="16"/>
    </row>
    <row r="55" spans="1:255" ht="16.25" customHeight="1">
      <c r="A55" s="121" t="s">
        <v>1708</v>
      </c>
      <c r="B55" s="16"/>
      <c r="C55" s="16"/>
      <c r="D55" s="16"/>
    </row>
    <row r="56" spans="1:255" ht="16.25" customHeight="1" thickBot="1">
      <c r="A56" s="121" t="s">
        <v>1709</v>
      </c>
      <c r="B56" s="16"/>
      <c r="C56" s="16"/>
      <c r="D56" s="16"/>
    </row>
    <row r="57" spans="1:255" ht="16.25" customHeight="1" thickBot="1">
      <c r="A57" s="9" t="s">
        <v>1702</v>
      </c>
      <c r="B57" s="10"/>
      <c r="C57" s="11">
        <f>DATE(2020,1,13)</f>
        <v>43843</v>
      </c>
      <c r="D57" s="12" t="s">
        <v>1710</v>
      </c>
    </row>
    <row r="58" spans="1:255" ht="16.25" customHeight="1">
      <c r="A58" s="121" t="s">
        <v>1563</v>
      </c>
      <c r="B58" s="16"/>
      <c r="C58" s="16"/>
      <c r="D58" s="16"/>
    </row>
    <row r="59" spans="1:255" ht="16.25" customHeight="1" thickBot="1">
      <c r="A59" s="121" t="s">
        <v>1703</v>
      </c>
      <c r="B59" s="121" t="s">
        <v>1718</v>
      </c>
      <c r="C59" s="16"/>
      <c r="D59" s="16"/>
    </row>
    <row r="60" spans="1:255" ht="16.25" customHeight="1" thickBot="1">
      <c r="A60" s="9" t="s">
        <v>1717</v>
      </c>
      <c r="B60" s="10"/>
      <c r="C60" s="11">
        <f>DATE(2020,1,14)</f>
        <v>43844</v>
      </c>
      <c r="D60" s="12" t="s">
        <v>1710</v>
      </c>
    </row>
    <row r="61" spans="1:255" ht="16.25" customHeight="1">
      <c r="A61" s="121" t="s">
        <v>1549</v>
      </c>
      <c r="B61" s="16"/>
      <c r="C61" s="16"/>
      <c r="D61" s="16"/>
    </row>
    <row r="62" spans="1:255" ht="16.25" customHeight="1">
      <c r="A62" s="121" t="s">
        <v>1720</v>
      </c>
      <c r="B62" s="121" t="s">
        <v>1723</v>
      </c>
      <c r="C62" s="16"/>
      <c r="D62" s="16"/>
    </row>
    <row r="63" spans="1:255" ht="16.25" customHeight="1">
      <c r="A63" s="121" t="s">
        <v>1551</v>
      </c>
      <c r="B63" s="16"/>
      <c r="C63" s="16"/>
      <c r="D63" s="16"/>
    </row>
    <row r="64" spans="1:255" ht="16.25" customHeight="1">
      <c r="A64" s="121" t="s">
        <v>1721</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25" customHeight="1" thickBot="1">
      <c r="A65" s="121" t="s">
        <v>1722</v>
      </c>
      <c r="B65" s="16"/>
      <c r="C65" s="16"/>
      <c r="D65" s="16"/>
    </row>
    <row r="66" spans="1:255" ht="16.25" customHeight="1" thickBot="1">
      <c r="A66" s="9" t="s">
        <v>1740</v>
      </c>
      <c r="B66" s="10"/>
      <c r="C66" s="11">
        <f>DATE(2020,1,16)</f>
        <v>43846</v>
      </c>
      <c r="D66" s="12" t="s">
        <v>1710</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25" customHeight="1">
      <c r="A67" s="121" t="s">
        <v>1917</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25" customHeight="1" thickBot="1">
      <c r="A68" s="121" t="s">
        <v>1744</v>
      </c>
      <c r="B68" s="121"/>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25" customHeight="1" thickBot="1">
      <c r="A69" s="9" t="s">
        <v>1751</v>
      </c>
      <c r="B69" s="10"/>
      <c r="C69" s="11">
        <f>DATE(2020,1,16)</f>
        <v>43846</v>
      </c>
      <c r="D69" s="12" t="s">
        <v>1710</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25" customHeight="1">
      <c r="A70" s="121" t="s">
        <v>1918</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25" customHeight="1" thickBot="1">
      <c r="A71" s="121" t="s">
        <v>1919</v>
      </c>
      <c r="B71" s="121"/>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25" customHeight="1" thickBot="1">
      <c r="A72" s="9" t="s">
        <v>1759</v>
      </c>
      <c r="B72" s="10"/>
      <c r="C72" s="11">
        <f>DATE(2020,1,18)</f>
        <v>43848</v>
      </c>
      <c r="D72" s="12" t="s">
        <v>1710</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25" customHeight="1">
      <c r="A73" s="16" t="s">
        <v>1661</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25" customHeight="1">
      <c r="A74" s="16" t="s">
        <v>1761</v>
      </c>
      <c r="B74" s="16" t="s">
        <v>1765</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25" customHeight="1">
      <c r="A75" s="16" t="s">
        <v>1669</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25" customHeight="1" thickBot="1">
      <c r="A76" s="16" t="s">
        <v>1764</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25" customHeight="1" thickBot="1">
      <c r="A77" s="9" t="s">
        <v>1766</v>
      </c>
      <c r="B77" s="10"/>
      <c r="C77" s="11">
        <f>DATE(2020,1,20)</f>
        <v>43850</v>
      </c>
      <c r="D77" s="12" t="s">
        <v>1710</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25" customHeight="1">
      <c r="A78" s="16" t="s">
        <v>1549</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25" customHeight="1">
      <c r="A79" s="16" t="s">
        <v>1915</v>
      </c>
      <c r="B79" s="16" t="s">
        <v>1767</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25" customHeight="1">
      <c r="A80" s="16" t="s">
        <v>1916</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1784</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25" customHeight="1" thickBot="1">
      <c r="A82" s="9" t="s">
        <v>1768</v>
      </c>
      <c r="B82" s="10"/>
      <c r="C82" s="11">
        <f>DATE(2020,3,14)</f>
        <v>43904</v>
      </c>
      <c r="D82" s="12" t="s">
        <v>1710</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25" customHeight="1">
      <c r="A83" s="16" t="s">
        <v>1903</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25" customHeight="1">
      <c r="A84" s="16" t="s">
        <v>1902</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25" customHeight="1">
      <c r="A85" s="16" t="s">
        <v>1904</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25" customHeight="1">
      <c r="A86" s="16" t="s">
        <v>1905</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25" customHeight="1">
      <c r="A87" s="16" t="s">
        <v>1913</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25" customHeight="1">
      <c r="A88" s="16" t="s">
        <v>1914</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25" customHeight="1">
      <c r="A89" s="16" t="s">
        <v>1929</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25" customHeight="1">
      <c r="A90" s="121" t="s">
        <v>1932</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25" customHeight="1" thickBot="1">
      <c r="A91" s="16" t="s">
        <v>1930</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25" customHeight="1" thickBot="1">
      <c r="A92" s="9" t="s">
        <v>1953</v>
      </c>
      <c r="B92" s="10"/>
      <c r="C92" s="11">
        <f>DATE(2020,3,17)</f>
        <v>43907</v>
      </c>
      <c r="D92" s="12" t="s">
        <v>1710</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25" customHeight="1">
      <c r="A93" s="16" t="s">
        <v>1940</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25" customHeight="1">
      <c r="A94" s="16" t="s">
        <v>1954</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25" customHeight="1">
      <c r="A95" s="16" t="s">
        <v>1975</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25" customHeight="1">
      <c r="A96" s="121" t="s">
        <v>1943</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25" customHeight="1">
      <c r="A97" s="16" t="s">
        <v>1976</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25" customHeight="1">
      <c r="A98" s="16" t="s">
        <v>1955</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25" customHeight="1">
      <c r="A99" s="16" t="s">
        <v>1974</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25" customHeight="1" thickBot="1">
      <c r="A100" s="121" t="s">
        <v>1977</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25" customHeight="1" thickBot="1">
      <c r="A101" s="9" t="s">
        <v>1981</v>
      </c>
      <c r="B101" s="10"/>
      <c r="C101" s="11">
        <f>DATE(2020,3,18)</f>
        <v>43908</v>
      </c>
      <c r="D101" s="12" t="s">
        <v>1710</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25" customHeight="1">
      <c r="A102" s="16" t="s">
        <v>2024</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25" customHeight="1">
      <c r="A103" s="121" t="s">
        <v>2021</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25" customHeight="1">
      <c r="A104" s="16" t="s">
        <v>2022</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25" customHeight="1">
      <c r="A105" s="16" t="s">
        <v>2023</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25" customHeight="1">
      <c r="A106" s="121" t="s">
        <v>1982</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25" customHeight="1">
      <c r="A107" s="16" t="s">
        <v>2033</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25" customHeight="1" thickBot="1">
      <c r="A108" s="121" t="s">
        <v>2034</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25" customHeight="1" thickBot="1">
      <c r="A109" s="9" t="s">
        <v>2085</v>
      </c>
      <c r="B109" s="10"/>
      <c r="C109" s="11">
        <f>DATE(2020,3,21)</f>
        <v>43911</v>
      </c>
      <c r="D109" s="12" t="s">
        <v>1710</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25" customHeight="1">
      <c r="A110" s="123" t="s">
        <v>2089</v>
      </c>
    </row>
    <row r="111" spans="1:255" ht="16.25" customHeight="1" thickBot="1">
      <c r="A111" s="123" t="s">
        <v>2086</v>
      </c>
    </row>
    <row r="112" spans="1:255" ht="16.25" customHeight="1" thickBot="1">
      <c r="A112" s="9" t="s">
        <v>2176</v>
      </c>
      <c r="B112" s="10"/>
      <c r="C112" s="11">
        <f>DATE(2020,3,23)</f>
        <v>43913</v>
      </c>
      <c r="D112" s="12" t="s">
        <v>1710</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25" customHeight="1">
      <c r="A113" s="123" t="s">
        <v>2177</v>
      </c>
    </row>
    <row r="114" spans="1:255" ht="16.25" customHeight="1" thickBot="1">
      <c r="A114" s="123" t="s">
        <v>2178</v>
      </c>
    </row>
    <row r="115" spans="1:255" ht="16.25" customHeight="1">
      <c r="A115" s="207" t="s">
        <v>2180</v>
      </c>
      <c r="B115" s="208"/>
      <c r="C115" s="209">
        <f>DATE(2020,3,25)</f>
        <v>43915</v>
      </c>
      <c r="D115" s="210" t="s">
        <v>1710</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25" customHeight="1">
      <c r="A116" s="211" t="s">
        <v>2181</v>
      </c>
      <c r="B116" s="212"/>
      <c r="C116" s="212"/>
      <c r="D116" s="212"/>
    </row>
    <row r="117" spans="1:255" ht="16.25" customHeight="1">
      <c r="A117" s="211" t="s">
        <v>2183</v>
      </c>
      <c r="B117" s="212"/>
      <c r="C117" s="212"/>
      <c r="D117" s="21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25" customHeight="1">
      <c r="A118" s="211" t="s">
        <v>2190</v>
      </c>
      <c r="B118" s="212"/>
      <c r="C118" s="212"/>
      <c r="D118" s="21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25" customHeight="1">
      <c r="A119" s="213" t="s">
        <v>2191</v>
      </c>
      <c r="B119" s="214"/>
      <c r="C119" s="214"/>
      <c r="D119" s="21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25" customHeight="1">
      <c r="A120" s="215" t="s">
        <v>2197</v>
      </c>
      <c r="B120" s="216"/>
      <c r="C120" s="217">
        <f>DATE(2020,3,26)</f>
        <v>43916</v>
      </c>
      <c r="D120" s="215" t="s">
        <v>1710</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25" customHeight="1">
      <c r="A121" s="211" t="s">
        <v>1646</v>
      </c>
      <c r="B121" s="212"/>
      <c r="C121" s="212"/>
      <c r="D121" s="212"/>
    </row>
    <row r="122" spans="1:255" ht="16.25" customHeight="1">
      <c r="A122" s="211" t="s">
        <v>2198</v>
      </c>
      <c r="B122" s="211" t="s">
        <v>2199</v>
      </c>
      <c r="C122" s="212"/>
      <c r="D122" s="212"/>
    </row>
    <row r="123" spans="1:255" ht="16.25" customHeight="1">
      <c r="A123" s="215" t="s">
        <v>2206</v>
      </c>
      <c r="B123" s="216"/>
      <c r="C123" s="217">
        <f>DATE(2020,3,27)</f>
        <v>43917</v>
      </c>
      <c r="D123" s="215" t="s">
        <v>2205</v>
      </c>
    </row>
    <row r="124" spans="1:255" ht="16.25" customHeight="1">
      <c r="A124" s="211" t="s">
        <v>2200</v>
      </c>
      <c r="B124" s="212"/>
      <c r="C124" s="212"/>
      <c r="D124" s="212"/>
    </row>
    <row r="125" spans="1:255" ht="16.25" customHeight="1">
      <c r="A125" s="218" t="s">
        <v>2204</v>
      </c>
      <c r="B125" s="212"/>
      <c r="C125" s="212"/>
      <c r="D125" s="212"/>
    </row>
    <row r="126" spans="1:255" ht="16.25" customHeight="1">
      <c r="A126" s="215" t="s">
        <v>2210</v>
      </c>
      <c r="B126" s="216"/>
      <c r="C126" s="217">
        <f>DATE(2020,3,27)</f>
        <v>43917</v>
      </c>
      <c r="D126" s="215" t="s">
        <v>2205</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25" customHeight="1">
      <c r="A127" s="211" t="s">
        <v>2024</v>
      </c>
      <c r="B127" s="212"/>
      <c r="C127" s="212"/>
      <c r="D127" s="21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25" customHeight="1">
      <c r="A128" s="218" t="s">
        <v>2221</v>
      </c>
      <c r="B128" s="212"/>
      <c r="C128" s="212"/>
      <c r="D128" s="21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25" customHeight="1">
      <c r="A129" s="211" t="s">
        <v>2224</v>
      </c>
      <c r="B129" s="212"/>
      <c r="C129" s="212"/>
      <c r="D129" s="21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25" customHeight="1">
      <c r="A130" s="218" t="s">
        <v>1955</v>
      </c>
      <c r="B130" s="212"/>
      <c r="C130" s="212"/>
      <c r="D130" s="21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25" customHeight="1">
      <c r="A131" s="211" t="s">
        <v>2222</v>
      </c>
      <c r="B131" s="212"/>
      <c r="C131" s="212"/>
      <c r="D131" s="21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25" customHeight="1">
      <c r="A132" s="218" t="s">
        <v>2223</v>
      </c>
      <c r="B132" s="212" t="s">
        <v>2220</v>
      </c>
      <c r="C132" s="212"/>
      <c r="D132" s="21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25" customHeight="1">
      <c r="A133" s="211" t="s">
        <v>2227</v>
      </c>
      <c r="B133" s="212"/>
      <c r="C133" s="212"/>
      <c r="D133" s="21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25" customHeight="1">
      <c r="A134" s="215" t="s">
        <v>2228</v>
      </c>
      <c r="B134" s="216"/>
      <c r="C134" s="217">
        <f>DATE(2020,3,30)</f>
        <v>43920</v>
      </c>
      <c r="D134" s="215" t="s">
        <v>2232</v>
      </c>
    </row>
    <row r="135" spans="1:255" ht="16.25" customHeight="1">
      <c r="A135" s="211" t="s">
        <v>2229</v>
      </c>
      <c r="B135" s="212"/>
      <c r="C135" s="212"/>
      <c r="D135" s="212"/>
    </row>
    <row r="136" spans="1:255" ht="16.25" customHeight="1">
      <c r="A136" s="211" t="s">
        <v>2233</v>
      </c>
      <c r="B136" s="212"/>
      <c r="C136" s="212"/>
      <c r="D136" s="212"/>
    </row>
    <row r="137" spans="1:255" ht="16.25" customHeight="1">
      <c r="A137" s="211" t="s">
        <v>2231</v>
      </c>
      <c r="B137" s="212"/>
      <c r="C137" s="212"/>
      <c r="D137" s="212"/>
    </row>
    <row r="138" spans="1:255" ht="16.25" customHeight="1">
      <c r="A138" s="211" t="s">
        <v>2233</v>
      </c>
      <c r="B138" s="212"/>
      <c r="C138" s="212"/>
      <c r="D138" s="212"/>
    </row>
    <row r="139" spans="1:255" ht="16.25" customHeight="1">
      <c r="A139" s="211" t="s">
        <v>2235</v>
      </c>
      <c r="B139" s="212"/>
      <c r="C139" s="212"/>
      <c r="D139" s="212"/>
    </row>
    <row r="140" spans="1:255" ht="16.25" customHeight="1">
      <c r="A140" s="215" t="s">
        <v>2236</v>
      </c>
      <c r="B140" s="216"/>
      <c r="C140" s="217">
        <f>DATE(2020,3,30)</f>
        <v>43920</v>
      </c>
      <c r="D140" s="215" t="s">
        <v>1710</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25" customHeight="1">
      <c r="A141" s="211" t="s">
        <v>2024</v>
      </c>
      <c r="B141" s="212"/>
      <c r="C141" s="212"/>
      <c r="D141" s="21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25" customHeight="1">
      <c r="A142" s="211" t="s">
        <v>2240</v>
      </c>
      <c r="B142" s="212"/>
      <c r="C142" s="212"/>
      <c r="D142" s="21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25" customHeight="1">
      <c r="A143" s="211" t="s">
        <v>2245</v>
      </c>
      <c r="B143" s="212"/>
      <c r="C143" s="212"/>
      <c r="D143" s="21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25" customHeight="1">
      <c r="A144" s="211" t="s">
        <v>1669</v>
      </c>
      <c r="B144" s="212"/>
      <c r="C144" s="212"/>
      <c r="D144" s="21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25" customHeight="1">
      <c r="A145" s="211" t="s">
        <v>2241</v>
      </c>
      <c r="B145" s="212"/>
      <c r="C145" s="212"/>
      <c r="D145" s="21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25" customHeight="1">
      <c r="A146" s="211" t="s">
        <v>2242</v>
      </c>
      <c r="B146" s="212"/>
      <c r="C146" s="212"/>
      <c r="D146" s="21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25" customHeight="1">
      <c r="A147" s="211" t="s">
        <v>1955</v>
      </c>
      <c r="B147" s="212"/>
      <c r="C147" s="212"/>
      <c r="D147" s="21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25" customHeight="1">
      <c r="A148" s="211" t="s">
        <v>2243</v>
      </c>
      <c r="B148" s="212"/>
      <c r="C148" s="212"/>
      <c r="D148" s="21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25" customHeight="1">
      <c r="A149" s="211" t="s">
        <v>2244</v>
      </c>
      <c r="B149" s="212"/>
      <c r="C149" s="212"/>
      <c r="D149" s="21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211" t="s">
        <v>2243</v>
      </c>
      <c r="B150" s="212"/>
      <c r="C150" s="212"/>
      <c r="D150" s="21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25" customHeight="1">
      <c r="A151" s="211" t="s">
        <v>2242</v>
      </c>
      <c r="B151" s="212"/>
      <c r="C151" s="212"/>
      <c r="D151" s="21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25" customHeight="1">
      <c r="A152" s="215" t="s">
        <v>2279</v>
      </c>
      <c r="B152" s="216"/>
      <c r="C152" s="217">
        <f>DATE(2020,3,31)</f>
        <v>43921</v>
      </c>
      <c r="D152" s="215" t="s">
        <v>1710</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211" t="s">
        <v>2299</v>
      </c>
      <c r="B153" s="212"/>
      <c r="C153" s="212"/>
      <c r="D153" s="21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211" t="s">
        <v>2293</v>
      </c>
      <c r="B154" s="212"/>
      <c r="C154" s="212"/>
      <c r="D154" s="21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211" t="s">
        <v>1955</v>
      </c>
      <c r="B155" s="212"/>
      <c r="C155" s="212"/>
      <c r="D155" s="21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211" t="s">
        <v>2294</v>
      </c>
      <c r="B156" s="212"/>
      <c r="C156" s="212"/>
      <c r="D156" s="21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211" t="s">
        <v>2295</v>
      </c>
      <c r="B157" s="212"/>
      <c r="C157" s="212"/>
      <c r="D157" s="21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211" t="s">
        <v>2296</v>
      </c>
      <c r="B158" s="212"/>
      <c r="C158" s="212"/>
      <c r="D158" s="21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211" t="s">
        <v>2297</v>
      </c>
      <c r="B159" s="212"/>
      <c r="C159" s="212"/>
      <c r="D159" s="21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211" t="s">
        <v>2298</v>
      </c>
      <c r="B160" s="212"/>
      <c r="C160" s="212"/>
      <c r="D160" s="21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25" customHeight="1">
      <c r="A161" s="215" t="s">
        <v>2300</v>
      </c>
      <c r="B161" s="216"/>
      <c r="C161" s="217">
        <f>DATE(2020,3,31)</f>
        <v>43921</v>
      </c>
      <c r="D161" s="215" t="s">
        <v>1710</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211" t="s">
        <v>1549</v>
      </c>
      <c r="B162" s="212"/>
      <c r="C162" s="212"/>
      <c r="D162" s="21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211" t="s">
        <v>2314</v>
      </c>
      <c r="B163" s="212"/>
      <c r="C163" s="212"/>
      <c r="D163" s="21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211" t="s">
        <v>2315</v>
      </c>
      <c r="B164" s="212"/>
      <c r="C164" s="212"/>
      <c r="D164" s="21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211" t="s">
        <v>2312</v>
      </c>
      <c r="B165" s="212"/>
      <c r="C165" s="212"/>
      <c r="D165" s="21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211" t="s">
        <v>2316</v>
      </c>
      <c r="B166" s="212"/>
      <c r="C166" s="212"/>
      <c r="D166" s="21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25" customHeight="1">
      <c r="A167" s="215" t="s">
        <v>2318</v>
      </c>
      <c r="B167" s="216"/>
      <c r="C167" s="217">
        <f>DATE(2020,4,1)</f>
        <v>43922</v>
      </c>
      <c r="D167" s="215" t="s">
        <v>1710</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211" t="s">
        <v>2319</v>
      </c>
      <c r="B168" s="212"/>
      <c r="C168" s="212"/>
      <c r="D168" s="21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211" t="s">
        <v>2321</v>
      </c>
      <c r="B169" s="212"/>
      <c r="C169" s="212"/>
      <c r="D169" s="21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211" t="s">
        <v>2177</v>
      </c>
      <c r="B170" s="212"/>
      <c r="C170" s="212"/>
      <c r="D170" s="21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211" t="s">
        <v>2322</v>
      </c>
      <c r="B171" s="212"/>
      <c r="C171" s="212"/>
      <c r="D171" s="21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211" t="s">
        <v>2323</v>
      </c>
      <c r="B172" s="212"/>
      <c r="C172" s="212"/>
      <c r="D172" s="21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211" t="s">
        <v>2325</v>
      </c>
      <c r="B173" s="212"/>
      <c r="C173" s="212"/>
      <c r="D173" s="21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211" t="s">
        <v>2326</v>
      </c>
      <c r="B174" s="212"/>
      <c r="C174" s="212"/>
      <c r="D174" s="21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211" t="s">
        <v>1549</v>
      </c>
      <c r="B175" s="212"/>
      <c r="C175" s="212"/>
      <c r="D175" s="21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211" t="s">
        <v>2329</v>
      </c>
      <c r="B176" s="212"/>
      <c r="C176" s="212"/>
      <c r="D176" s="21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25" customHeight="1">
      <c r="A177" s="215" t="s">
        <v>2330</v>
      </c>
      <c r="B177" s="216"/>
      <c r="C177" s="217">
        <f>DATE(2020,4,1)</f>
        <v>43922</v>
      </c>
      <c r="D177" s="215" t="s">
        <v>1710</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211" t="s">
        <v>2231</v>
      </c>
      <c r="B178" s="212"/>
      <c r="C178" s="212"/>
      <c r="D178" s="21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211" t="s">
        <v>2332</v>
      </c>
      <c r="B179" s="212"/>
      <c r="C179" s="212"/>
      <c r="D179" s="21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25" customHeight="1">
      <c r="A180" s="215" t="s">
        <v>2335</v>
      </c>
      <c r="B180" s="216"/>
      <c r="C180" s="217">
        <f>DATE(2020,4,1)</f>
        <v>43922</v>
      </c>
      <c r="D180" s="215" t="s">
        <v>2337</v>
      </c>
    </row>
    <row r="181" spans="1:255" ht="15" customHeight="1">
      <c r="A181" s="211" t="s">
        <v>1549</v>
      </c>
      <c r="B181" s="212"/>
      <c r="C181" s="212"/>
      <c r="D181" s="21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211" t="s">
        <v>2388</v>
      </c>
      <c r="B182" s="212"/>
      <c r="C182" s="212"/>
      <c r="D182" s="21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25" customHeight="1">
      <c r="A183" s="215" t="s">
        <v>2385</v>
      </c>
      <c r="B183" s="216"/>
      <c r="C183" s="217">
        <f>DATE(2020,4,2)</f>
        <v>43923</v>
      </c>
      <c r="D183" s="215" t="s">
        <v>1710</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211" t="s">
        <v>2177</v>
      </c>
      <c r="B184" s="212"/>
      <c r="C184" s="212"/>
      <c r="D184" s="21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211" t="s">
        <v>2660</v>
      </c>
      <c r="B185" s="212"/>
      <c r="C185" s="212"/>
      <c r="D185" s="21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211" t="s">
        <v>2387</v>
      </c>
      <c r="B186" s="212"/>
      <c r="C186" s="212"/>
      <c r="D186" s="21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211" t="s">
        <v>2675</v>
      </c>
      <c r="B187" s="212"/>
      <c r="C187" s="212"/>
      <c r="D187" s="21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211" t="s">
        <v>2659</v>
      </c>
      <c r="B188" s="212"/>
      <c r="C188" s="212"/>
      <c r="D188" s="21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211" t="s">
        <v>2658</v>
      </c>
      <c r="B189" s="212"/>
      <c r="C189" s="212"/>
      <c r="D189" s="21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25" customHeight="1">
      <c r="A190" s="215" t="s">
        <v>2662</v>
      </c>
      <c r="B190" s="216"/>
      <c r="C190" s="217">
        <f>DATE(2020,4,2)</f>
        <v>43923</v>
      </c>
      <c r="D190" s="215" t="s">
        <v>1710</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211" t="s">
        <v>2663</v>
      </c>
      <c r="B191" s="212"/>
      <c r="C191" s="212"/>
      <c r="D191" s="21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211" t="s">
        <v>2672</v>
      </c>
      <c r="B192" s="212"/>
      <c r="C192" s="212"/>
      <c r="D192" s="21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211" t="s">
        <v>2231</v>
      </c>
      <c r="B193" s="212"/>
      <c r="C193" s="212"/>
      <c r="D193" s="21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211" t="s">
        <v>2673</v>
      </c>
      <c r="B194" s="212"/>
      <c r="C194" s="212"/>
      <c r="D194" s="21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25" customHeight="1">
      <c r="A195" s="215" t="s">
        <v>2679</v>
      </c>
      <c r="B195" s="216"/>
      <c r="C195" s="217">
        <f>DATE(2020,4,3)</f>
        <v>43924</v>
      </c>
      <c r="D195" s="215" t="s">
        <v>1710</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211" t="s">
        <v>1955</v>
      </c>
      <c r="B196" s="212"/>
      <c r="C196" s="212"/>
      <c r="D196" s="21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211" t="s">
        <v>2700</v>
      </c>
      <c r="B197" s="212"/>
      <c r="C197" s="212"/>
      <c r="D197" s="21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211" t="s">
        <v>2701</v>
      </c>
      <c r="B198" s="212"/>
      <c r="C198" s="212"/>
      <c r="D198" s="21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25" customHeight="1">
      <c r="A199" s="215" t="s">
        <v>2702</v>
      </c>
      <c r="B199" s="216"/>
      <c r="C199" s="217">
        <f>DATE(2020,4,3)</f>
        <v>43924</v>
      </c>
      <c r="D199" s="215" t="s">
        <v>1710</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211" t="s">
        <v>2707</v>
      </c>
      <c r="B200" s="212"/>
      <c r="C200" s="212"/>
      <c r="D200" s="21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211" t="s">
        <v>2708</v>
      </c>
      <c r="B201" s="212"/>
      <c r="C201" s="212"/>
      <c r="D201" s="21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211" t="s">
        <v>2659</v>
      </c>
      <c r="B202" s="212"/>
      <c r="C202" s="212"/>
      <c r="D202" s="21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211" t="s">
        <v>2709</v>
      </c>
      <c r="B203" s="212"/>
      <c r="C203" s="212"/>
      <c r="D203" s="21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215" t="s">
        <v>2710</v>
      </c>
      <c r="B204" s="216"/>
      <c r="C204" s="217">
        <f>DATE(2020,4,4)</f>
        <v>43925</v>
      </c>
      <c r="D204" s="215" t="s">
        <v>1710</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211" t="s">
        <v>1669</v>
      </c>
      <c r="B205" s="212"/>
      <c r="C205" s="212"/>
      <c r="D205" s="21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211" t="s">
        <v>2719</v>
      </c>
      <c r="B206" s="211" t="s">
        <v>2718</v>
      </c>
      <c r="C206" s="212"/>
      <c r="D206" s="21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211" t="s">
        <v>2716</v>
      </c>
      <c r="B207" s="212"/>
      <c r="C207" s="212"/>
      <c r="D207" s="21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211" t="s">
        <v>2713</v>
      </c>
      <c r="B208" s="212"/>
      <c r="C208" s="212"/>
      <c r="D208" s="21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211" t="s">
        <v>2714</v>
      </c>
      <c r="B209" s="212"/>
      <c r="C209" s="212"/>
      <c r="D209" s="21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215" t="s">
        <v>2724</v>
      </c>
      <c r="B210" s="216"/>
      <c r="C210" s="217">
        <f>DATE(2020,4,6)</f>
        <v>43927</v>
      </c>
      <c r="D210" s="215" t="s">
        <v>1710</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211" t="s">
        <v>2319</v>
      </c>
      <c r="B211" s="212"/>
      <c r="C211" s="212"/>
      <c r="D211" s="21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211" t="s">
        <v>2727</v>
      </c>
      <c r="B212" s="212"/>
      <c r="C212" s="212"/>
      <c r="D212" s="21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211" t="s">
        <v>1549</v>
      </c>
      <c r="B213" s="212"/>
      <c r="C213" s="212"/>
      <c r="D213" s="21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211" t="s">
        <v>2728</v>
      </c>
      <c r="B214" s="212"/>
      <c r="C214" s="212"/>
      <c r="D214" s="21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211" t="s">
        <v>2729</v>
      </c>
      <c r="B215" s="212"/>
      <c r="C215" s="212"/>
      <c r="D215" s="21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211" t="s">
        <v>1955</v>
      </c>
      <c r="B216" s="212"/>
      <c r="C216" s="212"/>
      <c r="D216" s="21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211" t="s">
        <v>2737</v>
      </c>
      <c r="B217" s="212"/>
      <c r="C217" s="212"/>
      <c r="D217" s="21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215" t="s">
        <v>2738</v>
      </c>
      <c r="B218" s="216"/>
      <c r="C218" s="217">
        <f>DATE(2020,4,7)</f>
        <v>43928</v>
      </c>
      <c r="D218" s="215" t="s">
        <v>1710</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211" t="s">
        <v>1955</v>
      </c>
      <c r="B219" s="212"/>
      <c r="C219" s="212"/>
      <c r="D219" s="21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211" t="s">
        <v>2746</v>
      </c>
      <c r="B220" s="212"/>
      <c r="C220" s="212"/>
      <c r="D220" s="21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211" t="s">
        <v>1549</v>
      </c>
      <c r="B221" s="212"/>
      <c r="C221" s="212"/>
      <c r="D221" s="21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211" t="s">
        <v>2753</v>
      </c>
      <c r="B222" s="212"/>
      <c r="C222" s="212"/>
      <c r="D222" s="21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211" t="s">
        <v>2754</v>
      </c>
      <c r="B223" s="212"/>
      <c r="C223" s="212"/>
      <c r="D223" s="21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215" t="s">
        <v>2747</v>
      </c>
      <c r="B224" s="216"/>
      <c r="C224" s="217">
        <f>DATE(2020,4,7)</f>
        <v>43928</v>
      </c>
      <c r="D224" s="215" t="s">
        <v>2748</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212" t="s">
        <v>2749</v>
      </c>
      <c r="B225" s="212"/>
      <c r="C225" s="212"/>
      <c r="D225" s="21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212" t="s">
        <v>2750</v>
      </c>
      <c r="B226" s="212"/>
      <c r="C226" s="212"/>
      <c r="D226" s="21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215" t="s">
        <v>2762</v>
      </c>
      <c r="B227" s="216"/>
      <c r="C227" s="217">
        <f>DATE(2020,4,8)</f>
        <v>43929</v>
      </c>
      <c r="D227" s="215" t="s">
        <v>2748</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212" t="s">
        <v>2763</v>
      </c>
      <c r="B228" s="212"/>
      <c r="C228" s="212"/>
      <c r="D228" s="21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212" t="s">
        <v>2764</v>
      </c>
      <c r="B229" s="212"/>
      <c r="C229" s="212"/>
      <c r="D229" s="21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211" t="s">
        <v>2768</v>
      </c>
      <c r="B230" s="212"/>
      <c r="C230" s="212"/>
      <c r="D230" s="21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212" t="s">
        <v>2767</v>
      </c>
      <c r="B231" s="212"/>
      <c r="C231" s="212"/>
      <c r="D231" s="21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215" t="s">
        <v>2770</v>
      </c>
      <c r="B232" s="216"/>
      <c r="C232" s="217">
        <f>DATE(2020,4,9)</f>
        <v>43930</v>
      </c>
      <c r="D232" s="215" t="s">
        <v>1710</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212" t="s">
        <v>2777</v>
      </c>
      <c r="B233" s="212"/>
      <c r="C233" s="212"/>
      <c r="D233" s="21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212" t="s">
        <v>2778</v>
      </c>
      <c r="B234" s="212"/>
      <c r="C234" s="212"/>
      <c r="D234" s="21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212" t="s">
        <v>2779</v>
      </c>
      <c r="B235" s="212"/>
      <c r="C235" s="212"/>
      <c r="D235" s="21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212" t="s">
        <v>2780</v>
      </c>
      <c r="B236" s="212"/>
      <c r="C236" s="212"/>
      <c r="D236" s="21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215" t="s">
        <v>2789</v>
      </c>
      <c r="B237" s="216"/>
      <c r="C237" s="217">
        <f>DATE(2020,4,9)</f>
        <v>43930</v>
      </c>
      <c r="D237" s="215" t="s">
        <v>1710</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212" t="s">
        <v>1655</v>
      </c>
      <c r="B238" s="212"/>
      <c r="C238" s="212"/>
      <c r="D238" s="21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211" t="s">
        <v>2797</v>
      </c>
      <c r="B239" s="212"/>
      <c r="C239" s="212"/>
      <c r="D239" s="21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212" t="s">
        <v>2796</v>
      </c>
      <c r="B240" s="212"/>
      <c r="C240" s="212"/>
      <c r="D240" s="21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215" t="s">
        <v>2800</v>
      </c>
      <c r="B241" s="216"/>
      <c r="C241" s="217">
        <f>DATE(2020,4,10)</f>
        <v>43931</v>
      </c>
      <c r="D241" s="215" t="s">
        <v>2748</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212" t="s">
        <v>1655</v>
      </c>
      <c r="B242" s="212"/>
      <c r="C242" s="212"/>
      <c r="D242" s="21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212" t="s">
        <v>2801</v>
      </c>
      <c r="B243" s="212"/>
      <c r="C243" s="212"/>
      <c r="D243" s="21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212" t="s">
        <v>2802</v>
      </c>
      <c r="B244" s="212"/>
      <c r="C244" s="212"/>
      <c r="D244" s="21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212" t="s">
        <v>2807</v>
      </c>
      <c r="B245" s="212"/>
      <c r="C245" s="212"/>
      <c r="D245" s="21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215" t="s">
        <v>2808</v>
      </c>
      <c r="B246" s="216"/>
      <c r="C246" s="217">
        <f>DATE(2020,4,11)</f>
        <v>43932</v>
      </c>
      <c r="D246" s="215" t="s">
        <v>2809</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212" t="s">
        <v>2833</v>
      </c>
      <c r="B247" s="212"/>
      <c r="C247" s="212"/>
      <c r="D247" s="21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212" t="s">
        <v>2834</v>
      </c>
      <c r="B248" s="212"/>
      <c r="C248" s="212"/>
      <c r="D248" s="21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212" t="s">
        <v>2826</v>
      </c>
      <c r="B249" s="212"/>
      <c r="C249" s="212"/>
      <c r="D249" s="21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212" t="s">
        <v>2843</v>
      </c>
      <c r="B250" s="212"/>
      <c r="C250" s="212"/>
      <c r="D250" s="21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212" t="s">
        <v>2844</v>
      </c>
      <c r="B251" s="212"/>
      <c r="C251" s="212"/>
      <c r="D251" s="21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212" t="s">
        <v>2231</v>
      </c>
      <c r="B252" s="212"/>
      <c r="C252" s="212"/>
      <c r="D252" s="21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212" t="s">
        <v>2835</v>
      </c>
      <c r="B253" s="212"/>
      <c r="C253" s="212"/>
      <c r="D253" s="21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212" t="s">
        <v>2836</v>
      </c>
      <c r="B254" s="212"/>
      <c r="C254" s="212"/>
      <c r="D254" s="21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212" t="s">
        <v>2845</v>
      </c>
      <c r="B255" s="212"/>
      <c r="C255" s="212"/>
      <c r="D255" s="21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212" t="s">
        <v>2832</v>
      </c>
      <c r="B256" s="212"/>
      <c r="C256" s="212"/>
      <c r="D256" s="21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212" t="s">
        <v>2835</v>
      </c>
      <c r="B257" s="212"/>
      <c r="C257" s="212"/>
      <c r="D257" s="21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212" t="s">
        <v>2826</v>
      </c>
      <c r="B258" s="212"/>
      <c r="C258" s="212"/>
      <c r="D258" s="21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212" t="s">
        <v>2846</v>
      </c>
      <c r="B259" s="212"/>
      <c r="C259" s="212"/>
      <c r="D259" s="21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294"/>
  <sheetViews>
    <sheetView tabSelected="1" topLeftCell="A19" zoomScalePageLayoutView="150" workbookViewId="0">
      <selection activeCell="J29" sqref="J29"/>
    </sheetView>
  </sheetViews>
  <sheetFormatPr baseColWidth="10" defaultColWidth="8.6640625" defaultRowHeight="16"/>
  <cols>
    <col min="1" max="1" width="6" style="144" bestFit="1" customWidth="1"/>
    <col min="2" max="2" width="6.1640625" style="156" bestFit="1" customWidth="1"/>
    <col min="3" max="3" width="14.5" style="199" bestFit="1" customWidth="1"/>
    <col min="4" max="4" width="47.6640625" style="191" customWidth="1"/>
    <col min="5" max="5" width="14" style="144" bestFit="1" customWidth="1"/>
    <col min="6" max="6" width="14.6640625" style="150" bestFit="1" customWidth="1"/>
    <col min="7" max="7" width="16.83203125" style="150" bestFit="1" customWidth="1"/>
    <col min="8" max="8" width="12.6640625" style="150" bestFit="1" customWidth="1"/>
    <col min="9" max="9" width="28.1640625" style="149" bestFit="1" customWidth="1"/>
    <col min="10" max="10" width="71.83203125" style="149" bestFit="1" customWidth="1"/>
    <col min="11" max="11" width="46.1640625" style="150" bestFit="1" customWidth="1"/>
    <col min="12" max="12" width="25.6640625" style="150" customWidth="1"/>
    <col min="13" max="13" width="24.6640625" style="150" hidden="1" customWidth="1"/>
    <col min="14" max="14" width="17.6640625" style="150" hidden="1" customWidth="1"/>
    <col min="15" max="16384" width="8.6640625" style="150"/>
  </cols>
  <sheetData>
    <row r="1" spans="1:12">
      <c r="B1" s="145"/>
      <c r="C1" s="196"/>
      <c r="D1" s="145"/>
      <c r="E1" s="744"/>
      <c r="F1" s="146"/>
      <c r="G1" s="147" t="s">
        <v>1785</v>
      </c>
      <c r="H1" s="148"/>
    </row>
    <row r="2" spans="1:12" ht="17">
      <c r="B2" s="145"/>
      <c r="C2" s="196"/>
      <c r="D2" s="145"/>
      <c r="E2" s="744"/>
      <c r="F2" s="151" t="s">
        <v>1786</v>
      </c>
      <c r="G2" s="152">
        <f>COUNTIF(F10:F310,"Not POR")</f>
        <v>17</v>
      </c>
      <c r="H2" s="153"/>
    </row>
    <row r="3" spans="1:12">
      <c r="B3" s="145"/>
      <c r="C3" s="196"/>
      <c r="D3" s="145"/>
      <c r="E3" s="744"/>
      <c r="F3" s="154" t="s">
        <v>1787</v>
      </c>
      <c r="G3" s="152">
        <f>COUNTIF(F11:F311,"CHN validation")</f>
        <v>0</v>
      </c>
      <c r="H3" s="153"/>
    </row>
    <row r="4" spans="1:12" ht="17">
      <c r="B4" s="145"/>
      <c r="C4" s="196"/>
      <c r="D4" s="145"/>
      <c r="E4" s="744"/>
      <c r="F4" s="155" t="s">
        <v>9</v>
      </c>
      <c r="G4" s="152">
        <f>COUNTIF(F12:F312,"New Item")</f>
        <v>0</v>
      </c>
      <c r="H4" s="153"/>
    </row>
    <row r="5" spans="1:12" ht="17">
      <c r="A5" s="150"/>
      <c r="C5" s="197"/>
      <c r="D5" s="156"/>
      <c r="E5" s="744"/>
      <c r="F5" s="157" t="s">
        <v>1788</v>
      </c>
      <c r="G5" s="152">
        <f>COUNTIF(F13:F313,"Pending update")</f>
        <v>0</v>
      </c>
      <c r="H5" s="158"/>
      <c r="I5" s="150"/>
      <c r="J5" s="150"/>
    </row>
    <row r="6" spans="1:12" ht="17">
      <c r="B6" s="145"/>
      <c r="C6" s="196"/>
      <c r="D6" s="145"/>
      <c r="E6" s="744"/>
      <c r="F6" s="159" t="s">
        <v>10</v>
      </c>
      <c r="G6" s="152">
        <f>COUNTIF(F14:F314,"Modified")</f>
        <v>21</v>
      </c>
      <c r="H6" s="153"/>
    </row>
    <row r="7" spans="1:12" ht="17">
      <c r="B7" s="145"/>
      <c r="C7" s="196"/>
      <c r="D7" s="145"/>
      <c r="E7" s="744"/>
      <c r="F7" s="160" t="s">
        <v>1789</v>
      </c>
      <c r="G7" s="152">
        <f>COUNTIF(F10:F310,"Ready")</f>
        <v>212</v>
      </c>
      <c r="H7" s="153"/>
    </row>
    <row r="8" spans="1:12" ht="18" thickBot="1">
      <c r="B8" s="145"/>
      <c r="C8" s="196"/>
      <c r="D8" s="145"/>
      <c r="E8" s="744"/>
      <c r="F8" s="192" t="s">
        <v>1790</v>
      </c>
      <c r="G8" s="161">
        <f>COUNTIF(F16:F316,"Not ready")</f>
        <v>1</v>
      </c>
      <c r="H8" s="153"/>
    </row>
    <row r="9" spans="1:12" ht="34">
      <c r="A9" s="426" t="s">
        <v>13</v>
      </c>
      <c r="B9" s="427" t="s">
        <v>14</v>
      </c>
      <c r="C9" s="427" t="s">
        <v>1791</v>
      </c>
      <c r="D9" s="427" t="s">
        <v>1792</v>
      </c>
      <c r="E9" s="427" t="s">
        <v>1908</v>
      </c>
      <c r="F9" s="427" t="s">
        <v>1909</v>
      </c>
      <c r="G9" s="428" t="s">
        <v>1912</v>
      </c>
      <c r="H9" s="427" t="s">
        <v>1910</v>
      </c>
      <c r="I9" s="427" t="s">
        <v>1911</v>
      </c>
      <c r="J9" s="427" t="s">
        <v>1777</v>
      </c>
      <c r="K9" s="429" t="s">
        <v>1901</v>
      </c>
    </row>
    <row r="10" spans="1:12" ht="17">
      <c r="A10" s="430">
        <v>1</v>
      </c>
      <c r="B10" s="348" t="s">
        <v>1793</v>
      </c>
      <c r="C10" s="349" t="s">
        <v>28</v>
      </c>
      <c r="D10" s="349" t="s">
        <v>29</v>
      </c>
      <c r="E10" s="347"/>
      <c r="F10" s="350" t="s">
        <v>11</v>
      </c>
      <c r="G10" s="351"/>
      <c r="H10" s="351"/>
      <c r="I10" s="352"/>
      <c r="J10" s="353"/>
      <c r="K10" s="431"/>
    </row>
    <row r="11" spans="1:12" ht="17">
      <c r="A11" s="430">
        <v>2</v>
      </c>
      <c r="B11" s="348" t="s">
        <v>1793</v>
      </c>
      <c r="C11" s="349" t="s">
        <v>28</v>
      </c>
      <c r="D11" s="349" t="s">
        <v>31</v>
      </c>
      <c r="E11" s="347"/>
      <c r="F11" s="350" t="s">
        <v>11</v>
      </c>
      <c r="G11" s="351"/>
      <c r="H11" s="351"/>
      <c r="I11" s="352"/>
      <c r="J11" s="353"/>
      <c r="K11" s="431"/>
    </row>
    <row r="12" spans="1:12" s="162" customFormat="1" ht="34">
      <c r="A12" s="430">
        <v>3</v>
      </c>
      <c r="B12" s="348" t="s">
        <v>1793</v>
      </c>
      <c r="C12" s="349" t="s">
        <v>33</v>
      </c>
      <c r="D12" s="354" t="s">
        <v>34</v>
      </c>
      <c r="E12" s="355"/>
      <c r="F12" s="350" t="s">
        <v>11</v>
      </c>
      <c r="G12" s="356"/>
      <c r="H12" s="356"/>
      <c r="I12" s="357" t="s">
        <v>1794</v>
      </c>
      <c r="J12" s="358"/>
      <c r="K12" s="432"/>
    </row>
    <row r="13" spans="1:12" ht="34">
      <c r="A13" s="430">
        <v>4</v>
      </c>
      <c r="B13" s="348" t="s">
        <v>1793</v>
      </c>
      <c r="C13" s="349" t="s">
        <v>26</v>
      </c>
      <c r="D13" s="354" t="s">
        <v>1795</v>
      </c>
      <c r="E13" s="347"/>
      <c r="F13" s="350" t="s">
        <v>11</v>
      </c>
      <c r="G13" s="351"/>
      <c r="H13" s="351"/>
      <c r="I13" s="360"/>
      <c r="J13" s="361" t="s">
        <v>2683</v>
      </c>
      <c r="K13" s="431"/>
    </row>
    <row r="14" spans="1:12" ht="17">
      <c r="A14" s="430">
        <v>5</v>
      </c>
      <c r="B14" s="348" t="s">
        <v>1793</v>
      </c>
      <c r="C14" s="349" t="s">
        <v>26</v>
      </c>
      <c r="D14" s="354" t="s">
        <v>1458</v>
      </c>
      <c r="E14" s="347"/>
      <c r="F14" s="350" t="s">
        <v>11</v>
      </c>
      <c r="G14" s="351"/>
      <c r="H14" s="351" t="s">
        <v>1796</v>
      </c>
      <c r="I14" s="352"/>
      <c r="J14" s="361" t="s">
        <v>1899</v>
      </c>
      <c r="K14" s="431" t="s">
        <v>2670</v>
      </c>
    </row>
    <row r="15" spans="1:12" ht="17">
      <c r="A15" s="430">
        <v>6</v>
      </c>
      <c r="B15" s="348" t="s">
        <v>1793</v>
      </c>
      <c r="C15" s="349" t="s">
        <v>26</v>
      </c>
      <c r="D15" s="354" t="s">
        <v>1797</v>
      </c>
      <c r="E15" s="347"/>
      <c r="F15" s="350" t="s">
        <v>11</v>
      </c>
      <c r="G15" s="351"/>
      <c r="H15" s="347"/>
      <c r="I15" s="351"/>
      <c r="J15" s="361"/>
      <c r="K15" s="431"/>
      <c r="L15" s="164"/>
    </row>
    <row r="16" spans="1:12" ht="17">
      <c r="A16" s="430">
        <v>7</v>
      </c>
      <c r="B16" s="348" t="s">
        <v>1793</v>
      </c>
      <c r="C16" s="349" t="s">
        <v>223</v>
      </c>
      <c r="D16" s="354" t="s">
        <v>224</v>
      </c>
      <c r="E16" s="347" t="s">
        <v>1798</v>
      </c>
      <c r="F16" s="350" t="s">
        <v>11</v>
      </c>
      <c r="G16" s="351"/>
      <c r="H16" s="351"/>
      <c r="I16" s="352"/>
      <c r="J16" s="361" t="s">
        <v>1799</v>
      </c>
      <c r="K16" s="431"/>
      <c r="L16" s="164"/>
    </row>
    <row r="17" spans="1:14" ht="17">
      <c r="A17" s="430">
        <v>8</v>
      </c>
      <c r="B17" s="348" t="s">
        <v>1793</v>
      </c>
      <c r="C17" s="349" t="s">
        <v>223</v>
      </c>
      <c r="D17" s="354" t="s">
        <v>227</v>
      </c>
      <c r="E17" s="347" t="s">
        <v>228</v>
      </c>
      <c r="F17" s="350" t="s">
        <v>11</v>
      </c>
      <c r="G17" s="351"/>
      <c r="H17" s="351"/>
      <c r="I17" s="352"/>
      <c r="J17" s="361" t="s">
        <v>1800</v>
      </c>
      <c r="K17" s="431"/>
      <c r="L17" s="164"/>
      <c r="N17" s="165"/>
    </row>
    <row r="18" spans="1:14" ht="34">
      <c r="A18" s="430">
        <v>9</v>
      </c>
      <c r="B18" s="348" t="s">
        <v>1793</v>
      </c>
      <c r="C18" s="349" t="s">
        <v>223</v>
      </c>
      <c r="D18" s="362" t="s">
        <v>1680</v>
      </c>
      <c r="E18" s="347"/>
      <c r="F18" s="350" t="s">
        <v>11</v>
      </c>
      <c r="G18" s="351"/>
      <c r="H18" s="351"/>
      <c r="I18" s="352"/>
      <c r="J18" s="361" t="s">
        <v>2669</v>
      </c>
      <c r="K18" s="431"/>
      <c r="L18" s="164"/>
      <c r="N18" s="165"/>
    </row>
    <row r="19" spans="1:14" ht="34">
      <c r="A19" s="430">
        <v>10</v>
      </c>
      <c r="B19" s="348" t="s">
        <v>1793</v>
      </c>
      <c r="C19" s="349" t="s">
        <v>223</v>
      </c>
      <c r="D19" s="354" t="s">
        <v>231</v>
      </c>
      <c r="E19" s="363" t="s">
        <v>1801</v>
      </c>
      <c r="F19" s="350" t="s">
        <v>11</v>
      </c>
      <c r="G19" s="351"/>
      <c r="H19" s="351"/>
      <c r="I19" s="352"/>
      <c r="J19" s="361" t="s">
        <v>1802</v>
      </c>
      <c r="K19" s="431"/>
      <c r="L19" s="164"/>
      <c r="M19" s="164"/>
    </row>
    <row r="20" spans="1:14" ht="17">
      <c r="A20" s="430">
        <v>11</v>
      </c>
      <c r="B20" s="348" t="s">
        <v>1793</v>
      </c>
      <c r="C20" s="349" t="s">
        <v>223</v>
      </c>
      <c r="D20" s="354" t="s">
        <v>233</v>
      </c>
      <c r="E20" s="347" t="s">
        <v>1803</v>
      </c>
      <c r="F20" s="350" t="s">
        <v>11</v>
      </c>
      <c r="G20" s="351"/>
      <c r="H20" s="351"/>
      <c r="I20" s="352"/>
      <c r="J20" s="361"/>
      <c r="K20" s="431"/>
      <c r="L20" s="164"/>
    </row>
    <row r="21" spans="1:14" ht="17">
      <c r="A21" s="430">
        <v>12</v>
      </c>
      <c r="B21" s="348" t="s">
        <v>1793</v>
      </c>
      <c r="C21" s="349" t="s">
        <v>223</v>
      </c>
      <c r="D21" s="354" t="s">
        <v>234</v>
      </c>
      <c r="E21" s="347" t="s">
        <v>1803</v>
      </c>
      <c r="F21" s="350" t="s">
        <v>11</v>
      </c>
      <c r="G21" s="351"/>
      <c r="H21" s="351"/>
      <c r="I21" s="352"/>
      <c r="J21" s="361"/>
      <c r="K21" s="431"/>
      <c r="L21" s="164"/>
    </row>
    <row r="22" spans="1:14" ht="17">
      <c r="A22" s="430">
        <v>13</v>
      </c>
      <c r="B22" s="348" t="s">
        <v>1793</v>
      </c>
      <c r="C22" s="349" t="s">
        <v>223</v>
      </c>
      <c r="D22" s="354" t="s">
        <v>235</v>
      </c>
      <c r="E22" s="347" t="s">
        <v>1803</v>
      </c>
      <c r="F22" s="350" t="s">
        <v>11</v>
      </c>
      <c r="G22" s="351"/>
      <c r="H22" s="351"/>
      <c r="I22" s="352"/>
      <c r="J22" s="361"/>
      <c r="K22" s="431"/>
      <c r="L22" s="164"/>
    </row>
    <row r="23" spans="1:14" ht="17">
      <c r="A23" s="430">
        <v>14</v>
      </c>
      <c r="B23" s="348" t="s">
        <v>1793</v>
      </c>
      <c r="C23" s="349" t="s">
        <v>223</v>
      </c>
      <c r="D23" s="354" t="s">
        <v>236</v>
      </c>
      <c r="E23" s="347" t="s">
        <v>1803</v>
      </c>
      <c r="F23" s="350" t="s">
        <v>11</v>
      </c>
      <c r="G23" s="351"/>
      <c r="H23" s="351"/>
      <c r="I23" s="352"/>
      <c r="J23" s="361"/>
      <c r="K23" s="431"/>
      <c r="L23" s="164"/>
    </row>
    <row r="24" spans="1:14" ht="17">
      <c r="A24" s="430">
        <v>15</v>
      </c>
      <c r="B24" s="348" t="s">
        <v>1793</v>
      </c>
      <c r="C24" s="349" t="s">
        <v>223</v>
      </c>
      <c r="D24" s="354" t="s">
        <v>237</v>
      </c>
      <c r="E24" s="347" t="s">
        <v>1803</v>
      </c>
      <c r="F24" s="350" t="s">
        <v>11</v>
      </c>
      <c r="G24" s="351"/>
      <c r="H24" s="351"/>
      <c r="I24" s="352"/>
      <c r="J24" s="361"/>
      <c r="K24" s="431"/>
      <c r="L24" s="164"/>
    </row>
    <row r="25" spans="1:14" ht="17">
      <c r="A25" s="430">
        <v>16</v>
      </c>
      <c r="B25" s="348" t="s">
        <v>1793</v>
      </c>
      <c r="C25" s="349" t="s">
        <v>223</v>
      </c>
      <c r="D25" s="364" t="s">
        <v>2769</v>
      </c>
      <c r="E25" s="365"/>
      <c r="F25" s="350" t="s">
        <v>11</v>
      </c>
      <c r="G25" s="351"/>
      <c r="H25" s="351"/>
      <c r="I25" s="352"/>
      <c r="J25" s="361"/>
      <c r="K25" s="433" t="s">
        <v>2758</v>
      </c>
      <c r="L25" s="164"/>
    </row>
    <row r="26" spans="1:14" s="162" customFormat="1" ht="34">
      <c r="A26" s="430">
        <v>17</v>
      </c>
      <c r="B26" s="348" t="s">
        <v>1793</v>
      </c>
      <c r="C26" s="349" t="s">
        <v>70</v>
      </c>
      <c r="D26" s="349" t="s">
        <v>71</v>
      </c>
      <c r="E26" s="355" t="s">
        <v>72</v>
      </c>
      <c r="F26" s="366" t="s">
        <v>1786</v>
      </c>
      <c r="G26" s="356"/>
      <c r="H26" s="356"/>
      <c r="I26" s="367"/>
      <c r="J26" s="368" t="s">
        <v>1900</v>
      </c>
      <c r="K26" s="752"/>
    </row>
    <row r="27" spans="1:14" s="162" customFormat="1" ht="17">
      <c r="A27" s="430">
        <v>18</v>
      </c>
      <c r="B27" s="348" t="s">
        <v>1793</v>
      </c>
      <c r="C27" s="349" t="s">
        <v>70</v>
      </c>
      <c r="D27" s="349" t="s">
        <v>1092</v>
      </c>
      <c r="E27" s="355" t="s">
        <v>880</v>
      </c>
      <c r="F27" s="366" t="s">
        <v>1786</v>
      </c>
      <c r="G27" s="356"/>
      <c r="H27" s="356"/>
      <c r="I27" s="367"/>
      <c r="J27" s="369" t="s">
        <v>2133</v>
      </c>
      <c r="K27" s="752"/>
    </row>
    <row r="28" spans="1:14" s="162" customFormat="1" ht="17">
      <c r="A28" s="430">
        <v>19</v>
      </c>
      <c r="B28" s="348" t="s">
        <v>1793</v>
      </c>
      <c r="C28" s="349" t="s">
        <v>70</v>
      </c>
      <c r="D28" s="349" t="s">
        <v>1093</v>
      </c>
      <c r="E28" s="355" t="s">
        <v>883</v>
      </c>
      <c r="F28" s="366" t="s">
        <v>1786</v>
      </c>
      <c r="G28" s="356"/>
      <c r="H28" s="356"/>
      <c r="I28" s="367"/>
      <c r="J28" s="368" t="s">
        <v>2132</v>
      </c>
      <c r="K28" s="752"/>
    </row>
    <row r="29" spans="1:14" s="162" customFormat="1" ht="85">
      <c r="A29" s="430">
        <v>20</v>
      </c>
      <c r="B29" s="348" t="s">
        <v>1793</v>
      </c>
      <c r="C29" s="349" t="s">
        <v>70</v>
      </c>
      <c r="D29" s="349" t="s">
        <v>1094</v>
      </c>
      <c r="E29" s="355" t="s">
        <v>74</v>
      </c>
      <c r="F29" s="87" t="s">
        <v>10</v>
      </c>
      <c r="G29" s="356"/>
      <c r="H29" s="356"/>
      <c r="I29" s="367"/>
      <c r="J29" s="370" t="s">
        <v>2827</v>
      </c>
      <c r="K29" s="434"/>
    </row>
    <row r="30" spans="1:14" s="162" customFormat="1" ht="17">
      <c r="A30" s="430">
        <v>21</v>
      </c>
      <c r="B30" s="348" t="s">
        <v>1793</v>
      </c>
      <c r="C30" s="349" t="s">
        <v>70</v>
      </c>
      <c r="D30" s="349" t="s">
        <v>1095</v>
      </c>
      <c r="E30" s="355" t="s">
        <v>76</v>
      </c>
      <c r="F30" s="350" t="s">
        <v>11</v>
      </c>
      <c r="G30" s="356"/>
      <c r="H30" s="356"/>
      <c r="I30" s="367"/>
      <c r="J30" s="371" t="s">
        <v>2003</v>
      </c>
      <c r="K30" s="434"/>
    </row>
    <row r="31" spans="1:14" s="162" customFormat="1" ht="51">
      <c r="A31" s="430">
        <v>22</v>
      </c>
      <c r="B31" s="348" t="s">
        <v>1793</v>
      </c>
      <c r="C31" s="349" t="s">
        <v>70</v>
      </c>
      <c r="D31" s="349" t="s">
        <v>1096</v>
      </c>
      <c r="E31" s="355" t="s">
        <v>77</v>
      </c>
      <c r="F31" s="350" t="s">
        <v>11</v>
      </c>
      <c r="G31" s="356"/>
      <c r="H31" s="356"/>
      <c r="I31" s="367"/>
      <c r="J31" s="372" t="s">
        <v>2035</v>
      </c>
      <c r="K31" s="434"/>
    </row>
    <row r="32" spans="1:14" s="162" customFormat="1" ht="17">
      <c r="A32" s="430">
        <v>23</v>
      </c>
      <c r="B32" s="348" t="s">
        <v>1793</v>
      </c>
      <c r="C32" s="349" t="s">
        <v>70</v>
      </c>
      <c r="D32" s="349" t="s">
        <v>1097</v>
      </c>
      <c r="E32" s="355" t="s">
        <v>79</v>
      </c>
      <c r="F32" s="350" t="s">
        <v>11</v>
      </c>
      <c r="G32" s="356"/>
      <c r="H32" s="356"/>
      <c r="I32" s="367"/>
      <c r="J32" s="371" t="s">
        <v>2004</v>
      </c>
      <c r="K32" s="434"/>
    </row>
    <row r="33" spans="1:11" s="162" customFormat="1" ht="17">
      <c r="A33" s="430">
        <v>24</v>
      </c>
      <c r="B33" s="348" t="s">
        <v>1793</v>
      </c>
      <c r="C33" s="349" t="s">
        <v>70</v>
      </c>
      <c r="D33" s="349" t="s">
        <v>1098</v>
      </c>
      <c r="E33" s="355"/>
      <c r="F33" s="366" t="s">
        <v>1786</v>
      </c>
      <c r="G33" s="356"/>
      <c r="H33" s="356"/>
      <c r="I33" s="367"/>
      <c r="J33" s="371" t="s">
        <v>2005</v>
      </c>
      <c r="K33" s="434"/>
    </row>
    <row r="34" spans="1:11" s="162" customFormat="1" ht="17">
      <c r="A34" s="430">
        <v>25</v>
      </c>
      <c r="B34" s="348" t="s">
        <v>1793</v>
      </c>
      <c r="C34" s="349" t="s">
        <v>70</v>
      </c>
      <c r="D34" s="349" t="s">
        <v>1099</v>
      </c>
      <c r="E34" s="355"/>
      <c r="F34" s="366" t="s">
        <v>1786</v>
      </c>
      <c r="G34" s="356"/>
      <c r="H34" s="356"/>
      <c r="I34" s="367"/>
      <c r="J34" s="371" t="s">
        <v>2006</v>
      </c>
      <c r="K34" s="434"/>
    </row>
    <row r="35" spans="1:11" s="162" customFormat="1" ht="17">
      <c r="A35" s="430">
        <v>26</v>
      </c>
      <c r="B35" s="348" t="s">
        <v>1793</v>
      </c>
      <c r="C35" s="349" t="s">
        <v>70</v>
      </c>
      <c r="D35" s="349" t="s">
        <v>1100</v>
      </c>
      <c r="E35" s="355" t="s">
        <v>83</v>
      </c>
      <c r="F35" s="350" t="s">
        <v>11</v>
      </c>
      <c r="G35" s="356"/>
      <c r="H35" s="356"/>
      <c r="I35" s="367"/>
      <c r="J35" s="371" t="s">
        <v>2007</v>
      </c>
      <c r="K35" s="434"/>
    </row>
    <row r="36" spans="1:11" s="162" customFormat="1" ht="51">
      <c r="A36" s="430">
        <v>27</v>
      </c>
      <c r="B36" s="348" t="s">
        <v>1793</v>
      </c>
      <c r="C36" s="349" t="s">
        <v>70</v>
      </c>
      <c r="D36" s="349" t="s">
        <v>1101</v>
      </c>
      <c r="E36" s="355" t="s">
        <v>85</v>
      </c>
      <c r="F36" s="350" t="s">
        <v>11</v>
      </c>
      <c r="G36" s="356"/>
      <c r="H36" s="356"/>
      <c r="I36" s="367"/>
      <c r="J36" s="372" t="s">
        <v>2008</v>
      </c>
      <c r="K36" s="434"/>
    </row>
    <row r="37" spans="1:11" s="162" customFormat="1" ht="51">
      <c r="A37" s="430">
        <v>28</v>
      </c>
      <c r="B37" s="348" t="s">
        <v>1793</v>
      </c>
      <c r="C37" s="349" t="s">
        <v>70</v>
      </c>
      <c r="D37" s="349" t="s">
        <v>86</v>
      </c>
      <c r="E37" s="355" t="s">
        <v>87</v>
      </c>
      <c r="F37" s="350" t="s">
        <v>11</v>
      </c>
      <c r="G37" s="356"/>
      <c r="H37" s="356"/>
      <c r="I37" s="367"/>
      <c r="J37" s="372" t="s">
        <v>2009</v>
      </c>
      <c r="K37" s="434"/>
    </row>
    <row r="38" spans="1:11" s="162" customFormat="1" ht="34">
      <c r="A38" s="430">
        <v>29</v>
      </c>
      <c r="B38" s="348" t="s">
        <v>1793</v>
      </c>
      <c r="C38" s="349" t="s">
        <v>70</v>
      </c>
      <c r="D38" s="349" t="s">
        <v>88</v>
      </c>
      <c r="E38" s="355" t="s">
        <v>89</v>
      </c>
      <c r="F38" s="350" t="s">
        <v>11</v>
      </c>
      <c r="G38" s="356"/>
      <c r="H38" s="356"/>
      <c r="I38" s="367"/>
      <c r="J38" s="372" t="s">
        <v>2010</v>
      </c>
      <c r="K38" s="434"/>
    </row>
    <row r="39" spans="1:11" s="162" customFormat="1" ht="34">
      <c r="A39" s="430">
        <v>30</v>
      </c>
      <c r="B39" s="348" t="s">
        <v>1793</v>
      </c>
      <c r="C39" s="349" t="s">
        <v>70</v>
      </c>
      <c r="D39" s="349" t="s">
        <v>1102</v>
      </c>
      <c r="E39" s="355" t="s">
        <v>91</v>
      </c>
      <c r="F39" s="350" t="s">
        <v>11</v>
      </c>
      <c r="G39" s="356"/>
      <c r="H39" s="356"/>
      <c r="I39" s="367"/>
      <c r="J39" s="372" t="s">
        <v>2010</v>
      </c>
      <c r="K39" s="434"/>
    </row>
    <row r="40" spans="1:11" s="162" customFormat="1" ht="51">
      <c r="A40" s="430">
        <v>31</v>
      </c>
      <c r="B40" s="348" t="s">
        <v>1793</v>
      </c>
      <c r="C40" s="349" t="s">
        <v>70</v>
      </c>
      <c r="D40" s="349" t="s">
        <v>1103</v>
      </c>
      <c r="E40" s="355" t="s">
        <v>93</v>
      </c>
      <c r="F40" s="350" t="s">
        <v>11</v>
      </c>
      <c r="G40" s="356"/>
      <c r="H40" s="356"/>
      <c r="I40" s="367"/>
      <c r="J40" s="372" t="s">
        <v>2011</v>
      </c>
      <c r="K40" s="434"/>
    </row>
    <row r="41" spans="1:11" s="162" customFormat="1" ht="34">
      <c r="A41" s="430">
        <v>32</v>
      </c>
      <c r="B41" s="348" t="s">
        <v>1793</v>
      </c>
      <c r="C41" s="349" t="s">
        <v>70</v>
      </c>
      <c r="D41" s="349" t="s">
        <v>1104</v>
      </c>
      <c r="E41" s="355" t="s">
        <v>95</v>
      </c>
      <c r="F41" s="350" t="s">
        <v>11</v>
      </c>
      <c r="G41" s="356"/>
      <c r="H41" s="356"/>
      <c r="I41" s="367"/>
      <c r="J41" s="372" t="s">
        <v>2031</v>
      </c>
      <c r="K41" s="434"/>
    </row>
    <row r="42" spans="1:11" s="162" customFormat="1" ht="34">
      <c r="A42" s="430">
        <v>33</v>
      </c>
      <c r="B42" s="348" t="s">
        <v>1793</v>
      </c>
      <c r="C42" s="349" t="s">
        <v>70</v>
      </c>
      <c r="D42" s="349" t="s">
        <v>96</v>
      </c>
      <c r="E42" s="355" t="s">
        <v>97</v>
      </c>
      <c r="F42" s="350" t="s">
        <v>11</v>
      </c>
      <c r="G42" s="356"/>
      <c r="H42" s="356"/>
      <c r="I42" s="367"/>
      <c r="J42" s="372" t="s">
        <v>2012</v>
      </c>
      <c r="K42" s="434"/>
    </row>
    <row r="43" spans="1:11" s="162" customFormat="1" ht="17">
      <c r="A43" s="430">
        <v>34</v>
      </c>
      <c r="B43" s="348" t="s">
        <v>1793</v>
      </c>
      <c r="C43" s="349" t="s">
        <v>70</v>
      </c>
      <c r="D43" s="349" t="s">
        <v>98</v>
      </c>
      <c r="E43" s="355" t="s">
        <v>97</v>
      </c>
      <c r="F43" s="350" t="s">
        <v>11</v>
      </c>
      <c r="G43" s="356"/>
      <c r="H43" s="356"/>
      <c r="I43" s="367"/>
      <c r="J43" s="371" t="s">
        <v>2013</v>
      </c>
      <c r="K43" s="434"/>
    </row>
    <row r="44" spans="1:11" s="162" customFormat="1" ht="17">
      <c r="A44" s="430">
        <v>35</v>
      </c>
      <c r="B44" s="348" t="s">
        <v>1793</v>
      </c>
      <c r="C44" s="349" t="s">
        <v>70</v>
      </c>
      <c r="D44" s="349" t="s">
        <v>1105</v>
      </c>
      <c r="E44" s="355" t="s">
        <v>95</v>
      </c>
      <c r="F44" s="350" t="s">
        <v>11</v>
      </c>
      <c r="G44" s="356"/>
      <c r="H44" s="356"/>
      <c r="I44" s="367"/>
      <c r="J44" s="371" t="s">
        <v>2014</v>
      </c>
      <c r="K44" s="434"/>
    </row>
    <row r="45" spans="1:11" s="162" customFormat="1" ht="17">
      <c r="A45" s="430">
        <v>36</v>
      </c>
      <c r="B45" s="348" t="s">
        <v>1793</v>
      </c>
      <c r="C45" s="349" t="s">
        <v>70</v>
      </c>
      <c r="D45" s="349" t="s">
        <v>100</v>
      </c>
      <c r="E45" s="355" t="s">
        <v>95</v>
      </c>
      <c r="F45" s="350" t="s">
        <v>11</v>
      </c>
      <c r="G45" s="356"/>
      <c r="H45" s="356"/>
      <c r="I45" s="367"/>
      <c r="J45" s="371" t="s">
        <v>2014</v>
      </c>
      <c r="K45" s="434"/>
    </row>
    <row r="46" spans="1:11" s="162" customFormat="1" ht="17">
      <c r="A46" s="430">
        <v>37</v>
      </c>
      <c r="B46" s="348" t="s">
        <v>1793</v>
      </c>
      <c r="C46" s="349" t="s">
        <v>70</v>
      </c>
      <c r="D46" s="349" t="s">
        <v>1106</v>
      </c>
      <c r="E46" s="355" t="s">
        <v>95</v>
      </c>
      <c r="F46" s="350" t="s">
        <v>11</v>
      </c>
      <c r="G46" s="356"/>
      <c r="H46" s="356"/>
      <c r="I46" s="367"/>
      <c r="J46" s="371" t="s">
        <v>2013</v>
      </c>
      <c r="K46" s="434"/>
    </row>
    <row r="47" spans="1:11" s="162" customFormat="1" ht="34">
      <c r="A47" s="430">
        <v>38</v>
      </c>
      <c r="B47" s="348" t="s">
        <v>1793</v>
      </c>
      <c r="C47" s="349" t="s">
        <v>70</v>
      </c>
      <c r="D47" s="349" t="s">
        <v>1107</v>
      </c>
      <c r="E47" s="355" t="s">
        <v>95</v>
      </c>
      <c r="F47" s="350" t="s">
        <v>11</v>
      </c>
      <c r="G47" s="356"/>
      <c r="H47" s="356"/>
      <c r="I47" s="367"/>
      <c r="J47" s="372" t="s">
        <v>2015</v>
      </c>
      <c r="K47" s="434"/>
    </row>
    <row r="48" spans="1:11" s="162" customFormat="1" ht="17">
      <c r="A48" s="430">
        <v>39</v>
      </c>
      <c r="B48" s="348" t="s">
        <v>1793</v>
      </c>
      <c r="C48" s="349" t="s">
        <v>70</v>
      </c>
      <c r="D48" s="349" t="s">
        <v>1108</v>
      </c>
      <c r="E48" s="355" t="s">
        <v>104</v>
      </c>
      <c r="F48" s="350" t="s">
        <v>11</v>
      </c>
      <c r="G48" s="356"/>
      <c r="H48" s="356"/>
      <c r="I48" s="367"/>
      <c r="J48" s="371" t="s">
        <v>2032</v>
      </c>
      <c r="K48" s="434"/>
    </row>
    <row r="49" spans="1:12" s="162" customFormat="1" ht="17">
      <c r="A49" s="430">
        <v>40</v>
      </c>
      <c r="B49" s="348" t="s">
        <v>1793</v>
      </c>
      <c r="C49" s="349" t="s">
        <v>70</v>
      </c>
      <c r="D49" s="349" t="s">
        <v>105</v>
      </c>
      <c r="E49" s="355" t="s">
        <v>106</v>
      </c>
      <c r="F49" s="350" t="s">
        <v>11</v>
      </c>
      <c r="G49" s="356"/>
      <c r="H49" s="356"/>
      <c r="I49" s="367"/>
      <c r="J49" s="371" t="s">
        <v>2032</v>
      </c>
      <c r="K49" s="434"/>
    </row>
    <row r="50" spans="1:12" s="162" customFormat="1" ht="17">
      <c r="A50" s="430">
        <v>41</v>
      </c>
      <c r="B50" s="348" t="s">
        <v>1793</v>
      </c>
      <c r="C50" s="349" t="s">
        <v>70</v>
      </c>
      <c r="D50" s="349" t="s">
        <v>107</v>
      </c>
      <c r="E50" s="355" t="s">
        <v>108</v>
      </c>
      <c r="F50" s="366" t="s">
        <v>1786</v>
      </c>
      <c r="G50" s="356"/>
      <c r="H50" s="356"/>
      <c r="I50" s="367"/>
      <c r="J50" s="753" t="s">
        <v>2350</v>
      </c>
      <c r="K50" s="755" t="s">
        <v>2351</v>
      </c>
    </row>
    <row r="51" spans="1:12" s="162" customFormat="1" ht="17">
      <c r="A51" s="430">
        <v>42</v>
      </c>
      <c r="B51" s="348" t="s">
        <v>1793</v>
      </c>
      <c r="C51" s="349" t="s">
        <v>70</v>
      </c>
      <c r="D51" s="349" t="s">
        <v>1109</v>
      </c>
      <c r="E51" s="355" t="s">
        <v>69</v>
      </c>
      <c r="F51" s="366" t="s">
        <v>1786</v>
      </c>
      <c r="G51" s="356"/>
      <c r="H51" s="356"/>
      <c r="I51" s="367"/>
      <c r="J51" s="753"/>
      <c r="K51" s="755"/>
    </row>
    <row r="52" spans="1:12" s="162" customFormat="1" ht="17">
      <c r="A52" s="430">
        <v>43</v>
      </c>
      <c r="B52" s="348" t="s">
        <v>1793</v>
      </c>
      <c r="C52" s="349" t="s">
        <v>70</v>
      </c>
      <c r="D52" s="349" t="s">
        <v>111</v>
      </c>
      <c r="E52" s="355" t="s">
        <v>112</v>
      </c>
      <c r="F52" s="366" t="s">
        <v>1786</v>
      </c>
      <c r="G52" s="356"/>
      <c r="H52" s="356"/>
      <c r="I52" s="367"/>
      <c r="J52" s="753"/>
      <c r="K52" s="755"/>
    </row>
    <row r="53" spans="1:12" s="162" customFormat="1" ht="17">
      <c r="A53" s="430">
        <v>44</v>
      </c>
      <c r="B53" s="348" t="s">
        <v>1793</v>
      </c>
      <c r="C53" s="349" t="s">
        <v>70</v>
      </c>
      <c r="D53" s="349" t="s">
        <v>1110</v>
      </c>
      <c r="E53" s="355" t="s">
        <v>97</v>
      </c>
      <c r="F53" s="366" t="s">
        <v>1786</v>
      </c>
      <c r="G53" s="356"/>
      <c r="H53" s="356"/>
      <c r="I53" s="367"/>
      <c r="J53" s="753"/>
      <c r="K53" s="755"/>
    </row>
    <row r="54" spans="1:12" s="162" customFormat="1" ht="17">
      <c r="A54" s="430">
        <v>45</v>
      </c>
      <c r="B54" s="348" t="s">
        <v>1793</v>
      </c>
      <c r="C54" s="349" t="s">
        <v>70</v>
      </c>
      <c r="D54" s="349" t="s">
        <v>1111</v>
      </c>
      <c r="E54" s="355" t="s">
        <v>69</v>
      </c>
      <c r="F54" s="366" t="s">
        <v>1786</v>
      </c>
      <c r="G54" s="356"/>
      <c r="H54" s="356"/>
      <c r="I54" s="367"/>
      <c r="J54" s="753"/>
      <c r="K54" s="755"/>
    </row>
    <row r="55" spans="1:12" s="162" customFormat="1" ht="17">
      <c r="A55" s="430">
        <v>46</v>
      </c>
      <c r="B55" s="348" t="s">
        <v>1793</v>
      </c>
      <c r="C55" s="349" t="s">
        <v>70</v>
      </c>
      <c r="D55" s="349" t="s">
        <v>1112</v>
      </c>
      <c r="E55" s="355" t="s">
        <v>79</v>
      </c>
      <c r="F55" s="366" t="s">
        <v>1786</v>
      </c>
      <c r="G55" s="356"/>
      <c r="H55" s="356"/>
      <c r="I55" s="367"/>
      <c r="J55" s="753"/>
      <c r="K55" s="755"/>
    </row>
    <row r="56" spans="1:12" s="162" customFormat="1" ht="17">
      <c r="A56" s="430">
        <v>47</v>
      </c>
      <c r="B56" s="348" t="s">
        <v>1793</v>
      </c>
      <c r="C56" s="349" t="s">
        <v>70</v>
      </c>
      <c r="D56" s="349" t="s">
        <v>116</v>
      </c>
      <c r="E56" s="355" t="s">
        <v>97</v>
      </c>
      <c r="F56" s="366" t="s">
        <v>1786</v>
      </c>
      <c r="G56" s="356"/>
      <c r="H56" s="356"/>
      <c r="I56" s="367"/>
      <c r="J56" s="753"/>
      <c r="K56" s="755"/>
    </row>
    <row r="57" spans="1:12" s="162" customFormat="1" ht="17">
      <c r="A57" s="430">
        <v>48</v>
      </c>
      <c r="B57" s="348" t="s">
        <v>1793</v>
      </c>
      <c r="C57" s="349" t="s">
        <v>70</v>
      </c>
      <c r="D57" s="349" t="s">
        <v>117</v>
      </c>
      <c r="E57" s="355" t="s">
        <v>118</v>
      </c>
      <c r="F57" s="366" t="s">
        <v>1786</v>
      </c>
      <c r="G57" s="356"/>
      <c r="H57" s="356"/>
      <c r="I57" s="367"/>
      <c r="J57" s="753"/>
      <c r="K57" s="755"/>
    </row>
    <row r="58" spans="1:12" s="162" customFormat="1" ht="51">
      <c r="A58" s="430">
        <v>49</v>
      </c>
      <c r="B58" s="348" t="s">
        <v>1793</v>
      </c>
      <c r="C58" s="349" t="s">
        <v>70</v>
      </c>
      <c r="D58" s="349" t="s">
        <v>1113</v>
      </c>
      <c r="E58" s="355"/>
      <c r="F58" s="366" t="s">
        <v>1786</v>
      </c>
      <c r="G58" s="356"/>
      <c r="H58" s="356"/>
      <c r="I58" s="367"/>
      <c r="J58" s="373" t="s">
        <v>1114</v>
      </c>
      <c r="K58" s="755"/>
    </row>
    <row r="59" spans="1:12" s="162" customFormat="1" ht="17">
      <c r="A59" s="430">
        <v>50</v>
      </c>
      <c r="B59" s="348" t="s">
        <v>1793</v>
      </c>
      <c r="C59" s="349" t="s">
        <v>301</v>
      </c>
      <c r="D59" s="349" t="s">
        <v>1334</v>
      </c>
      <c r="E59" s="355"/>
      <c r="F59" s="350" t="s">
        <v>11</v>
      </c>
      <c r="G59" s="356"/>
      <c r="H59" s="356"/>
      <c r="I59" s="367"/>
      <c r="J59" s="370" t="s">
        <v>2046</v>
      </c>
      <c r="K59" s="434"/>
    </row>
    <row r="60" spans="1:12" s="162" customFormat="1" ht="51">
      <c r="A60" s="430">
        <v>51</v>
      </c>
      <c r="B60" s="348" t="s">
        <v>1793</v>
      </c>
      <c r="C60" s="349" t="s">
        <v>301</v>
      </c>
      <c r="D60" s="349" t="s">
        <v>296</v>
      </c>
      <c r="E60" s="355"/>
      <c r="F60" s="350" t="s">
        <v>11</v>
      </c>
      <c r="G60" s="356"/>
      <c r="H60" s="356"/>
      <c r="I60" s="367"/>
      <c r="J60" s="370" t="s">
        <v>1444</v>
      </c>
      <c r="K60" s="434"/>
    </row>
    <row r="61" spans="1:12" s="162" customFormat="1" ht="17">
      <c r="A61" s="430">
        <v>52</v>
      </c>
      <c r="B61" s="348" t="s">
        <v>1793</v>
      </c>
      <c r="C61" s="349" t="s">
        <v>301</v>
      </c>
      <c r="D61" s="349" t="s">
        <v>1040</v>
      </c>
      <c r="E61" s="355"/>
      <c r="F61" s="350" t="s">
        <v>11</v>
      </c>
      <c r="G61" s="356"/>
      <c r="H61" s="356"/>
      <c r="I61" s="367"/>
      <c r="J61" s="370"/>
      <c r="K61" s="434"/>
    </row>
    <row r="62" spans="1:12" s="162" customFormat="1" ht="17">
      <c r="A62" s="430">
        <v>53</v>
      </c>
      <c r="B62" s="348" t="s">
        <v>1793</v>
      </c>
      <c r="C62" s="349" t="s">
        <v>301</v>
      </c>
      <c r="D62" s="349" t="s">
        <v>1041</v>
      </c>
      <c r="E62" s="355"/>
      <c r="F62" s="350" t="s">
        <v>11</v>
      </c>
      <c r="G62" s="356"/>
      <c r="H62" s="356"/>
      <c r="I62" s="367"/>
      <c r="J62" s="370" t="s">
        <v>2047</v>
      </c>
      <c r="K62" s="434"/>
    </row>
    <row r="63" spans="1:12" s="162" customFormat="1" ht="17">
      <c r="A63" s="430">
        <v>54</v>
      </c>
      <c r="B63" s="348" t="s">
        <v>1793</v>
      </c>
      <c r="C63" s="349" t="s">
        <v>301</v>
      </c>
      <c r="D63" s="349" t="s">
        <v>1358</v>
      </c>
      <c r="E63" s="374" t="s">
        <v>1804</v>
      </c>
      <c r="F63" s="350" t="s">
        <v>11</v>
      </c>
      <c r="G63" s="375"/>
      <c r="H63" s="375"/>
      <c r="I63" s="376"/>
      <c r="J63" s="750" t="s">
        <v>2352</v>
      </c>
      <c r="K63" s="745"/>
      <c r="L63" s="166"/>
    </row>
    <row r="64" spans="1:12" s="162" customFormat="1" ht="17">
      <c r="A64" s="430">
        <v>55</v>
      </c>
      <c r="B64" s="348" t="s">
        <v>1793</v>
      </c>
      <c r="C64" s="349" t="s">
        <v>301</v>
      </c>
      <c r="D64" s="349" t="s">
        <v>1359</v>
      </c>
      <c r="E64" s="374" t="s">
        <v>1805</v>
      </c>
      <c r="F64" s="350" t="s">
        <v>11</v>
      </c>
      <c r="G64" s="375"/>
      <c r="H64" s="375"/>
      <c r="I64" s="376"/>
      <c r="J64" s="750"/>
      <c r="K64" s="745"/>
      <c r="L64" s="166"/>
    </row>
    <row r="65" spans="1:12" s="162" customFormat="1" ht="17">
      <c r="A65" s="430">
        <v>56</v>
      </c>
      <c r="B65" s="348" t="s">
        <v>1793</v>
      </c>
      <c r="C65" s="349" t="s">
        <v>301</v>
      </c>
      <c r="D65" s="349" t="s">
        <v>1360</v>
      </c>
      <c r="E65" s="374" t="s">
        <v>1806</v>
      </c>
      <c r="F65" s="350" t="s">
        <v>11</v>
      </c>
      <c r="G65" s="375"/>
      <c r="H65" s="375"/>
      <c r="I65" s="376"/>
      <c r="J65" s="750"/>
      <c r="K65" s="745"/>
      <c r="L65" s="166"/>
    </row>
    <row r="66" spans="1:12" s="162" customFormat="1" ht="17">
      <c r="A66" s="430">
        <v>57</v>
      </c>
      <c r="B66" s="348" t="s">
        <v>1793</v>
      </c>
      <c r="C66" s="349" t="s">
        <v>301</v>
      </c>
      <c r="D66" s="349" t="s">
        <v>1361</v>
      </c>
      <c r="E66" s="374" t="s">
        <v>1804</v>
      </c>
      <c r="F66" s="350" t="s">
        <v>11</v>
      </c>
      <c r="G66" s="375"/>
      <c r="H66" s="375"/>
      <c r="I66" s="376"/>
      <c r="J66" s="750"/>
      <c r="K66" s="745"/>
      <c r="L66" s="166"/>
    </row>
    <row r="67" spans="1:12" s="162" customFormat="1" ht="17">
      <c r="A67" s="430">
        <v>58</v>
      </c>
      <c r="B67" s="348" t="s">
        <v>1793</v>
      </c>
      <c r="C67" s="349" t="s">
        <v>301</v>
      </c>
      <c r="D67" s="349" t="s">
        <v>1362</v>
      </c>
      <c r="E67" s="374" t="s">
        <v>985</v>
      </c>
      <c r="F67" s="350" t="s">
        <v>11</v>
      </c>
      <c r="G67" s="375"/>
      <c r="H67" s="375"/>
      <c r="I67" s="376"/>
      <c r="J67" s="750"/>
      <c r="K67" s="745"/>
      <c r="L67" s="166"/>
    </row>
    <row r="68" spans="1:12" s="162" customFormat="1" ht="17">
      <c r="A68" s="430">
        <v>59</v>
      </c>
      <c r="B68" s="348" t="s">
        <v>1793</v>
      </c>
      <c r="C68" s="349" t="s">
        <v>301</v>
      </c>
      <c r="D68" s="349" t="s">
        <v>1363</v>
      </c>
      <c r="E68" s="374" t="s">
        <v>1044</v>
      </c>
      <c r="F68" s="350" t="s">
        <v>11</v>
      </c>
      <c r="G68" s="375"/>
      <c r="H68" s="375"/>
      <c r="I68" s="376"/>
      <c r="J68" s="750"/>
      <c r="K68" s="745"/>
      <c r="L68" s="166"/>
    </row>
    <row r="69" spans="1:12" s="162" customFormat="1" ht="17">
      <c r="A69" s="430">
        <v>60</v>
      </c>
      <c r="B69" s="348" t="s">
        <v>1793</v>
      </c>
      <c r="C69" s="349" t="s">
        <v>301</v>
      </c>
      <c r="D69" s="349" t="s">
        <v>1364</v>
      </c>
      <c r="E69" s="374" t="s">
        <v>1807</v>
      </c>
      <c r="F69" s="350" t="s">
        <v>11</v>
      </c>
      <c r="G69" s="375"/>
      <c r="H69" s="375"/>
      <c r="I69" s="376"/>
      <c r="J69" s="750"/>
      <c r="K69" s="745"/>
      <c r="L69" s="166"/>
    </row>
    <row r="70" spans="1:12" s="162" customFormat="1" ht="17">
      <c r="A70" s="430">
        <v>61</v>
      </c>
      <c r="B70" s="348" t="s">
        <v>1793</v>
      </c>
      <c r="C70" s="349" t="s">
        <v>301</v>
      </c>
      <c r="D70" s="349" t="s">
        <v>1365</v>
      </c>
      <c r="E70" s="374" t="s">
        <v>986</v>
      </c>
      <c r="F70" s="350" t="s">
        <v>11</v>
      </c>
      <c r="G70" s="375"/>
      <c r="H70" s="375"/>
      <c r="I70" s="376"/>
      <c r="J70" s="750"/>
      <c r="K70" s="745"/>
      <c r="L70" s="166"/>
    </row>
    <row r="71" spans="1:12" s="162" customFormat="1" ht="17">
      <c r="A71" s="430">
        <v>62</v>
      </c>
      <c r="B71" s="348" t="s">
        <v>1793</v>
      </c>
      <c r="C71" s="349" t="s">
        <v>301</v>
      </c>
      <c r="D71" s="349" t="s">
        <v>1366</v>
      </c>
      <c r="E71" s="374" t="s">
        <v>987</v>
      </c>
      <c r="F71" s="350" t="s">
        <v>11</v>
      </c>
      <c r="G71" s="375"/>
      <c r="H71" s="375"/>
      <c r="I71" s="376"/>
      <c r="J71" s="750"/>
      <c r="K71" s="745"/>
      <c r="L71" s="166"/>
    </row>
    <row r="72" spans="1:12" s="162" customFormat="1" ht="17">
      <c r="A72" s="430">
        <v>63</v>
      </c>
      <c r="B72" s="348" t="s">
        <v>1793</v>
      </c>
      <c r="C72" s="349" t="s">
        <v>301</v>
      </c>
      <c r="D72" s="349" t="s">
        <v>1367</v>
      </c>
      <c r="E72" s="374" t="s">
        <v>984</v>
      </c>
      <c r="F72" s="350" t="s">
        <v>11</v>
      </c>
      <c r="G72" s="375"/>
      <c r="H72" s="375"/>
      <c r="I72" s="376"/>
      <c r="J72" s="750"/>
      <c r="K72" s="745"/>
      <c r="L72" s="167"/>
    </row>
    <row r="73" spans="1:12" s="162" customFormat="1" ht="17">
      <c r="A73" s="430">
        <v>64</v>
      </c>
      <c r="B73" s="348" t="s">
        <v>1793</v>
      </c>
      <c r="C73" s="349" t="s">
        <v>301</v>
      </c>
      <c r="D73" s="349" t="s">
        <v>1368</v>
      </c>
      <c r="E73" s="374" t="s">
        <v>1046</v>
      </c>
      <c r="F73" s="350" t="s">
        <v>11</v>
      </c>
      <c r="G73" s="375"/>
      <c r="H73" s="375"/>
      <c r="I73" s="376"/>
      <c r="J73" s="750"/>
      <c r="K73" s="745"/>
      <c r="L73" s="167"/>
    </row>
    <row r="74" spans="1:12" s="162" customFormat="1" ht="17">
      <c r="A74" s="430">
        <v>65</v>
      </c>
      <c r="B74" s="348" t="s">
        <v>1793</v>
      </c>
      <c r="C74" s="349" t="s">
        <v>301</v>
      </c>
      <c r="D74" s="349" t="s">
        <v>1369</v>
      </c>
      <c r="E74" s="374" t="s">
        <v>1047</v>
      </c>
      <c r="F74" s="350" t="s">
        <v>11</v>
      </c>
      <c r="G74" s="375"/>
      <c r="H74" s="375"/>
      <c r="I74" s="376"/>
      <c r="J74" s="750"/>
      <c r="K74" s="745"/>
      <c r="L74" s="167"/>
    </row>
    <row r="75" spans="1:12" s="162" customFormat="1" ht="17">
      <c r="A75" s="430">
        <v>66</v>
      </c>
      <c r="B75" s="348" t="s">
        <v>1793</v>
      </c>
      <c r="C75" s="349" t="s">
        <v>301</v>
      </c>
      <c r="D75" s="349" t="s">
        <v>1370</v>
      </c>
      <c r="E75" s="374" t="s">
        <v>1047</v>
      </c>
      <c r="F75" s="350" t="s">
        <v>11</v>
      </c>
      <c r="G75" s="375"/>
      <c r="H75" s="375"/>
      <c r="I75" s="376"/>
      <c r="J75" s="750"/>
      <c r="K75" s="745"/>
      <c r="L75" s="167"/>
    </row>
    <row r="76" spans="1:12" s="162" customFormat="1" ht="17">
      <c r="A76" s="430">
        <v>67</v>
      </c>
      <c r="B76" s="348" t="s">
        <v>1793</v>
      </c>
      <c r="C76" s="349" t="s">
        <v>301</v>
      </c>
      <c r="D76" s="349" t="s">
        <v>1371</v>
      </c>
      <c r="E76" s="374" t="s">
        <v>983</v>
      </c>
      <c r="F76" s="350" t="s">
        <v>11</v>
      </c>
      <c r="G76" s="375"/>
      <c r="H76" s="375"/>
      <c r="I76" s="376"/>
      <c r="J76" s="750"/>
      <c r="K76" s="745"/>
      <c r="L76" s="167"/>
    </row>
    <row r="77" spans="1:12" s="162" customFormat="1" ht="17">
      <c r="A77" s="430">
        <v>68</v>
      </c>
      <c r="B77" s="348" t="s">
        <v>1793</v>
      </c>
      <c r="C77" s="349" t="s">
        <v>301</v>
      </c>
      <c r="D77" s="349" t="s">
        <v>1372</v>
      </c>
      <c r="E77" s="374" t="s">
        <v>985</v>
      </c>
      <c r="F77" s="350" t="s">
        <v>11</v>
      </c>
      <c r="G77" s="375"/>
      <c r="H77" s="375"/>
      <c r="I77" s="376"/>
      <c r="J77" s="750"/>
      <c r="K77" s="745"/>
      <c r="L77" s="167"/>
    </row>
    <row r="78" spans="1:12" s="162" customFormat="1" ht="17">
      <c r="A78" s="430">
        <v>69</v>
      </c>
      <c r="B78" s="348" t="s">
        <v>1793</v>
      </c>
      <c r="C78" s="349" t="s">
        <v>301</v>
      </c>
      <c r="D78" s="349" t="s">
        <v>1373</v>
      </c>
      <c r="E78" s="374" t="s">
        <v>1046</v>
      </c>
      <c r="F78" s="350" t="s">
        <v>11</v>
      </c>
      <c r="G78" s="375"/>
      <c r="H78" s="375"/>
      <c r="I78" s="376"/>
      <c r="J78" s="750"/>
      <c r="K78" s="745"/>
      <c r="L78" s="167"/>
    </row>
    <row r="79" spans="1:12" s="162" customFormat="1" ht="17">
      <c r="A79" s="430">
        <v>70</v>
      </c>
      <c r="B79" s="348" t="s">
        <v>1793</v>
      </c>
      <c r="C79" s="349" t="s">
        <v>301</v>
      </c>
      <c r="D79" s="349" t="s">
        <v>1374</v>
      </c>
      <c r="E79" s="374" t="s">
        <v>1047</v>
      </c>
      <c r="F79" s="350" t="s">
        <v>11</v>
      </c>
      <c r="G79" s="375"/>
      <c r="H79" s="375"/>
      <c r="I79" s="376"/>
      <c r="J79" s="750"/>
      <c r="K79" s="745"/>
      <c r="L79" s="168"/>
    </row>
    <row r="80" spans="1:12" s="162" customFormat="1" ht="34">
      <c r="A80" s="430">
        <v>71</v>
      </c>
      <c r="B80" s="348" t="s">
        <v>1793</v>
      </c>
      <c r="C80" s="349" t="s">
        <v>301</v>
      </c>
      <c r="D80" s="349" t="s">
        <v>1048</v>
      </c>
      <c r="E80" s="355"/>
      <c r="F80" s="350" t="s">
        <v>11</v>
      </c>
      <c r="G80" s="356"/>
      <c r="H80" s="356"/>
      <c r="I80" s="367"/>
      <c r="J80" s="368" t="s">
        <v>2048</v>
      </c>
      <c r="K80" s="435"/>
    </row>
    <row r="81" spans="1:11" s="162" customFormat="1" ht="17">
      <c r="A81" s="430">
        <v>72</v>
      </c>
      <c r="B81" s="348" t="s">
        <v>1793</v>
      </c>
      <c r="C81" s="349" t="s">
        <v>1123</v>
      </c>
      <c r="D81" s="349" t="s">
        <v>1124</v>
      </c>
      <c r="E81" s="355" t="s">
        <v>1125</v>
      </c>
      <c r="F81" s="350" t="s">
        <v>11</v>
      </c>
      <c r="G81" s="356"/>
      <c r="H81" s="367"/>
      <c r="I81" s="367"/>
      <c r="J81" s="368" t="s">
        <v>1808</v>
      </c>
      <c r="K81" s="436"/>
    </row>
    <row r="82" spans="1:11" s="162" customFormat="1" ht="17">
      <c r="A82" s="430">
        <v>73</v>
      </c>
      <c r="B82" s="348" t="s">
        <v>1793</v>
      </c>
      <c r="C82" s="349" t="s">
        <v>1123</v>
      </c>
      <c r="D82" s="349" t="s">
        <v>1126</v>
      </c>
      <c r="E82" s="355" t="s">
        <v>1127</v>
      </c>
      <c r="F82" s="350" t="s">
        <v>11</v>
      </c>
      <c r="G82" s="356"/>
      <c r="H82" s="367"/>
      <c r="I82" s="367"/>
      <c r="J82" s="368" t="s">
        <v>1809</v>
      </c>
      <c r="K82" s="436"/>
    </row>
    <row r="83" spans="1:11" s="162" customFormat="1" ht="17">
      <c r="A83" s="430">
        <v>74</v>
      </c>
      <c r="B83" s="348" t="s">
        <v>1793</v>
      </c>
      <c r="C83" s="349" t="s">
        <v>1123</v>
      </c>
      <c r="D83" s="349" t="s">
        <v>1128</v>
      </c>
      <c r="E83" s="355"/>
      <c r="F83" s="350" t="s">
        <v>11</v>
      </c>
      <c r="G83" s="356"/>
      <c r="H83" s="367"/>
      <c r="I83" s="367"/>
      <c r="J83" s="368" t="s">
        <v>1810</v>
      </c>
      <c r="K83" s="436"/>
    </row>
    <row r="84" spans="1:11" s="162" customFormat="1" ht="17">
      <c r="A84" s="430">
        <v>75</v>
      </c>
      <c r="B84" s="348" t="s">
        <v>1793</v>
      </c>
      <c r="C84" s="349" t="s">
        <v>1123</v>
      </c>
      <c r="D84" s="349" t="s">
        <v>1129</v>
      </c>
      <c r="E84" s="355" t="s">
        <v>1065</v>
      </c>
      <c r="F84" s="350" t="s">
        <v>11</v>
      </c>
      <c r="G84" s="356"/>
      <c r="H84" s="367"/>
      <c r="I84" s="367"/>
      <c r="J84" s="368" t="s">
        <v>1811</v>
      </c>
      <c r="K84" s="436"/>
    </row>
    <row r="85" spans="1:11" s="162" customFormat="1" ht="17">
      <c r="A85" s="430">
        <v>76</v>
      </c>
      <c r="B85" s="348" t="s">
        <v>1793</v>
      </c>
      <c r="C85" s="349" t="s">
        <v>1123</v>
      </c>
      <c r="D85" s="349" t="s">
        <v>1130</v>
      </c>
      <c r="E85" s="355"/>
      <c r="F85" s="350" t="s">
        <v>11</v>
      </c>
      <c r="G85" s="356"/>
      <c r="H85" s="367"/>
      <c r="I85" s="367"/>
      <c r="J85" s="368" t="s">
        <v>1812</v>
      </c>
      <c r="K85" s="436"/>
    </row>
    <row r="86" spans="1:11" s="162" customFormat="1" ht="34">
      <c r="A86" s="430">
        <v>77</v>
      </c>
      <c r="B86" s="348" t="s">
        <v>1793</v>
      </c>
      <c r="C86" s="349" t="s">
        <v>1123</v>
      </c>
      <c r="D86" s="349" t="s">
        <v>1131</v>
      </c>
      <c r="E86" s="355"/>
      <c r="F86" s="350" t="s">
        <v>11</v>
      </c>
      <c r="G86" s="356"/>
      <c r="H86" s="367"/>
      <c r="I86" s="367"/>
      <c r="J86" s="368" t="s">
        <v>1813</v>
      </c>
      <c r="K86" s="436"/>
    </row>
    <row r="87" spans="1:11" s="162" customFormat="1" ht="34">
      <c r="A87" s="430">
        <v>78</v>
      </c>
      <c r="B87" s="348" t="s">
        <v>1793</v>
      </c>
      <c r="C87" s="349" t="s">
        <v>1123</v>
      </c>
      <c r="D87" s="349" t="s">
        <v>1132</v>
      </c>
      <c r="E87" s="355"/>
      <c r="F87" s="350" t="s">
        <v>11</v>
      </c>
      <c r="G87" s="356"/>
      <c r="H87" s="367"/>
      <c r="I87" s="367"/>
      <c r="J87" s="368" t="s">
        <v>1814</v>
      </c>
      <c r="K87" s="436"/>
    </row>
    <row r="88" spans="1:11" s="162" customFormat="1" ht="17">
      <c r="A88" s="430">
        <v>79</v>
      </c>
      <c r="B88" s="348" t="s">
        <v>1793</v>
      </c>
      <c r="C88" s="349" t="s">
        <v>1123</v>
      </c>
      <c r="D88" s="349" t="s">
        <v>1133</v>
      </c>
      <c r="E88" s="377" t="s">
        <v>1815</v>
      </c>
      <c r="F88" s="350" t="s">
        <v>11</v>
      </c>
      <c r="G88" s="356"/>
      <c r="H88" s="367"/>
      <c r="I88" s="367"/>
      <c r="J88" s="746" t="s">
        <v>1816</v>
      </c>
      <c r="K88" s="436"/>
    </row>
    <row r="89" spans="1:11" s="162" customFormat="1" ht="17">
      <c r="A89" s="430">
        <v>80</v>
      </c>
      <c r="B89" s="348" t="s">
        <v>1793</v>
      </c>
      <c r="C89" s="349" t="s">
        <v>1123</v>
      </c>
      <c r="D89" s="349" t="s">
        <v>1741</v>
      </c>
      <c r="E89" s="355" t="s">
        <v>1817</v>
      </c>
      <c r="F89" s="350" t="s">
        <v>11</v>
      </c>
      <c r="G89" s="356"/>
      <c r="H89" s="367"/>
      <c r="I89" s="367"/>
      <c r="J89" s="746"/>
      <c r="K89" s="436"/>
    </row>
    <row r="90" spans="1:11" s="162" customFormat="1" ht="17">
      <c r="A90" s="430">
        <v>81</v>
      </c>
      <c r="B90" s="348" t="s">
        <v>1793</v>
      </c>
      <c r="C90" s="349" t="s">
        <v>1123</v>
      </c>
      <c r="D90" s="349" t="s">
        <v>1818</v>
      </c>
      <c r="E90" s="355" t="s">
        <v>1136</v>
      </c>
      <c r="F90" s="350" t="s">
        <v>11</v>
      </c>
      <c r="G90" s="356"/>
      <c r="H90" s="367"/>
      <c r="I90" s="367"/>
      <c r="J90" s="746"/>
      <c r="K90" s="436"/>
    </row>
    <row r="91" spans="1:11" s="162" customFormat="1" ht="17">
      <c r="A91" s="430">
        <v>82</v>
      </c>
      <c r="B91" s="348" t="s">
        <v>1793</v>
      </c>
      <c r="C91" s="349" t="s">
        <v>1123</v>
      </c>
      <c r="D91" s="349" t="s">
        <v>1742</v>
      </c>
      <c r="E91" s="355" t="s">
        <v>1137</v>
      </c>
      <c r="F91" s="350" t="s">
        <v>11</v>
      </c>
      <c r="G91" s="356"/>
      <c r="H91" s="367"/>
      <c r="I91" s="367"/>
      <c r="J91" s="746"/>
      <c r="K91" s="436"/>
    </row>
    <row r="92" spans="1:11" s="162" customFormat="1" ht="17">
      <c r="A92" s="430">
        <v>83</v>
      </c>
      <c r="B92" s="348" t="s">
        <v>1793</v>
      </c>
      <c r="C92" s="349" t="s">
        <v>1123</v>
      </c>
      <c r="D92" s="349" t="s">
        <v>1743</v>
      </c>
      <c r="E92" s="355" t="s">
        <v>1138</v>
      </c>
      <c r="F92" s="350" t="s">
        <v>11</v>
      </c>
      <c r="G92" s="356"/>
      <c r="H92" s="367"/>
      <c r="I92" s="367"/>
      <c r="J92" s="746"/>
      <c r="K92" s="436"/>
    </row>
    <row r="93" spans="1:11" s="162" customFormat="1" ht="34">
      <c r="A93" s="430">
        <v>84</v>
      </c>
      <c r="B93" s="348"/>
      <c r="C93" s="349" t="s">
        <v>810</v>
      </c>
      <c r="D93" s="354" t="s">
        <v>811</v>
      </c>
      <c r="E93" s="355"/>
      <c r="F93" s="350" t="s">
        <v>11</v>
      </c>
      <c r="G93" s="356"/>
      <c r="H93" s="367"/>
      <c r="I93" s="367"/>
      <c r="J93" s="358" t="s">
        <v>1450</v>
      </c>
      <c r="K93" s="436"/>
    </row>
    <row r="94" spans="1:11" s="113" customFormat="1" ht="17">
      <c r="A94" s="430">
        <v>85</v>
      </c>
      <c r="B94" s="348" t="s">
        <v>1793</v>
      </c>
      <c r="C94" s="349" t="s">
        <v>813</v>
      </c>
      <c r="D94" s="354" t="s">
        <v>811</v>
      </c>
      <c r="E94" s="378"/>
      <c r="F94" s="350" t="s">
        <v>11</v>
      </c>
      <c r="G94" s="379"/>
      <c r="H94" s="378"/>
      <c r="I94" s="380"/>
      <c r="J94" s="381" t="s">
        <v>1819</v>
      </c>
      <c r="K94" s="437"/>
    </row>
    <row r="95" spans="1:11" s="113" customFormat="1" ht="68">
      <c r="A95" s="430">
        <v>86</v>
      </c>
      <c r="B95" s="348" t="s">
        <v>1793</v>
      </c>
      <c r="C95" s="349" t="s">
        <v>810</v>
      </c>
      <c r="D95" s="354" t="s">
        <v>815</v>
      </c>
      <c r="E95" s="378" t="s">
        <v>816</v>
      </c>
      <c r="F95" s="350" t="s">
        <v>11</v>
      </c>
      <c r="G95" s="380"/>
      <c r="H95" s="378"/>
      <c r="I95" s="380"/>
      <c r="J95" s="382" t="s">
        <v>1820</v>
      </c>
      <c r="K95" s="437"/>
    </row>
    <row r="96" spans="1:11" s="113" customFormat="1" ht="17">
      <c r="A96" s="430">
        <v>87</v>
      </c>
      <c r="B96" s="348" t="s">
        <v>1793</v>
      </c>
      <c r="C96" s="349" t="s">
        <v>810</v>
      </c>
      <c r="D96" s="354" t="s">
        <v>818</v>
      </c>
      <c r="E96" s="378" t="s">
        <v>816</v>
      </c>
      <c r="F96" s="350" t="s">
        <v>11</v>
      </c>
      <c r="G96" s="380"/>
      <c r="H96" s="378"/>
      <c r="I96" s="380"/>
      <c r="J96" s="382"/>
      <c r="K96" s="437"/>
    </row>
    <row r="97" spans="1:11" s="113" customFormat="1" ht="17">
      <c r="A97" s="430">
        <v>88</v>
      </c>
      <c r="B97" s="348" t="s">
        <v>1793</v>
      </c>
      <c r="C97" s="349" t="s">
        <v>810</v>
      </c>
      <c r="D97" s="354" t="s">
        <v>820</v>
      </c>
      <c r="E97" s="378" t="s">
        <v>446</v>
      </c>
      <c r="F97" s="350" t="s">
        <v>11</v>
      </c>
      <c r="G97" s="380"/>
      <c r="H97" s="378"/>
      <c r="I97" s="380"/>
      <c r="J97" s="382"/>
      <c r="K97" s="437"/>
    </row>
    <row r="98" spans="1:11" s="113" customFormat="1" ht="17">
      <c r="A98" s="430">
        <v>89</v>
      </c>
      <c r="B98" s="348" t="s">
        <v>1793</v>
      </c>
      <c r="C98" s="349" t="s">
        <v>810</v>
      </c>
      <c r="D98" s="354" t="s">
        <v>822</v>
      </c>
      <c r="E98" s="378" t="s">
        <v>823</v>
      </c>
      <c r="F98" s="350" t="s">
        <v>11</v>
      </c>
      <c r="G98" s="380"/>
      <c r="H98" s="378"/>
      <c r="I98" s="380"/>
      <c r="J98" s="382"/>
      <c r="K98" s="437"/>
    </row>
    <row r="99" spans="1:11" s="113" customFormat="1" ht="17">
      <c r="A99" s="430">
        <v>90</v>
      </c>
      <c r="B99" s="348" t="s">
        <v>1793</v>
      </c>
      <c r="C99" s="349" t="s">
        <v>810</v>
      </c>
      <c r="D99" s="354" t="s">
        <v>825</v>
      </c>
      <c r="E99" s="378" t="s">
        <v>823</v>
      </c>
      <c r="F99" s="350" t="s">
        <v>11</v>
      </c>
      <c r="G99" s="380"/>
      <c r="H99" s="378"/>
      <c r="I99" s="380"/>
      <c r="J99" s="382"/>
      <c r="K99" s="437"/>
    </row>
    <row r="100" spans="1:11" s="113" customFormat="1" ht="17">
      <c r="A100" s="430">
        <v>91</v>
      </c>
      <c r="B100" s="348" t="s">
        <v>1793</v>
      </c>
      <c r="C100" s="349" t="s">
        <v>810</v>
      </c>
      <c r="D100" s="354" t="s">
        <v>827</v>
      </c>
      <c r="E100" s="378" t="s">
        <v>823</v>
      </c>
      <c r="F100" s="350" t="s">
        <v>11</v>
      </c>
      <c r="G100" s="380"/>
      <c r="H100" s="378"/>
      <c r="I100" s="380"/>
      <c r="J100" s="382"/>
      <c r="K100" s="437"/>
    </row>
    <row r="101" spans="1:11" s="113" customFormat="1" ht="17">
      <c r="A101" s="430">
        <v>92</v>
      </c>
      <c r="B101" s="348" t="s">
        <v>1793</v>
      </c>
      <c r="C101" s="349" t="s">
        <v>813</v>
      </c>
      <c r="D101" s="354" t="s">
        <v>829</v>
      </c>
      <c r="E101" s="378" t="s">
        <v>830</v>
      </c>
      <c r="F101" s="350" t="s">
        <v>11</v>
      </c>
      <c r="G101" s="380"/>
      <c r="H101" s="378"/>
      <c r="I101" s="380"/>
      <c r="J101" s="382"/>
      <c r="K101" s="437"/>
    </row>
    <row r="102" spans="1:11" s="113" customFormat="1" ht="17">
      <c r="A102" s="430">
        <v>93</v>
      </c>
      <c r="B102" s="348" t="s">
        <v>1793</v>
      </c>
      <c r="C102" s="349" t="s">
        <v>813</v>
      </c>
      <c r="D102" s="354" t="s">
        <v>832</v>
      </c>
      <c r="E102" s="378" t="s">
        <v>833</v>
      </c>
      <c r="F102" s="350" t="s">
        <v>11</v>
      </c>
      <c r="G102" s="380"/>
      <c r="H102" s="378"/>
      <c r="I102" s="380"/>
      <c r="J102" s="382"/>
      <c r="K102" s="437"/>
    </row>
    <row r="103" spans="1:11" s="113" customFormat="1" ht="17">
      <c r="A103" s="430">
        <v>94</v>
      </c>
      <c r="B103" s="348" t="s">
        <v>1793</v>
      </c>
      <c r="C103" s="349" t="s">
        <v>813</v>
      </c>
      <c r="D103" s="354" t="s">
        <v>835</v>
      </c>
      <c r="E103" s="378" t="s">
        <v>833</v>
      </c>
      <c r="F103" s="350" t="s">
        <v>11</v>
      </c>
      <c r="G103" s="380"/>
      <c r="H103" s="378"/>
      <c r="I103" s="380"/>
      <c r="J103" s="382"/>
      <c r="K103" s="437"/>
    </row>
    <row r="104" spans="1:11" s="113" customFormat="1" ht="17">
      <c r="A104" s="430">
        <v>95</v>
      </c>
      <c r="B104" s="348" t="s">
        <v>1793</v>
      </c>
      <c r="C104" s="349" t="s">
        <v>813</v>
      </c>
      <c r="D104" s="354" t="s">
        <v>837</v>
      </c>
      <c r="E104" s="378" t="s">
        <v>833</v>
      </c>
      <c r="F104" s="350" t="s">
        <v>11</v>
      </c>
      <c r="G104" s="380"/>
      <c r="H104" s="378"/>
      <c r="I104" s="380"/>
      <c r="J104" s="382"/>
      <c r="K104" s="437"/>
    </row>
    <row r="105" spans="1:11" s="113" customFormat="1" ht="17">
      <c r="A105" s="430">
        <v>96</v>
      </c>
      <c r="B105" s="348" t="s">
        <v>1793</v>
      </c>
      <c r="C105" s="349" t="s">
        <v>813</v>
      </c>
      <c r="D105" s="354" t="s">
        <v>822</v>
      </c>
      <c r="E105" s="378" t="s">
        <v>839</v>
      </c>
      <c r="F105" s="350" t="s">
        <v>11</v>
      </c>
      <c r="G105" s="380"/>
      <c r="H105" s="378"/>
      <c r="I105" s="380"/>
      <c r="J105" s="382"/>
      <c r="K105" s="437"/>
    </row>
    <row r="106" spans="1:11" s="113" customFormat="1" ht="17">
      <c r="A106" s="430">
        <v>97</v>
      </c>
      <c r="B106" s="348" t="s">
        <v>1793</v>
      </c>
      <c r="C106" s="349" t="s">
        <v>813</v>
      </c>
      <c r="D106" s="354" t="s">
        <v>825</v>
      </c>
      <c r="E106" s="378" t="s">
        <v>839</v>
      </c>
      <c r="F106" s="350" t="s">
        <v>11</v>
      </c>
      <c r="G106" s="380"/>
      <c r="H106" s="378"/>
      <c r="I106" s="380"/>
      <c r="J106" s="382"/>
      <c r="K106" s="437"/>
    </row>
    <row r="107" spans="1:11" s="113" customFormat="1" ht="17">
      <c r="A107" s="430">
        <v>98</v>
      </c>
      <c r="B107" s="348" t="s">
        <v>1793</v>
      </c>
      <c r="C107" s="349" t="s">
        <v>813</v>
      </c>
      <c r="D107" s="354" t="s">
        <v>827</v>
      </c>
      <c r="E107" s="378" t="s">
        <v>839</v>
      </c>
      <c r="F107" s="350" t="s">
        <v>11</v>
      </c>
      <c r="G107" s="380"/>
      <c r="H107" s="378"/>
      <c r="I107" s="380"/>
      <c r="J107" s="382"/>
      <c r="K107" s="437"/>
    </row>
    <row r="108" spans="1:11" s="113" customFormat="1" ht="51">
      <c r="A108" s="430">
        <v>99</v>
      </c>
      <c r="B108" s="348" t="s">
        <v>1793</v>
      </c>
      <c r="C108" s="349" t="s">
        <v>810</v>
      </c>
      <c r="D108" s="354" t="s">
        <v>843</v>
      </c>
      <c r="E108" s="378"/>
      <c r="F108" s="350" t="s">
        <v>11</v>
      </c>
      <c r="G108" s="379"/>
      <c r="H108" s="378"/>
      <c r="I108" s="380"/>
      <c r="J108" s="381" t="s">
        <v>1821</v>
      </c>
      <c r="K108" s="437"/>
    </row>
    <row r="109" spans="1:11" s="113" customFormat="1" ht="51">
      <c r="A109" s="430">
        <v>100</v>
      </c>
      <c r="B109" s="348" t="s">
        <v>1793</v>
      </c>
      <c r="C109" s="349" t="s">
        <v>813</v>
      </c>
      <c r="D109" s="354" t="s">
        <v>843</v>
      </c>
      <c r="E109" s="378"/>
      <c r="F109" s="350" t="s">
        <v>11</v>
      </c>
      <c r="G109" s="379"/>
      <c r="H109" s="378"/>
      <c r="I109" s="380"/>
      <c r="J109" s="381" t="s">
        <v>1822</v>
      </c>
      <c r="K109" s="437"/>
    </row>
    <row r="110" spans="1:11" s="162" customFormat="1" ht="17">
      <c r="A110" s="430">
        <v>101</v>
      </c>
      <c r="B110" s="348" t="s">
        <v>1793</v>
      </c>
      <c r="C110" s="349" t="s">
        <v>846</v>
      </c>
      <c r="D110" s="354" t="s">
        <v>847</v>
      </c>
      <c r="E110" s="355"/>
      <c r="F110" s="350" t="s">
        <v>11</v>
      </c>
      <c r="G110" s="367"/>
      <c r="H110" s="367"/>
      <c r="I110" s="357"/>
      <c r="J110" s="368" t="s">
        <v>1823</v>
      </c>
      <c r="K110" s="436"/>
    </row>
    <row r="111" spans="1:11" s="162" customFormat="1" ht="17">
      <c r="A111" s="430">
        <v>102</v>
      </c>
      <c r="B111" s="348" t="s">
        <v>1793</v>
      </c>
      <c r="C111" s="349" t="s">
        <v>846</v>
      </c>
      <c r="D111" s="354" t="s">
        <v>849</v>
      </c>
      <c r="E111" s="355"/>
      <c r="F111" s="350" t="s">
        <v>11</v>
      </c>
      <c r="G111" s="367"/>
      <c r="H111" s="367"/>
      <c r="I111" s="357"/>
      <c r="J111" s="368" t="s">
        <v>1824</v>
      </c>
      <c r="K111" s="436"/>
    </row>
    <row r="112" spans="1:11" s="162" customFormat="1" ht="68">
      <c r="A112" s="430">
        <v>103</v>
      </c>
      <c r="B112" s="348" t="s">
        <v>1793</v>
      </c>
      <c r="C112" s="349" t="s">
        <v>846</v>
      </c>
      <c r="D112" s="354" t="s">
        <v>843</v>
      </c>
      <c r="E112" s="355"/>
      <c r="F112" s="350" t="s">
        <v>11</v>
      </c>
      <c r="G112" s="367"/>
      <c r="H112" s="367"/>
      <c r="I112" s="357"/>
      <c r="J112" s="368" t="s">
        <v>1825</v>
      </c>
      <c r="K112" s="436"/>
    </row>
    <row r="113" spans="1:14" s="162" customFormat="1" ht="34">
      <c r="A113" s="430">
        <v>104</v>
      </c>
      <c r="B113" s="348" t="s">
        <v>1793</v>
      </c>
      <c r="C113" s="349" t="s">
        <v>1826</v>
      </c>
      <c r="D113" s="362" t="s">
        <v>852</v>
      </c>
      <c r="E113" s="355" t="s">
        <v>1827</v>
      </c>
      <c r="F113" s="350" t="s">
        <v>11</v>
      </c>
      <c r="G113" s="367"/>
      <c r="H113" s="367"/>
      <c r="I113" s="357"/>
      <c r="J113" s="368" t="s">
        <v>1828</v>
      </c>
      <c r="K113" s="436"/>
    </row>
    <row r="114" spans="1:14" s="162" customFormat="1" ht="17">
      <c r="A114" s="430">
        <v>105</v>
      </c>
      <c r="B114" s="348" t="s">
        <v>1829</v>
      </c>
      <c r="C114" s="349" t="s">
        <v>1941</v>
      </c>
      <c r="D114" s="362" t="s">
        <v>1942</v>
      </c>
      <c r="E114" s="383" t="s">
        <v>2766</v>
      </c>
      <c r="F114" s="350" t="s">
        <v>11</v>
      </c>
      <c r="G114" s="357"/>
      <c r="H114" s="367"/>
      <c r="I114" s="357"/>
      <c r="J114" s="384" t="s">
        <v>1830</v>
      </c>
      <c r="K114" s="436"/>
    </row>
    <row r="115" spans="1:14" s="162" customFormat="1" ht="85">
      <c r="A115" s="430">
        <v>106</v>
      </c>
      <c r="B115" s="348" t="s">
        <v>1829</v>
      </c>
      <c r="C115" s="349" t="s">
        <v>846</v>
      </c>
      <c r="D115" s="362" t="s">
        <v>858</v>
      </c>
      <c r="E115" s="365" t="s">
        <v>97</v>
      </c>
      <c r="F115" s="385" t="s">
        <v>11</v>
      </c>
      <c r="G115" s="367"/>
      <c r="H115" s="367"/>
      <c r="I115" s="357"/>
      <c r="J115" s="386" t="s">
        <v>1831</v>
      </c>
      <c r="K115" s="436"/>
    </row>
    <row r="116" spans="1:14" s="162" customFormat="1" ht="68">
      <c r="A116" s="430">
        <v>107</v>
      </c>
      <c r="B116" s="348" t="s">
        <v>1829</v>
      </c>
      <c r="C116" s="349" t="s">
        <v>846</v>
      </c>
      <c r="D116" s="354" t="s">
        <v>860</v>
      </c>
      <c r="E116" s="365" t="s">
        <v>861</v>
      </c>
      <c r="F116" s="385" t="s">
        <v>11</v>
      </c>
      <c r="G116" s="367"/>
      <c r="H116" s="367"/>
      <c r="I116" s="357"/>
      <c r="J116" s="368" t="s">
        <v>1832</v>
      </c>
      <c r="K116" s="436"/>
    </row>
    <row r="117" spans="1:14" s="113" customFormat="1" ht="17">
      <c r="A117" s="430">
        <v>108</v>
      </c>
      <c r="B117" s="348" t="s">
        <v>1829</v>
      </c>
      <c r="C117" s="349" t="s">
        <v>846</v>
      </c>
      <c r="D117" s="354" t="s">
        <v>863</v>
      </c>
      <c r="E117" s="365" t="s">
        <v>864</v>
      </c>
      <c r="F117" s="385" t="s">
        <v>11</v>
      </c>
      <c r="G117" s="380"/>
      <c r="H117" s="378"/>
      <c r="I117" s="380"/>
      <c r="J117" s="747"/>
      <c r="K117" s="437"/>
    </row>
    <row r="118" spans="1:14" s="113" customFormat="1" ht="17">
      <c r="A118" s="430">
        <v>109</v>
      </c>
      <c r="B118" s="348" t="s">
        <v>1829</v>
      </c>
      <c r="C118" s="349" t="s">
        <v>846</v>
      </c>
      <c r="D118" s="354" t="s">
        <v>866</v>
      </c>
      <c r="E118" s="365" t="s">
        <v>864</v>
      </c>
      <c r="F118" s="385" t="s">
        <v>11</v>
      </c>
      <c r="G118" s="380"/>
      <c r="H118" s="378"/>
      <c r="I118" s="380"/>
      <c r="J118" s="747"/>
      <c r="K118" s="437"/>
    </row>
    <row r="119" spans="1:14" s="113" customFormat="1" ht="17">
      <c r="A119" s="430">
        <v>110</v>
      </c>
      <c r="B119" s="348" t="s">
        <v>1829</v>
      </c>
      <c r="C119" s="349" t="s">
        <v>846</v>
      </c>
      <c r="D119" s="354" t="s">
        <v>868</v>
      </c>
      <c r="E119" s="365" t="s">
        <v>864</v>
      </c>
      <c r="F119" s="385" t="s">
        <v>11</v>
      </c>
      <c r="G119" s="380"/>
      <c r="H119" s="378"/>
      <c r="I119" s="380"/>
      <c r="J119" s="747"/>
      <c r="K119" s="437"/>
    </row>
    <row r="120" spans="1:14" s="113" customFormat="1" ht="17">
      <c r="A120" s="430">
        <v>111</v>
      </c>
      <c r="B120" s="348" t="s">
        <v>1829</v>
      </c>
      <c r="C120" s="349" t="s">
        <v>846</v>
      </c>
      <c r="D120" s="354" t="s">
        <v>870</v>
      </c>
      <c r="E120" s="383" t="s">
        <v>1945</v>
      </c>
      <c r="F120" s="385" t="s">
        <v>11</v>
      </c>
      <c r="G120" s="380"/>
      <c r="H120" s="378"/>
      <c r="I120" s="380"/>
      <c r="J120" s="747"/>
      <c r="K120" s="437"/>
    </row>
    <row r="121" spans="1:14" s="113" customFormat="1" ht="17">
      <c r="A121" s="430">
        <v>112</v>
      </c>
      <c r="B121" s="348" t="s">
        <v>1829</v>
      </c>
      <c r="C121" s="349" t="s">
        <v>846</v>
      </c>
      <c r="D121" s="354" t="s">
        <v>872</v>
      </c>
      <c r="E121" s="383" t="s">
        <v>1939</v>
      </c>
      <c r="F121" s="385" t="s">
        <v>11</v>
      </c>
      <c r="G121" s="380"/>
      <c r="H121" s="378"/>
      <c r="I121" s="380"/>
      <c r="J121" s="747"/>
      <c r="K121" s="437"/>
    </row>
    <row r="122" spans="1:14" s="113" customFormat="1" ht="17">
      <c r="A122" s="430">
        <v>113</v>
      </c>
      <c r="B122" s="348" t="s">
        <v>1829</v>
      </c>
      <c r="C122" s="349" t="s">
        <v>846</v>
      </c>
      <c r="D122" s="354" t="s">
        <v>874</v>
      </c>
      <c r="E122" s="383" t="s">
        <v>1939</v>
      </c>
      <c r="F122" s="385" t="s">
        <v>11</v>
      </c>
      <c r="G122" s="380"/>
      <c r="H122" s="378"/>
      <c r="I122" s="380"/>
      <c r="J122" s="747"/>
      <c r="K122" s="437"/>
    </row>
    <row r="123" spans="1:14" s="113" customFormat="1" ht="17">
      <c r="A123" s="430">
        <v>114</v>
      </c>
      <c r="B123" s="348" t="s">
        <v>1829</v>
      </c>
      <c r="C123" s="349" t="s">
        <v>846</v>
      </c>
      <c r="D123" s="354" t="s">
        <v>876</v>
      </c>
      <c r="E123" s="378" t="s">
        <v>877</v>
      </c>
      <c r="F123" s="350" t="s">
        <v>11</v>
      </c>
      <c r="G123" s="380"/>
      <c r="H123" s="378"/>
      <c r="I123" s="380"/>
      <c r="J123" s="747"/>
      <c r="K123" s="437"/>
    </row>
    <row r="124" spans="1:14" ht="68">
      <c r="A124" s="430">
        <v>115</v>
      </c>
      <c r="B124" s="348" t="s">
        <v>1829</v>
      </c>
      <c r="C124" s="349" t="s">
        <v>1833</v>
      </c>
      <c r="D124" s="349" t="s">
        <v>57</v>
      </c>
      <c r="E124" s="347"/>
      <c r="F124" s="317" t="s">
        <v>11</v>
      </c>
      <c r="G124" s="351"/>
      <c r="H124" s="351"/>
      <c r="I124" s="352"/>
      <c r="J124" s="372" t="s">
        <v>1834</v>
      </c>
      <c r="K124" s="431"/>
      <c r="N124" s="169" t="s">
        <v>1835</v>
      </c>
    </row>
    <row r="125" spans="1:14" ht="34">
      <c r="A125" s="430">
        <v>116</v>
      </c>
      <c r="B125" s="348" t="s">
        <v>1829</v>
      </c>
      <c r="C125" s="349" t="s">
        <v>56</v>
      </c>
      <c r="D125" s="349" t="s">
        <v>59</v>
      </c>
      <c r="E125" s="347"/>
      <c r="F125" s="350" t="s">
        <v>11</v>
      </c>
      <c r="G125" s="351"/>
      <c r="H125" s="351"/>
      <c r="I125" s="352"/>
      <c r="J125" s="361" t="s">
        <v>1836</v>
      </c>
      <c r="K125" s="431"/>
      <c r="L125" s="170"/>
    </row>
    <row r="126" spans="1:14" ht="221">
      <c r="A126" s="430">
        <v>117</v>
      </c>
      <c r="B126" s="348" t="s">
        <v>1829</v>
      </c>
      <c r="C126" s="349" t="s">
        <v>56</v>
      </c>
      <c r="D126" s="388" t="s">
        <v>67</v>
      </c>
      <c r="E126" s="347"/>
      <c r="F126" s="387" t="s">
        <v>1790</v>
      </c>
      <c r="G126" s="351"/>
      <c r="H126" s="351"/>
      <c r="I126" s="352"/>
      <c r="J126" s="389" t="s">
        <v>1837</v>
      </c>
      <c r="K126" s="438"/>
      <c r="L126" s="170"/>
      <c r="N126" s="171" t="s">
        <v>1838</v>
      </c>
    </row>
    <row r="127" spans="1:14" ht="68">
      <c r="A127" s="430">
        <v>118</v>
      </c>
      <c r="B127" s="348" t="s">
        <v>1829</v>
      </c>
      <c r="C127" s="349" t="s">
        <v>56</v>
      </c>
      <c r="D127" s="349" t="s">
        <v>1121</v>
      </c>
      <c r="E127" s="347"/>
      <c r="F127" s="350" t="s">
        <v>11</v>
      </c>
      <c r="G127" s="351"/>
      <c r="H127" s="351"/>
      <c r="I127" s="352"/>
      <c r="J127" s="361" t="s">
        <v>62</v>
      </c>
      <c r="K127" s="431"/>
      <c r="L127" s="164"/>
      <c r="N127" s="172" t="s">
        <v>1835</v>
      </c>
    </row>
    <row r="128" spans="1:14" ht="17">
      <c r="A128" s="430">
        <v>119</v>
      </c>
      <c r="B128" s="348" t="s">
        <v>1829</v>
      </c>
      <c r="C128" s="349" t="s">
        <v>56</v>
      </c>
      <c r="D128" s="349" t="s">
        <v>63</v>
      </c>
      <c r="E128" s="347"/>
      <c r="F128" s="350" t="s">
        <v>11</v>
      </c>
      <c r="G128" s="351"/>
      <c r="H128" s="351"/>
      <c r="I128" s="352"/>
      <c r="J128" s="361" t="s">
        <v>64</v>
      </c>
      <c r="K128" s="431"/>
      <c r="L128" s="170"/>
    </row>
    <row r="129" spans="1:12" ht="51">
      <c r="A129" s="430">
        <v>120</v>
      </c>
      <c r="B129" s="348" t="s">
        <v>1829</v>
      </c>
      <c r="C129" s="349" t="s">
        <v>56</v>
      </c>
      <c r="D129" s="349" t="s">
        <v>65</v>
      </c>
      <c r="E129" s="347"/>
      <c r="F129" s="350" t="s">
        <v>11</v>
      </c>
      <c r="G129" s="351"/>
      <c r="H129" s="351"/>
      <c r="I129" s="352"/>
      <c r="J129" s="361" t="s">
        <v>1839</v>
      </c>
      <c r="K129" s="431"/>
      <c r="L129" s="164"/>
    </row>
    <row r="130" spans="1:12" s="113" customFormat="1" ht="85">
      <c r="A130" s="430">
        <v>121</v>
      </c>
      <c r="B130" s="348" t="s">
        <v>1793</v>
      </c>
      <c r="C130" s="390" t="s">
        <v>184</v>
      </c>
      <c r="D130" s="349" t="s">
        <v>1484</v>
      </c>
      <c r="E130" s="378" t="s">
        <v>2056</v>
      </c>
      <c r="F130" s="350" t="s">
        <v>11</v>
      </c>
      <c r="G130" s="378"/>
      <c r="H130" s="378"/>
      <c r="I130" s="391"/>
      <c r="J130" s="392" t="s">
        <v>2781</v>
      </c>
      <c r="K130" s="439"/>
      <c r="L130" s="112"/>
    </row>
    <row r="131" spans="1:12" s="113" customFormat="1" ht="17">
      <c r="A131" s="430">
        <v>122</v>
      </c>
      <c r="B131" s="348" t="s">
        <v>1793</v>
      </c>
      <c r="C131" s="390" t="s">
        <v>184</v>
      </c>
      <c r="D131" s="390" t="s">
        <v>1485</v>
      </c>
      <c r="E131" s="378" t="s">
        <v>2057</v>
      </c>
      <c r="F131" s="350" t="s">
        <v>11</v>
      </c>
      <c r="G131" s="378"/>
      <c r="H131" s="378"/>
      <c r="I131" s="391"/>
      <c r="J131" s="392" t="s">
        <v>2063</v>
      </c>
      <c r="K131" s="439"/>
      <c r="L131" s="112"/>
    </row>
    <row r="132" spans="1:12" s="113" customFormat="1" ht="17">
      <c r="A132" s="430">
        <v>123</v>
      </c>
      <c r="B132" s="348" t="s">
        <v>1793</v>
      </c>
      <c r="C132" s="390" t="s">
        <v>184</v>
      </c>
      <c r="D132" s="390" t="s">
        <v>1486</v>
      </c>
      <c r="E132" s="378" t="s">
        <v>2060</v>
      </c>
      <c r="F132" s="350" t="s">
        <v>11</v>
      </c>
      <c r="G132" s="378"/>
      <c r="H132" s="378"/>
      <c r="I132" s="391"/>
      <c r="J132" s="392" t="s">
        <v>2077</v>
      </c>
      <c r="K132" s="439"/>
      <c r="L132" s="112"/>
    </row>
    <row r="133" spans="1:12" s="113" customFormat="1" ht="17">
      <c r="A133" s="430">
        <v>124</v>
      </c>
      <c r="B133" s="348" t="s">
        <v>1793</v>
      </c>
      <c r="C133" s="390" t="s">
        <v>184</v>
      </c>
      <c r="D133" s="390" t="s">
        <v>2058</v>
      </c>
      <c r="E133" s="378" t="s">
        <v>2060</v>
      </c>
      <c r="F133" s="350" t="s">
        <v>11</v>
      </c>
      <c r="G133" s="378"/>
      <c r="H133" s="378"/>
      <c r="I133" s="391"/>
      <c r="J133" s="392" t="s">
        <v>2353</v>
      </c>
      <c r="K133" s="439"/>
      <c r="L133" s="112"/>
    </row>
    <row r="134" spans="1:12" s="113" customFormat="1" ht="17">
      <c r="A134" s="430">
        <v>125</v>
      </c>
      <c r="B134" s="348" t="s">
        <v>1793</v>
      </c>
      <c r="C134" s="390" t="s">
        <v>184</v>
      </c>
      <c r="D134" s="390" t="s">
        <v>2059</v>
      </c>
      <c r="E134" s="378" t="s">
        <v>2060</v>
      </c>
      <c r="F134" s="350" t="s">
        <v>11</v>
      </c>
      <c r="G134" s="378"/>
      <c r="H134" s="378"/>
      <c r="I134" s="391"/>
      <c r="J134" s="392" t="s">
        <v>2354</v>
      </c>
      <c r="K134" s="439"/>
      <c r="L134" s="112"/>
    </row>
    <row r="135" spans="1:12" ht="17">
      <c r="A135" s="430">
        <v>126</v>
      </c>
      <c r="B135" s="348" t="s">
        <v>1793</v>
      </c>
      <c r="C135" s="349" t="s">
        <v>184</v>
      </c>
      <c r="D135" s="349" t="s">
        <v>1399</v>
      </c>
      <c r="E135" s="378" t="s">
        <v>2060</v>
      </c>
      <c r="F135" s="350" t="s">
        <v>11</v>
      </c>
      <c r="G135" s="351"/>
      <c r="H135" s="351"/>
      <c r="I135" s="352"/>
      <c r="J135" s="393" t="s">
        <v>2281</v>
      </c>
      <c r="K135" s="431"/>
    </row>
    <row r="136" spans="1:12" s="113" customFormat="1" ht="51">
      <c r="A136" s="430">
        <v>127</v>
      </c>
      <c r="B136" s="348" t="s">
        <v>1793</v>
      </c>
      <c r="C136" s="390" t="s">
        <v>184</v>
      </c>
      <c r="D136" s="390" t="s">
        <v>2092</v>
      </c>
      <c r="E136" s="378" t="s">
        <v>185</v>
      </c>
      <c r="F136" s="350" t="s">
        <v>11</v>
      </c>
      <c r="G136" s="378"/>
      <c r="H136" s="378"/>
      <c r="I136" s="394" t="s">
        <v>2084</v>
      </c>
      <c r="J136" s="751" t="s">
        <v>2355</v>
      </c>
      <c r="K136" s="439"/>
      <c r="L136" s="112"/>
    </row>
    <row r="137" spans="1:12" s="113" customFormat="1" ht="17">
      <c r="A137" s="430">
        <v>128</v>
      </c>
      <c r="B137" s="348" t="s">
        <v>1793</v>
      </c>
      <c r="C137" s="390" t="s">
        <v>184</v>
      </c>
      <c r="D137" s="390" t="s">
        <v>2093</v>
      </c>
      <c r="E137" s="378" t="s">
        <v>185</v>
      </c>
      <c r="F137" s="350" t="s">
        <v>11</v>
      </c>
      <c r="G137" s="378"/>
      <c r="H137" s="378"/>
      <c r="I137" s="395"/>
      <c r="J137" s="751"/>
      <c r="K137" s="439"/>
      <c r="L137" s="112"/>
    </row>
    <row r="138" spans="1:12" s="113" customFormat="1" ht="17">
      <c r="A138" s="430">
        <v>129</v>
      </c>
      <c r="B138" s="348" t="s">
        <v>1793</v>
      </c>
      <c r="C138" s="390" t="s">
        <v>184</v>
      </c>
      <c r="D138" s="390" t="s">
        <v>2094</v>
      </c>
      <c r="E138" s="378" t="s">
        <v>185</v>
      </c>
      <c r="F138" s="350" t="s">
        <v>11</v>
      </c>
      <c r="G138" s="378"/>
      <c r="H138" s="378"/>
      <c r="I138" s="395"/>
      <c r="J138" s="751"/>
      <c r="K138" s="439"/>
      <c r="L138" s="112"/>
    </row>
    <row r="139" spans="1:12" s="113" customFormat="1" ht="17">
      <c r="A139" s="430">
        <v>130</v>
      </c>
      <c r="B139" s="348" t="s">
        <v>1793</v>
      </c>
      <c r="C139" s="390" t="s">
        <v>184</v>
      </c>
      <c r="D139" s="390" t="s">
        <v>2091</v>
      </c>
      <c r="E139" s="378" t="s">
        <v>185</v>
      </c>
      <c r="F139" s="350" t="s">
        <v>11</v>
      </c>
      <c r="G139" s="378"/>
      <c r="H139" s="378"/>
      <c r="I139" s="395"/>
      <c r="J139" s="751"/>
      <c r="K139" s="439"/>
      <c r="L139" s="112"/>
    </row>
    <row r="140" spans="1:12" s="113" customFormat="1" ht="17">
      <c r="A140" s="430">
        <v>131</v>
      </c>
      <c r="B140" s="348" t="s">
        <v>1793</v>
      </c>
      <c r="C140" s="390" t="s">
        <v>184</v>
      </c>
      <c r="D140" s="390" t="s">
        <v>2095</v>
      </c>
      <c r="E140" s="378" t="s">
        <v>185</v>
      </c>
      <c r="F140" s="350" t="s">
        <v>11</v>
      </c>
      <c r="G140" s="378"/>
      <c r="H140" s="378"/>
      <c r="I140" s="395"/>
      <c r="J140" s="751"/>
      <c r="K140" s="439"/>
      <c r="L140" s="112"/>
    </row>
    <row r="141" spans="1:12" s="113" customFormat="1" ht="17">
      <c r="A141" s="430">
        <v>132</v>
      </c>
      <c r="B141" s="348" t="s">
        <v>1793</v>
      </c>
      <c r="C141" s="390" t="s">
        <v>184</v>
      </c>
      <c r="D141" s="390" t="s">
        <v>2096</v>
      </c>
      <c r="E141" s="378" t="s">
        <v>2060</v>
      </c>
      <c r="F141" s="350" t="s">
        <v>11</v>
      </c>
      <c r="G141" s="378"/>
      <c r="H141" s="378"/>
      <c r="I141" s="395"/>
      <c r="J141" s="751"/>
      <c r="K141" s="439"/>
      <c r="L141" s="112"/>
    </row>
    <row r="142" spans="1:12" s="113" customFormat="1" ht="34">
      <c r="A142" s="430">
        <v>133</v>
      </c>
      <c r="B142" s="348" t="s">
        <v>1793</v>
      </c>
      <c r="C142" s="390" t="s">
        <v>184</v>
      </c>
      <c r="D142" s="390" t="s">
        <v>1488</v>
      </c>
      <c r="E142" s="378" t="s">
        <v>2056</v>
      </c>
      <c r="F142" s="350" t="s">
        <v>11</v>
      </c>
      <c r="G142" s="378"/>
      <c r="H142" s="378"/>
      <c r="I142" s="395"/>
      <c r="J142" s="396" t="s">
        <v>2356</v>
      </c>
      <c r="K142" s="439"/>
      <c r="L142" s="112"/>
    </row>
    <row r="143" spans="1:12" s="113" customFormat="1" ht="17">
      <c r="A143" s="430">
        <v>134</v>
      </c>
      <c r="B143" s="348" t="s">
        <v>1793</v>
      </c>
      <c r="C143" s="390" t="s">
        <v>184</v>
      </c>
      <c r="D143" s="390" t="s">
        <v>1490</v>
      </c>
      <c r="E143" s="378" t="s">
        <v>2057</v>
      </c>
      <c r="F143" s="350" t="s">
        <v>11</v>
      </c>
      <c r="G143" s="378"/>
      <c r="H143" s="378"/>
      <c r="I143" s="395"/>
      <c r="J143" s="392" t="s">
        <v>2357</v>
      </c>
      <c r="K143" s="439"/>
      <c r="L143" s="112"/>
    </row>
    <row r="144" spans="1:12" s="113" customFormat="1" ht="17">
      <c r="A144" s="430">
        <v>135</v>
      </c>
      <c r="B144" s="348" t="s">
        <v>1793</v>
      </c>
      <c r="C144" s="390" t="s">
        <v>184</v>
      </c>
      <c r="D144" s="390" t="s">
        <v>1491</v>
      </c>
      <c r="E144" s="378" t="s">
        <v>2060</v>
      </c>
      <c r="F144" s="350" t="s">
        <v>11</v>
      </c>
      <c r="G144" s="378"/>
      <c r="H144" s="378"/>
      <c r="I144" s="395"/>
      <c r="J144" s="392" t="s">
        <v>2358</v>
      </c>
      <c r="K144" s="439"/>
      <c r="L144" s="112"/>
    </row>
    <row r="145" spans="1:12" s="113" customFormat="1" ht="17">
      <c r="A145" s="430">
        <v>136</v>
      </c>
      <c r="B145" s="348" t="s">
        <v>1793</v>
      </c>
      <c r="C145" s="390" t="s">
        <v>184</v>
      </c>
      <c r="D145" s="390" t="s">
        <v>2061</v>
      </c>
      <c r="E145" s="378" t="s">
        <v>2060</v>
      </c>
      <c r="F145" s="350" t="s">
        <v>11</v>
      </c>
      <c r="G145" s="378"/>
      <c r="H145" s="378"/>
      <c r="I145" s="395"/>
      <c r="J145" s="392" t="s">
        <v>2359</v>
      </c>
      <c r="K145" s="439"/>
      <c r="L145" s="112"/>
    </row>
    <row r="146" spans="1:12" s="113" customFormat="1" ht="17">
      <c r="A146" s="430">
        <v>137</v>
      </c>
      <c r="B146" s="348" t="s">
        <v>1793</v>
      </c>
      <c r="C146" s="390" t="s">
        <v>184</v>
      </c>
      <c r="D146" s="390" t="s">
        <v>2062</v>
      </c>
      <c r="E146" s="378" t="s">
        <v>2060</v>
      </c>
      <c r="F146" s="350" t="s">
        <v>11</v>
      </c>
      <c r="G146" s="378"/>
      <c r="H146" s="378"/>
      <c r="I146" s="395"/>
      <c r="J146" s="392" t="s">
        <v>2360</v>
      </c>
      <c r="K146" s="439"/>
      <c r="L146" s="112"/>
    </row>
    <row r="147" spans="1:12" ht="17">
      <c r="A147" s="430">
        <v>138</v>
      </c>
      <c r="B147" s="348" t="s">
        <v>1793</v>
      </c>
      <c r="C147" s="390" t="s">
        <v>184</v>
      </c>
      <c r="D147" s="349" t="s">
        <v>1400</v>
      </c>
      <c r="E147" s="378" t="s">
        <v>2060</v>
      </c>
      <c r="F147" s="350" t="s">
        <v>11</v>
      </c>
      <c r="G147" s="351"/>
      <c r="H147" s="351"/>
      <c r="I147" s="352"/>
      <c r="J147" s="393" t="s">
        <v>2283</v>
      </c>
      <c r="K147" s="431"/>
    </row>
    <row r="148" spans="1:12" s="113" customFormat="1" ht="51">
      <c r="A148" s="430">
        <v>139</v>
      </c>
      <c r="B148" s="348" t="s">
        <v>1793</v>
      </c>
      <c r="C148" s="390" t="s">
        <v>184</v>
      </c>
      <c r="D148" s="390" t="s">
        <v>2097</v>
      </c>
      <c r="E148" s="378" t="s">
        <v>185</v>
      </c>
      <c r="F148" s="350" t="s">
        <v>11</v>
      </c>
      <c r="G148" s="378"/>
      <c r="H148" s="378"/>
      <c r="I148" s="394" t="s">
        <v>2106</v>
      </c>
      <c r="J148" s="751" t="s">
        <v>2083</v>
      </c>
      <c r="K148" s="439"/>
      <c r="L148" s="112"/>
    </row>
    <row r="149" spans="1:12" s="113" customFormat="1" ht="17">
      <c r="A149" s="430">
        <v>140</v>
      </c>
      <c r="B149" s="348" t="s">
        <v>1793</v>
      </c>
      <c r="C149" s="390" t="s">
        <v>184</v>
      </c>
      <c r="D149" s="390" t="s">
        <v>2098</v>
      </c>
      <c r="E149" s="378" t="s">
        <v>185</v>
      </c>
      <c r="F149" s="350" t="s">
        <v>11</v>
      </c>
      <c r="G149" s="378"/>
      <c r="H149" s="378"/>
      <c r="I149" s="395"/>
      <c r="J149" s="751"/>
      <c r="K149" s="439"/>
      <c r="L149" s="112"/>
    </row>
    <row r="150" spans="1:12" s="113" customFormat="1" ht="17">
      <c r="A150" s="430">
        <v>141</v>
      </c>
      <c r="B150" s="348" t="s">
        <v>1793</v>
      </c>
      <c r="C150" s="390" t="s">
        <v>184</v>
      </c>
      <c r="D150" s="390" t="s">
        <v>2099</v>
      </c>
      <c r="E150" s="378" t="s">
        <v>185</v>
      </c>
      <c r="F150" s="350" t="s">
        <v>11</v>
      </c>
      <c r="G150" s="378"/>
      <c r="H150" s="378"/>
      <c r="I150" s="395"/>
      <c r="J150" s="751"/>
      <c r="K150" s="439"/>
      <c r="L150" s="112"/>
    </row>
    <row r="151" spans="1:12" s="113" customFormat="1" ht="17">
      <c r="A151" s="430">
        <v>142</v>
      </c>
      <c r="B151" s="348" t="s">
        <v>1793</v>
      </c>
      <c r="C151" s="390" t="s">
        <v>184</v>
      </c>
      <c r="D151" s="390" t="s">
        <v>2100</v>
      </c>
      <c r="E151" s="378" t="s">
        <v>185</v>
      </c>
      <c r="F151" s="350" t="s">
        <v>11</v>
      </c>
      <c r="G151" s="378"/>
      <c r="H151" s="378"/>
      <c r="I151" s="394"/>
      <c r="J151" s="751"/>
      <c r="K151" s="439"/>
      <c r="L151" s="112"/>
    </row>
    <row r="152" spans="1:12" s="113" customFormat="1" ht="17">
      <c r="A152" s="430">
        <v>143</v>
      </c>
      <c r="B152" s="348" t="s">
        <v>1793</v>
      </c>
      <c r="C152" s="390" t="s">
        <v>184</v>
      </c>
      <c r="D152" s="390" t="s">
        <v>2101</v>
      </c>
      <c r="E152" s="378" t="s">
        <v>185</v>
      </c>
      <c r="F152" s="350" t="s">
        <v>11</v>
      </c>
      <c r="G152" s="378"/>
      <c r="H152" s="378"/>
      <c r="I152" s="394"/>
      <c r="J152" s="751"/>
      <c r="K152" s="439"/>
      <c r="L152" s="112"/>
    </row>
    <row r="153" spans="1:12" s="113" customFormat="1" ht="17">
      <c r="A153" s="430">
        <v>144</v>
      </c>
      <c r="B153" s="348" t="s">
        <v>1793</v>
      </c>
      <c r="C153" s="390" t="s">
        <v>184</v>
      </c>
      <c r="D153" s="390" t="s">
        <v>2102</v>
      </c>
      <c r="E153" s="378" t="s">
        <v>2060</v>
      </c>
      <c r="F153" s="350" t="s">
        <v>11</v>
      </c>
      <c r="G153" s="378"/>
      <c r="H153" s="378"/>
      <c r="I153" s="394"/>
      <c r="J153" s="751"/>
      <c r="K153" s="439"/>
      <c r="L153" s="112"/>
    </row>
    <row r="154" spans="1:12" s="113" customFormat="1" ht="34">
      <c r="A154" s="430">
        <v>145</v>
      </c>
      <c r="B154" s="348" t="s">
        <v>1793</v>
      </c>
      <c r="C154" s="390" t="s">
        <v>184</v>
      </c>
      <c r="D154" s="390" t="s">
        <v>2113</v>
      </c>
      <c r="E154" s="378" t="s">
        <v>2711</v>
      </c>
      <c r="F154" s="87" t="s">
        <v>10</v>
      </c>
      <c r="G154" s="378"/>
      <c r="H154" s="378"/>
      <c r="I154" s="394" t="s">
        <v>1492</v>
      </c>
      <c r="J154" s="754" t="s">
        <v>2841</v>
      </c>
      <c r="K154" s="439"/>
      <c r="L154" s="112"/>
    </row>
    <row r="155" spans="1:12" s="113" customFormat="1" ht="17">
      <c r="A155" s="430">
        <v>146</v>
      </c>
      <c r="B155" s="348" t="s">
        <v>1793</v>
      </c>
      <c r="C155" s="390" t="s">
        <v>184</v>
      </c>
      <c r="D155" s="390" t="s">
        <v>2114</v>
      </c>
      <c r="E155" s="378" t="s">
        <v>2711</v>
      </c>
      <c r="F155" s="87" t="s">
        <v>10</v>
      </c>
      <c r="G155" s="378"/>
      <c r="H155" s="378"/>
      <c r="I155" s="395"/>
      <c r="J155" s="754"/>
      <c r="K155" s="439"/>
      <c r="L155" s="112"/>
    </row>
    <row r="156" spans="1:12" s="113" customFormat="1" ht="17">
      <c r="A156" s="430">
        <v>147</v>
      </c>
      <c r="B156" s="348" t="s">
        <v>1793</v>
      </c>
      <c r="C156" s="390" t="s">
        <v>184</v>
      </c>
      <c r="D156" s="390" t="s">
        <v>2115</v>
      </c>
      <c r="E156" s="378" t="s">
        <v>2711</v>
      </c>
      <c r="F156" s="87" t="s">
        <v>10</v>
      </c>
      <c r="G156" s="378"/>
      <c r="H156" s="378"/>
      <c r="I156" s="395"/>
      <c r="J156" s="754"/>
      <c r="K156" s="439"/>
      <c r="L156" s="112"/>
    </row>
    <row r="157" spans="1:12" s="113" customFormat="1" ht="17">
      <c r="A157" s="430">
        <v>148</v>
      </c>
      <c r="B157" s="348" t="s">
        <v>1793</v>
      </c>
      <c r="C157" s="390" t="s">
        <v>184</v>
      </c>
      <c r="D157" s="390" t="s">
        <v>2116</v>
      </c>
      <c r="E157" s="378" t="s">
        <v>2711</v>
      </c>
      <c r="F157" s="87" t="s">
        <v>10</v>
      </c>
      <c r="G157" s="378"/>
      <c r="H157" s="378"/>
      <c r="I157" s="394"/>
      <c r="J157" s="754"/>
      <c r="K157" s="439"/>
      <c r="L157" s="112"/>
    </row>
    <row r="158" spans="1:12" s="113" customFormat="1" ht="17">
      <c r="A158" s="430">
        <v>149</v>
      </c>
      <c r="B158" s="348" t="s">
        <v>1793</v>
      </c>
      <c r="C158" s="390" t="s">
        <v>184</v>
      </c>
      <c r="D158" s="390" t="s">
        <v>2117</v>
      </c>
      <c r="E158" s="378" t="s">
        <v>2711</v>
      </c>
      <c r="F158" s="87" t="s">
        <v>10</v>
      </c>
      <c r="G158" s="378"/>
      <c r="H158" s="378"/>
      <c r="I158" s="394"/>
      <c r="J158" s="754"/>
      <c r="K158" s="439"/>
      <c r="L158" s="112"/>
    </row>
    <row r="159" spans="1:12" s="113" customFormat="1" ht="17">
      <c r="A159" s="430">
        <v>150</v>
      </c>
      <c r="B159" s="348" t="s">
        <v>1793</v>
      </c>
      <c r="C159" s="390" t="s">
        <v>184</v>
      </c>
      <c r="D159" s="390" t="s">
        <v>2118</v>
      </c>
      <c r="E159" s="378" t="s">
        <v>2711</v>
      </c>
      <c r="F159" s="87" t="s">
        <v>10</v>
      </c>
      <c r="G159" s="378"/>
      <c r="H159" s="378"/>
      <c r="I159" s="394"/>
      <c r="J159" s="754" t="s">
        <v>2838</v>
      </c>
      <c r="K159" s="440"/>
      <c r="L159" s="112"/>
    </row>
    <row r="160" spans="1:12" s="113" customFormat="1" ht="17">
      <c r="A160" s="430">
        <v>151</v>
      </c>
      <c r="B160" s="348" t="s">
        <v>1793</v>
      </c>
      <c r="C160" s="390" t="s">
        <v>184</v>
      </c>
      <c r="D160" s="390" t="s">
        <v>2119</v>
      </c>
      <c r="E160" s="378" t="s">
        <v>2711</v>
      </c>
      <c r="F160" s="87" t="s">
        <v>10</v>
      </c>
      <c r="G160" s="378"/>
      <c r="H160" s="378"/>
      <c r="I160" s="394"/>
      <c r="J160" s="754"/>
      <c r="K160" s="440"/>
      <c r="L160" s="112"/>
    </row>
    <row r="161" spans="1:12" s="113" customFormat="1" ht="17">
      <c r="A161" s="430">
        <v>152</v>
      </c>
      <c r="B161" s="348" t="s">
        <v>1793</v>
      </c>
      <c r="C161" s="390" t="s">
        <v>184</v>
      </c>
      <c r="D161" s="390" t="s">
        <v>2120</v>
      </c>
      <c r="E161" s="378" t="s">
        <v>2711</v>
      </c>
      <c r="F161" s="87" t="s">
        <v>10</v>
      </c>
      <c r="G161" s="378"/>
      <c r="H161" s="378"/>
      <c r="I161" s="394"/>
      <c r="J161" s="754"/>
      <c r="K161" s="440"/>
      <c r="L161" s="112"/>
    </row>
    <row r="162" spans="1:12" s="113" customFormat="1" ht="17">
      <c r="A162" s="430">
        <v>153</v>
      </c>
      <c r="B162" s="348" t="s">
        <v>1793</v>
      </c>
      <c r="C162" s="390" t="s">
        <v>184</v>
      </c>
      <c r="D162" s="390" t="s">
        <v>2121</v>
      </c>
      <c r="E162" s="378" t="s">
        <v>2711</v>
      </c>
      <c r="F162" s="87" t="s">
        <v>10</v>
      </c>
      <c r="G162" s="378"/>
      <c r="H162" s="378"/>
      <c r="I162" s="394"/>
      <c r="J162" s="754"/>
      <c r="K162" s="440"/>
      <c r="L162" s="112"/>
    </row>
    <row r="163" spans="1:12" s="113" customFormat="1" ht="17">
      <c r="A163" s="430">
        <v>154</v>
      </c>
      <c r="B163" s="348" t="s">
        <v>1793</v>
      </c>
      <c r="C163" s="390" t="s">
        <v>184</v>
      </c>
      <c r="D163" s="390" t="s">
        <v>2842</v>
      </c>
      <c r="E163" s="378" t="s">
        <v>2711</v>
      </c>
      <c r="F163" s="87" t="s">
        <v>10</v>
      </c>
      <c r="G163" s="378"/>
      <c r="H163" s="378"/>
      <c r="I163" s="394"/>
      <c r="J163" s="754"/>
      <c r="K163" s="440"/>
      <c r="L163" s="112"/>
    </row>
    <row r="164" spans="1:12" s="113" customFormat="1" ht="17">
      <c r="A164" s="430">
        <v>155</v>
      </c>
      <c r="B164" s="348" t="s">
        <v>1793</v>
      </c>
      <c r="C164" s="390" t="s">
        <v>184</v>
      </c>
      <c r="D164" s="390" t="s">
        <v>2123</v>
      </c>
      <c r="E164" s="378" t="s">
        <v>2711</v>
      </c>
      <c r="F164" s="87" t="s">
        <v>10</v>
      </c>
      <c r="G164" s="378"/>
      <c r="H164" s="378"/>
      <c r="I164" s="397"/>
      <c r="J164" s="754" t="s">
        <v>2839</v>
      </c>
      <c r="K164" s="440"/>
      <c r="L164" s="112"/>
    </row>
    <row r="165" spans="1:12" s="113" customFormat="1" ht="17">
      <c r="A165" s="430">
        <v>156</v>
      </c>
      <c r="B165" s="348" t="s">
        <v>1793</v>
      </c>
      <c r="C165" s="390" t="s">
        <v>184</v>
      </c>
      <c r="D165" s="390" t="s">
        <v>2124</v>
      </c>
      <c r="E165" s="378" t="s">
        <v>2711</v>
      </c>
      <c r="F165" s="87" t="s">
        <v>10</v>
      </c>
      <c r="G165" s="378"/>
      <c r="H165" s="378"/>
      <c r="I165" s="397"/>
      <c r="J165" s="754"/>
      <c r="K165" s="440"/>
      <c r="L165" s="112"/>
    </row>
    <row r="166" spans="1:12" s="113" customFormat="1" ht="17">
      <c r="A166" s="430">
        <v>157</v>
      </c>
      <c r="B166" s="348" t="s">
        <v>1793</v>
      </c>
      <c r="C166" s="390" t="s">
        <v>184</v>
      </c>
      <c r="D166" s="390" t="s">
        <v>1477</v>
      </c>
      <c r="E166" s="378" t="s">
        <v>2711</v>
      </c>
      <c r="F166" s="87" t="s">
        <v>10</v>
      </c>
      <c r="G166" s="378"/>
      <c r="H166" s="378"/>
      <c r="I166" s="397"/>
      <c r="J166" s="754"/>
      <c r="K166" s="440"/>
      <c r="L166" s="112"/>
    </row>
    <row r="167" spans="1:12" s="113" customFormat="1" ht="17">
      <c r="A167" s="430">
        <v>158</v>
      </c>
      <c r="B167" s="348" t="s">
        <v>1793</v>
      </c>
      <c r="C167" s="390" t="s">
        <v>184</v>
      </c>
      <c r="D167" s="390" t="s">
        <v>2125</v>
      </c>
      <c r="E167" s="378" t="s">
        <v>2711</v>
      </c>
      <c r="F167" s="87" t="s">
        <v>10</v>
      </c>
      <c r="G167" s="378"/>
      <c r="H167" s="378"/>
      <c r="I167" s="397"/>
      <c r="J167" s="754"/>
      <c r="K167" s="440"/>
      <c r="L167" s="112"/>
    </row>
    <row r="168" spans="1:12" s="113" customFormat="1" ht="17">
      <c r="A168" s="430">
        <v>159</v>
      </c>
      <c r="B168" s="348" t="s">
        <v>1793</v>
      </c>
      <c r="C168" s="390" t="s">
        <v>184</v>
      </c>
      <c r="D168" s="390" t="s">
        <v>2126</v>
      </c>
      <c r="E168" s="378" t="s">
        <v>2711</v>
      </c>
      <c r="F168" s="87" t="s">
        <v>10</v>
      </c>
      <c r="G168" s="378"/>
      <c r="H168" s="378"/>
      <c r="I168" s="397"/>
      <c r="J168" s="754"/>
      <c r="K168" s="440"/>
      <c r="L168" s="112"/>
    </row>
    <row r="169" spans="1:12" s="113" customFormat="1" ht="17">
      <c r="A169" s="430">
        <v>160</v>
      </c>
      <c r="B169" s="348" t="s">
        <v>1793</v>
      </c>
      <c r="C169" s="390" t="s">
        <v>184</v>
      </c>
      <c r="D169" s="390" t="s">
        <v>2127</v>
      </c>
      <c r="E169" s="378" t="s">
        <v>2711</v>
      </c>
      <c r="F169" s="87" t="s">
        <v>10</v>
      </c>
      <c r="G169" s="378"/>
      <c r="H169" s="378"/>
      <c r="I169" s="397"/>
      <c r="J169" s="754" t="s">
        <v>2840</v>
      </c>
      <c r="K169" s="440"/>
      <c r="L169" s="112"/>
    </row>
    <row r="170" spans="1:12" s="113" customFormat="1" ht="17">
      <c r="A170" s="430">
        <v>161</v>
      </c>
      <c r="B170" s="348" t="s">
        <v>1793</v>
      </c>
      <c r="C170" s="390" t="s">
        <v>184</v>
      </c>
      <c r="D170" s="390" t="s">
        <v>2128</v>
      </c>
      <c r="E170" s="378" t="s">
        <v>2711</v>
      </c>
      <c r="F170" s="87" t="s">
        <v>10</v>
      </c>
      <c r="G170" s="378"/>
      <c r="H170" s="378"/>
      <c r="I170" s="397"/>
      <c r="J170" s="754"/>
      <c r="K170" s="440"/>
      <c r="L170" s="112"/>
    </row>
    <row r="171" spans="1:12" s="113" customFormat="1" ht="17">
      <c r="A171" s="430">
        <v>162</v>
      </c>
      <c r="B171" s="348" t="s">
        <v>1793</v>
      </c>
      <c r="C171" s="390" t="s">
        <v>184</v>
      </c>
      <c r="D171" s="390" t="s">
        <v>1482</v>
      </c>
      <c r="E171" s="378" t="s">
        <v>2711</v>
      </c>
      <c r="F171" s="87" t="s">
        <v>10</v>
      </c>
      <c r="G171" s="378"/>
      <c r="H171" s="378"/>
      <c r="I171" s="397"/>
      <c r="J171" s="754"/>
      <c r="K171" s="440"/>
      <c r="L171" s="112"/>
    </row>
    <row r="172" spans="1:12" s="113" customFormat="1" ht="17">
      <c r="A172" s="430">
        <v>163</v>
      </c>
      <c r="B172" s="348" t="s">
        <v>1793</v>
      </c>
      <c r="C172" s="390" t="s">
        <v>184</v>
      </c>
      <c r="D172" s="390" t="s">
        <v>2129</v>
      </c>
      <c r="E172" s="378" t="s">
        <v>2711</v>
      </c>
      <c r="F172" s="87" t="s">
        <v>10</v>
      </c>
      <c r="G172" s="378"/>
      <c r="H172" s="378"/>
      <c r="I172" s="397"/>
      <c r="J172" s="754"/>
      <c r="K172" s="440"/>
      <c r="L172" s="112"/>
    </row>
    <row r="173" spans="1:12" s="113" customFormat="1" ht="17">
      <c r="A173" s="430">
        <v>164</v>
      </c>
      <c r="B173" s="348" t="s">
        <v>1793</v>
      </c>
      <c r="C173" s="390" t="s">
        <v>184</v>
      </c>
      <c r="D173" s="390" t="s">
        <v>2130</v>
      </c>
      <c r="E173" s="378" t="s">
        <v>2711</v>
      </c>
      <c r="F173" s="87" t="s">
        <v>10</v>
      </c>
      <c r="G173" s="378"/>
      <c r="H173" s="378"/>
      <c r="I173" s="397" t="s">
        <v>2712</v>
      </c>
      <c r="J173" s="754"/>
      <c r="K173" s="440"/>
      <c r="L173" s="112"/>
    </row>
    <row r="174" spans="1:12" ht="17">
      <c r="A174" s="430">
        <v>165</v>
      </c>
      <c r="B174" s="348" t="s">
        <v>1793</v>
      </c>
      <c r="C174" s="349" t="s">
        <v>931</v>
      </c>
      <c r="D174" s="362" t="s">
        <v>1307</v>
      </c>
      <c r="E174" s="347"/>
      <c r="F174" s="385" t="s">
        <v>11</v>
      </c>
      <c r="G174" s="351"/>
      <c r="H174" s="351"/>
      <c r="I174" s="398" t="s">
        <v>2052</v>
      </c>
      <c r="J174" s="361" t="s">
        <v>1840</v>
      </c>
      <c r="K174" s="431"/>
      <c r="L174" s="173"/>
    </row>
    <row r="175" spans="1:12" ht="34">
      <c r="A175" s="430">
        <v>166</v>
      </c>
      <c r="B175" s="348" t="s">
        <v>1793</v>
      </c>
      <c r="C175" s="349" t="s">
        <v>931</v>
      </c>
      <c r="D175" s="362" t="s">
        <v>1308</v>
      </c>
      <c r="E175" s="347"/>
      <c r="F175" s="385" t="s">
        <v>11</v>
      </c>
      <c r="G175" s="351"/>
      <c r="H175" s="351"/>
      <c r="I175" s="399" t="s">
        <v>2053</v>
      </c>
      <c r="J175" s="361" t="s">
        <v>1840</v>
      </c>
      <c r="K175" s="431"/>
      <c r="L175" s="173"/>
    </row>
    <row r="176" spans="1:12" ht="17">
      <c r="A176" s="430">
        <v>167</v>
      </c>
      <c r="B176" s="348" t="s">
        <v>1793</v>
      </c>
      <c r="C176" s="349" t="s">
        <v>931</v>
      </c>
      <c r="D176" s="362" t="s">
        <v>1309</v>
      </c>
      <c r="E176" s="347"/>
      <c r="F176" s="385" t="s">
        <v>11</v>
      </c>
      <c r="G176" s="351"/>
      <c r="H176" s="351"/>
      <c r="I176" s="398" t="s">
        <v>2054</v>
      </c>
      <c r="J176" s="361" t="s">
        <v>1841</v>
      </c>
      <c r="K176" s="431"/>
      <c r="L176" s="173"/>
    </row>
    <row r="177" spans="1:15" ht="34">
      <c r="A177" s="430">
        <v>168</v>
      </c>
      <c r="B177" s="348" t="s">
        <v>1793</v>
      </c>
      <c r="C177" s="349" t="s">
        <v>931</v>
      </c>
      <c r="D177" s="362" t="s">
        <v>1310</v>
      </c>
      <c r="E177" s="347"/>
      <c r="F177" s="385" t="s">
        <v>11</v>
      </c>
      <c r="G177" s="351"/>
      <c r="H177" s="351"/>
      <c r="I177" s="399" t="s">
        <v>2055</v>
      </c>
      <c r="J177" s="389" t="s">
        <v>1841</v>
      </c>
      <c r="K177" s="431"/>
      <c r="L177" s="173"/>
    </row>
    <row r="178" spans="1:15" ht="68">
      <c r="A178" s="430">
        <v>169</v>
      </c>
      <c r="B178" s="348" t="s">
        <v>1793</v>
      </c>
      <c r="C178" s="349" t="s">
        <v>1650</v>
      </c>
      <c r="D178" s="400" t="s">
        <v>1139</v>
      </c>
      <c r="E178" s="401"/>
      <c r="F178" s="385" t="s">
        <v>11</v>
      </c>
      <c r="G178" s="351"/>
      <c r="H178" s="351"/>
      <c r="I178" s="360"/>
      <c r="J178" s="402" t="s">
        <v>1684</v>
      </c>
      <c r="K178" s="441" t="s">
        <v>1933</v>
      </c>
      <c r="L178" s="174"/>
      <c r="N178" s="163" t="s">
        <v>1842</v>
      </c>
    </row>
    <row r="179" spans="1:15" ht="102">
      <c r="A179" s="430">
        <v>170</v>
      </c>
      <c r="B179" s="348" t="s">
        <v>1793</v>
      </c>
      <c r="C179" s="349" t="s">
        <v>1650</v>
      </c>
      <c r="D179" s="400" t="s">
        <v>1688</v>
      </c>
      <c r="E179" s="401"/>
      <c r="F179" s="385" t="s">
        <v>11</v>
      </c>
      <c r="G179" s="351"/>
      <c r="H179" s="351"/>
      <c r="I179" s="360"/>
      <c r="J179" s="403" t="s">
        <v>1639</v>
      </c>
      <c r="K179" s="442" t="s">
        <v>1934</v>
      </c>
      <c r="L179" s="174"/>
      <c r="N179" s="175"/>
    </row>
    <row r="180" spans="1:15" ht="17">
      <c r="A180" s="430">
        <v>171</v>
      </c>
      <c r="B180" s="348" t="s">
        <v>1793</v>
      </c>
      <c r="C180" s="349" t="s">
        <v>1650</v>
      </c>
      <c r="D180" s="400" t="s">
        <v>1140</v>
      </c>
      <c r="E180" s="401"/>
      <c r="F180" s="385" t="s">
        <v>11</v>
      </c>
      <c r="G180" s="351"/>
      <c r="H180" s="351"/>
      <c r="I180" s="360"/>
      <c r="J180" s="402" t="s">
        <v>1640</v>
      </c>
      <c r="K180" s="441" t="s">
        <v>1747</v>
      </c>
      <c r="L180" s="174"/>
      <c r="N180" s="175"/>
    </row>
    <row r="181" spans="1:15" ht="68">
      <c r="A181" s="430">
        <v>172</v>
      </c>
      <c r="B181" s="348" t="s">
        <v>1793</v>
      </c>
      <c r="C181" s="349" t="s">
        <v>1650</v>
      </c>
      <c r="D181" s="400" t="s">
        <v>1141</v>
      </c>
      <c r="E181" s="401"/>
      <c r="F181" s="385" t="s">
        <v>11</v>
      </c>
      <c r="G181" s="351"/>
      <c r="H181" s="351"/>
      <c r="I181" s="360"/>
      <c r="J181" s="403" t="s">
        <v>1686</v>
      </c>
      <c r="K181" s="442" t="s">
        <v>1935</v>
      </c>
      <c r="L181" s="176"/>
      <c r="N181" s="175"/>
    </row>
    <row r="182" spans="1:15" ht="255">
      <c r="A182" s="430">
        <v>173</v>
      </c>
      <c r="B182" s="348" t="s">
        <v>1793</v>
      </c>
      <c r="C182" s="349" t="s">
        <v>1650</v>
      </c>
      <c r="D182" s="400" t="s">
        <v>2657</v>
      </c>
      <c r="E182" s="401"/>
      <c r="F182" s="385" t="s">
        <v>11</v>
      </c>
      <c r="G182" s="351"/>
      <c r="H182" s="351"/>
      <c r="I182" s="360"/>
      <c r="J182" s="403" t="s">
        <v>1739</v>
      </c>
      <c r="K182" s="443" t="s">
        <v>2655</v>
      </c>
      <c r="L182" s="174"/>
      <c r="N182" s="175"/>
    </row>
    <row r="183" spans="1:15" ht="102">
      <c r="A183" s="430">
        <v>174</v>
      </c>
      <c r="B183" s="348" t="s">
        <v>1793</v>
      </c>
      <c r="C183" s="349" t="s">
        <v>1650</v>
      </c>
      <c r="D183" s="400" t="s">
        <v>1689</v>
      </c>
      <c r="E183" s="401"/>
      <c r="F183" s="385" t="s">
        <v>11</v>
      </c>
      <c r="G183" s="351"/>
      <c r="H183" s="351"/>
      <c r="I183" s="360"/>
      <c r="J183" s="403" t="s">
        <v>1690</v>
      </c>
      <c r="K183" s="442" t="s">
        <v>1936</v>
      </c>
      <c r="L183" s="174"/>
      <c r="N183" s="175"/>
    </row>
    <row r="184" spans="1:15" ht="17">
      <c r="A184" s="430">
        <v>175</v>
      </c>
      <c r="B184" s="348" t="s">
        <v>1793</v>
      </c>
      <c r="C184" s="349" t="s">
        <v>1650</v>
      </c>
      <c r="D184" s="400" t="s">
        <v>1143</v>
      </c>
      <c r="E184" s="401"/>
      <c r="F184" s="385" t="s">
        <v>11</v>
      </c>
      <c r="G184" s="351"/>
      <c r="H184" s="351"/>
      <c r="I184" s="360"/>
      <c r="J184" s="402" t="s">
        <v>1644</v>
      </c>
      <c r="K184" s="441" t="s">
        <v>1937</v>
      </c>
      <c r="L184" s="174"/>
      <c r="N184" s="175"/>
    </row>
    <row r="185" spans="1:15" ht="17">
      <c r="A185" s="430">
        <v>176</v>
      </c>
      <c r="B185" s="348" t="s">
        <v>1793</v>
      </c>
      <c r="C185" s="349" t="s">
        <v>1650</v>
      </c>
      <c r="D185" s="400" t="s">
        <v>1642</v>
      </c>
      <c r="E185" s="401"/>
      <c r="F185" s="385" t="s">
        <v>11</v>
      </c>
      <c r="G185" s="351"/>
      <c r="H185" s="351"/>
      <c r="I185" s="360"/>
      <c r="J185" s="402" t="s">
        <v>1641</v>
      </c>
      <c r="K185" s="441" t="s">
        <v>1748</v>
      </c>
      <c r="L185" s="174"/>
      <c r="N185" s="175"/>
    </row>
    <row r="186" spans="1:15" ht="34">
      <c r="A186" s="430">
        <v>177</v>
      </c>
      <c r="B186" s="348" t="s">
        <v>1793</v>
      </c>
      <c r="C186" s="349" t="s">
        <v>1650</v>
      </c>
      <c r="D186" s="400" t="s">
        <v>1144</v>
      </c>
      <c r="E186" s="401"/>
      <c r="F186" s="385" t="s">
        <v>11</v>
      </c>
      <c r="G186" s="351"/>
      <c r="H186" s="351"/>
      <c r="I186" s="360"/>
      <c r="J186" s="402" t="s">
        <v>1643</v>
      </c>
      <c r="K186" s="441" t="s">
        <v>1938</v>
      </c>
      <c r="L186" s="174"/>
      <c r="N186" s="175"/>
    </row>
    <row r="187" spans="1:15" ht="17">
      <c r="A187" s="430">
        <v>178</v>
      </c>
      <c r="B187" s="348" t="s">
        <v>1793</v>
      </c>
      <c r="C187" s="349" t="s">
        <v>1650</v>
      </c>
      <c r="D187" s="400" t="s">
        <v>1145</v>
      </c>
      <c r="E187" s="401"/>
      <c r="F187" s="385" t="s">
        <v>11</v>
      </c>
      <c r="G187" s="351"/>
      <c r="H187" s="351"/>
      <c r="I187" s="360"/>
      <c r="J187" s="402" t="s">
        <v>1685</v>
      </c>
      <c r="K187" s="441" t="s">
        <v>1749</v>
      </c>
      <c r="L187" s="174"/>
      <c r="N187" s="175"/>
    </row>
    <row r="188" spans="1:15" ht="119">
      <c r="A188" s="430">
        <v>179</v>
      </c>
      <c r="B188" s="348" t="s">
        <v>1793</v>
      </c>
      <c r="C188" s="405" t="s">
        <v>1843</v>
      </c>
      <c r="D188" s="405" t="s">
        <v>1844</v>
      </c>
      <c r="E188" s="347"/>
      <c r="F188" s="366" t="s">
        <v>1786</v>
      </c>
      <c r="G188" s="351"/>
      <c r="H188" s="351"/>
      <c r="I188" s="360"/>
      <c r="J188" s="389" t="s">
        <v>1845</v>
      </c>
      <c r="K188" s="431"/>
      <c r="L188" s="177"/>
      <c r="M188" s="178" t="s">
        <v>1846</v>
      </c>
    </row>
    <row r="189" spans="1:15" ht="409.6">
      <c r="A189" s="430">
        <v>180</v>
      </c>
      <c r="B189" s="348" t="s">
        <v>1793</v>
      </c>
      <c r="C189" s="349" t="s">
        <v>186</v>
      </c>
      <c r="D189" s="354" t="s">
        <v>910</v>
      </c>
      <c r="E189" s="347"/>
      <c r="F189" s="350" t="s">
        <v>11</v>
      </c>
      <c r="G189" s="351"/>
      <c r="H189" s="351"/>
      <c r="I189" s="360"/>
      <c r="J189" s="361" t="s">
        <v>1847</v>
      </c>
      <c r="K189" s="431"/>
      <c r="L189" s="179"/>
      <c r="M189" s="180"/>
      <c r="N189" s="181"/>
      <c r="O189" s="177"/>
    </row>
    <row r="190" spans="1:15" s="162" customFormat="1" ht="204">
      <c r="A190" s="430">
        <v>181</v>
      </c>
      <c r="B190" s="348" t="s">
        <v>1793</v>
      </c>
      <c r="C190" s="349" t="s">
        <v>366</v>
      </c>
      <c r="D190" s="354" t="s">
        <v>367</v>
      </c>
      <c r="E190" s="406" t="s">
        <v>368</v>
      </c>
      <c r="F190" s="407" t="s">
        <v>11</v>
      </c>
      <c r="G190" s="408"/>
      <c r="H190" s="409"/>
      <c r="I190" s="410" t="s">
        <v>369</v>
      </c>
      <c r="J190" s="411" t="s">
        <v>1848</v>
      </c>
      <c r="K190" s="748"/>
      <c r="L190" s="182"/>
    </row>
    <row r="191" spans="1:15" s="162" customFormat="1" ht="153">
      <c r="A191" s="430">
        <v>182</v>
      </c>
      <c r="B191" s="348" t="s">
        <v>1793</v>
      </c>
      <c r="C191" s="349" t="s">
        <v>366</v>
      </c>
      <c r="D191" s="354" t="s">
        <v>370</v>
      </c>
      <c r="E191" s="406" t="s">
        <v>368</v>
      </c>
      <c r="F191" s="407" t="s">
        <v>11</v>
      </c>
      <c r="G191" s="408"/>
      <c r="H191" s="409"/>
      <c r="I191" s="410" t="s">
        <v>371</v>
      </c>
      <c r="J191" s="411" t="s">
        <v>1849</v>
      </c>
      <c r="K191" s="749"/>
      <c r="L191" s="182"/>
    </row>
    <row r="192" spans="1:15" s="162" customFormat="1" ht="153">
      <c r="A192" s="430">
        <v>183</v>
      </c>
      <c r="B192" s="348" t="s">
        <v>1793</v>
      </c>
      <c r="C192" s="349" t="s">
        <v>366</v>
      </c>
      <c r="D192" s="354" t="s">
        <v>372</v>
      </c>
      <c r="E192" s="406" t="s">
        <v>368</v>
      </c>
      <c r="F192" s="407" t="s">
        <v>11</v>
      </c>
      <c r="G192" s="408"/>
      <c r="H192" s="409"/>
      <c r="I192" s="410" t="s">
        <v>373</v>
      </c>
      <c r="J192" s="411" t="s">
        <v>1850</v>
      </c>
      <c r="K192" s="749"/>
      <c r="L192" s="182"/>
    </row>
    <row r="193" spans="1:14" s="162" customFormat="1" ht="204">
      <c r="A193" s="430">
        <v>184</v>
      </c>
      <c r="B193" s="348" t="s">
        <v>1793</v>
      </c>
      <c r="C193" s="349" t="s">
        <v>366</v>
      </c>
      <c r="D193" s="354" t="s">
        <v>374</v>
      </c>
      <c r="E193" s="412"/>
      <c r="F193" s="407" t="s">
        <v>11</v>
      </c>
      <c r="G193" s="408"/>
      <c r="H193" s="409"/>
      <c r="I193" s="410" t="s">
        <v>1851</v>
      </c>
      <c r="J193" s="413"/>
      <c r="K193" s="749"/>
      <c r="L193" s="182"/>
    </row>
    <row r="194" spans="1:14" s="162" customFormat="1" ht="187">
      <c r="A194" s="430">
        <v>185</v>
      </c>
      <c r="B194" s="348" t="s">
        <v>1793</v>
      </c>
      <c r="C194" s="349" t="s">
        <v>366</v>
      </c>
      <c r="D194" s="354" t="s">
        <v>375</v>
      </c>
      <c r="E194" s="412"/>
      <c r="F194" s="407" t="s">
        <v>11</v>
      </c>
      <c r="G194" s="408"/>
      <c r="H194" s="409"/>
      <c r="I194" s="414"/>
      <c r="J194" s="411" t="s">
        <v>1852</v>
      </c>
      <c r="K194" s="749"/>
      <c r="L194" s="182"/>
      <c r="N194" s="183"/>
    </row>
    <row r="195" spans="1:14" s="162" customFormat="1" ht="221">
      <c r="A195" s="430">
        <v>186</v>
      </c>
      <c r="B195" s="348" t="s">
        <v>1793</v>
      </c>
      <c r="C195" s="349" t="s">
        <v>366</v>
      </c>
      <c r="D195" s="354" t="s">
        <v>376</v>
      </c>
      <c r="E195" s="412"/>
      <c r="F195" s="407" t="s">
        <v>11</v>
      </c>
      <c r="G195" s="408"/>
      <c r="H195" s="409"/>
      <c r="I195" s="410" t="s">
        <v>377</v>
      </c>
      <c r="J195" s="411" t="s">
        <v>1853</v>
      </c>
      <c r="K195" s="749"/>
      <c r="L195" s="182"/>
    </row>
    <row r="196" spans="1:14" s="162" customFormat="1" ht="51">
      <c r="A196" s="430">
        <v>187</v>
      </c>
      <c r="B196" s="348" t="s">
        <v>1793</v>
      </c>
      <c r="C196" s="349" t="s">
        <v>366</v>
      </c>
      <c r="D196" s="354" t="s">
        <v>378</v>
      </c>
      <c r="E196" s="406" t="s">
        <v>379</v>
      </c>
      <c r="F196" s="407" t="s">
        <v>11</v>
      </c>
      <c r="G196" s="408"/>
      <c r="H196" s="409"/>
      <c r="I196" s="410" t="s">
        <v>380</v>
      </c>
      <c r="J196" s="411"/>
      <c r="K196" s="749"/>
      <c r="L196" s="182"/>
    </row>
    <row r="197" spans="1:14" s="162" customFormat="1" ht="85">
      <c r="A197" s="430">
        <v>188</v>
      </c>
      <c r="B197" s="348" t="s">
        <v>1793</v>
      </c>
      <c r="C197" s="349" t="s">
        <v>366</v>
      </c>
      <c r="D197" s="354" t="s">
        <v>381</v>
      </c>
      <c r="E197" s="406" t="s">
        <v>382</v>
      </c>
      <c r="F197" s="407" t="s">
        <v>11</v>
      </c>
      <c r="G197" s="408"/>
      <c r="H197" s="409"/>
      <c r="I197" s="410" t="s">
        <v>383</v>
      </c>
      <c r="J197" s="411"/>
      <c r="K197" s="749"/>
      <c r="L197" s="182"/>
    </row>
    <row r="198" spans="1:14" s="162" customFormat="1" ht="51">
      <c r="A198" s="430">
        <v>189</v>
      </c>
      <c r="B198" s="348" t="s">
        <v>1793</v>
      </c>
      <c r="C198" s="349" t="s">
        <v>366</v>
      </c>
      <c r="D198" s="354" t="s">
        <v>384</v>
      </c>
      <c r="E198" s="406" t="s">
        <v>385</v>
      </c>
      <c r="F198" s="407" t="s">
        <v>11</v>
      </c>
      <c r="G198" s="408"/>
      <c r="H198" s="409"/>
      <c r="I198" s="410" t="s">
        <v>380</v>
      </c>
      <c r="J198" s="411"/>
      <c r="K198" s="749"/>
      <c r="L198" s="182"/>
    </row>
    <row r="199" spans="1:14" s="162" customFormat="1" ht="68">
      <c r="A199" s="430">
        <v>190</v>
      </c>
      <c r="B199" s="348" t="s">
        <v>1793</v>
      </c>
      <c r="C199" s="349" t="s">
        <v>366</v>
      </c>
      <c r="D199" s="354" t="s">
        <v>386</v>
      </c>
      <c r="E199" s="406" t="s">
        <v>379</v>
      </c>
      <c r="F199" s="407" t="s">
        <v>11</v>
      </c>
      <c r="G199" s="408"/>
      <c r="H199" s="409"/>
      <c r="I199" s="410" t="s">
        <v>387</v>
      </c>
      <c r="J199" s="411"/>
      <c r="K199" s="749"/>
      <c r="L199" s="182"/>
    </row>
    <row r="200" spans="1:14" s="162" customFormat="1" ht="85">
      <c r="A200" s="430">
        <v>191</v>
      </c>
      <c r="B200" s="348" t="s">
        <v>1793</v>
      </c>
      <c r="C200" s="349" t="s">
        <v>366</v>
      </c>
      <c r="D200" s="354" t="s">
        <v>388</v>
      </c>
      <c r="E200" s="406" t="s">
        <v>389</v>
      </c>
      <c r="F200" s="407" t="s">
        <v>11</v>
      </c>
      <c r="G200" s="408"/>
      <c r="H200" s="409"/>
      <c r="I200" s="410" t="s">
        <v>390</v>
      </c>
      <c r="J200" s="411"/>
      <c r="K200" s="749"/>
      <c r="L200" s="182"/>
    </row>
    <row r="201" spans="1:14" s="162" customFormat="1" ht="51">
      <c r="A201" s="430">
        <v>192</v>
      </c>
      <c r="B201" s="348" t="s">
        <v>1793</v>
      </c>
      <c r="C201" s="349" t="s">
        <v>366</v>
      </c>
      <c r="D201" s="354" t="s">
        <v>391</v>
      </c>
      <c r="E201" s="406" t="s">
        <v>392</v>
      </c>
      <c r="F201" s="407" t="s">
        <v>11</v>
      </c>
      <c r="G201" s="408"/>
      <c r="H201" s="409"/>
      <c r="I201" s="410" t="s">
        <v>380</v>
      </c>
      <c r="J201" s="411"/>
      <c r="K201" s="749"/>
      <c r="L201" s="182"/>
    </row>
    <row r="202" spans="1:14" s="162" customFormat="1" ht="17">
      <c r="A202" s="430">
        <v>193</v>
      </c>
      <c r="B202" s="348" t="s">
        <v>1793</v>
      </c>
      <c r="C202" s="349" t="s">
        <v>366</v>
      </c>
      <c r="D202" s="354" t="s">
        <v>393</v>
      </c>
      <c r="E202" s="406" t="s">
        <v>394</v>
      </c>
      <c r="F202" s="407" t="s">
        <v>11</v>
      </c>
      <c r="G202" s="408"/>
      <c r="H202" s="409"/>
      <c r="I202" s="415" t="s">
        <v>1854</v>
      </c>
      <c r="J202" s="411"/>
      <c r="K202" s="749"/>
      <c r="L202" s="182"/>
    </row>
    <row r="203" spans="1:14" s="162" customFormat="1" ht="17">
      <c r="A203" s="430">
        <v>194</v>
      </c>
      <c r="B203" s="348" t="s">
        <v>1793</v>
      </c>
      <c r="C203" s="349" t="s">
        <v>366</v>
      </c>
      <c r="D203" s="354" t="s">
        <v>395</v>
      </c>
      <c r="E203" s="406" t="s">
        <v>396</v>
      </c>
      <c r="F203" s="407" t="s">
        <v>11</v>
      </c>
      <c r="G203" s="408"/>
      <c r="H203" s="409"/>
      <c r="I203" s="410" t="s">
        <v>397</v>
      </c>
      <c r="J203" s="411"/>
      <c r="K203" s="749"/>
      <c r="L203" s="182"/>
    </row>
    <row r="204" spans="1:14" s="162" customFormat="1" ht="68">
      <c r="A204" s="430">
        <v>195</v>
      </c>
      <c r="B204" s="348" t="s">
        <v>1793</v>
      </c>
      <c r="C204" s="349" t="s">
        <v>366</v>
      </c>
      <c r="D204" s="354" t="s">
        <v>398</v>
      </c>
      <c r="E204" s="412"/>
      <c r="F204" s="407" t="s">
        <v>11</v>
      </c>
      <c r="G204" s="408"/>
      <c r="H204" s="409"/>
      <c r="I204" s="414"/>
      <c r="J204" s="411" t="s">
        <v>1855</v>
      </c>
      <c r="K204" s="749"/>
      <c r="L204" s="182"/>
    </row>
    <row r="205" spans="1:14" s="162" customFormat="1" ht="136">
      <c r="A205" s="430">
        <v>196</v>
      </c>
      <c r="B205" s="348" t="s">
        <v>1793</v>
      </c>
      <c r="C205" s="349" t="s">
        <v>366</v>
      </c>
      <c r="D205" s="362" t="s">
        <v>399</v>
      </c>
      <c r="E205" s="412"/>
      <c r="F205" s="407" t="s">
        <v>11</v>
      </c>
      <c r="G205" s="408"/>
      <c r="H205" s="409"/>
      <c r="I205" s="416"/>
      <c r="J205" s="411" t="s">
        <v>1856</v>
      </c>
      <c r="K205" s="749"/>
      <c r="L205" s="182"/>
    </row>
    <row r="206" spans="1:14" s="162" customFormat="1" ht="153">
      <c r="A206" s="430">
        <v>197</v>
      </c>
      <c r="B206" s="348" t="s">
        <v>1793</v>
      </c>
      <c r="C206" s="349" t="s">
        <v>366</v>
      </c>
      <c r="D206" s="362" t="s">
        <v>1857</v>
      </c>
      <c r="E206" s="412"/>
      <c r="F206" s="407" t="s">
        <v>11</v>
      </c>
      <c r="G206" s="408"/>
      <c r="H206" s="409"/>
      <c r="I206" s="410" t="s">
        <v>400</v>
      </c>
      <c r="J206" s="411" t="s">
        <v>1858</v>
      </c>
      <c r="K206" s="749"/>
      <c r="L206" s="182"/>
    </row>
    <row r="207" spans="1:14" s="162" customFormat="1" ht="221">
      <c r="A207" s="430">
        <v>198</v>
      </c>
      <c r="B207" s="348" t="s">
        <v>1793</v>
      </c>
      <c r="C207" s="349" t="s">
        <v>366</v>
      </c>
      <c r="D207" s="362" t="s">
        <v>1859</v>
      </c>
      <c r="E207" s="412"/>
      <c r="F207" s="366" t="s">
        <v>1786</v>
      </c>
      <c r="G207" s="408"/>
      <c r="H207" s="409"/>
      <c r="I207" s="410" t="s">
        <v>401</v>
      </c>
      <c r="J207" s="411" t="s">
        <v>1860</v>
      </c>
      <c r="K207" s="749"/>
      <c r="L207" s="184"/>
    </row>
    <row r="208" spans="1:14" s="162" customFormat="1" ht="68">
      <c r="A208" s="430">
        <v>199</v>
      </c>
      <c r="B208" s="348" t="s">
        <v>1793</v>
      </c>
      <c r="C208" s="349" t="s">
        <v>366</v>
      </c>
      <c r="D208" s="362" t="s">
        <v>1861</v>
      </c>
      <c r="E208" s="412"/>
      <c r="F208" s="407" t="s">
        <v>11</v>
      </c>
      <c r="G208" s="408"/>
      <c r="H208" s="409"/>
      <c r="I208" s="410" t="s">
        <v>402</v>
      </c>
      <c r="J208" s="411" t="s">
        <v>1862</v>
      </c>
      <c r="K208" s="749"/>
      <c r="L208" s="182"/>
    </row>
    <row r="209" spans="1:42" s="162" customFormat="1" ht="255">
      <c r="A209" s="430">
        <v>200</v>
      </c>
      <c r="B209" s="348" t="s">
        <v>1793</v>
      </c>
      <c r="C209" s="349" t="s">
        <v>366</v>
      </c>
      <c r="D209" s="362" t="s">
        <v>404</v>
      </c>
      <c r="E209" s="412"/>
      <c r="F209" s="407" t="s">
        <v>11</v>
      </c>
      <c r="G209" s="408"/>
      <c r="H209" s="409"/>
      <c r="I209" s="410" t="s">
        <v>405</v>
      </c>
      <c r="J209" s="411"/>
      <c r="K209" s="749"/>
      <c r="L209" s="182"/>
    </row>
    <row r="210" spans="1:42" s="162" customFormat="1" ht="221">
      <c r="A210" s="430">
        <v>201</v>
      </c>
      <c r="B210" s="348" t="s">
        <v>1793</v>
      </c>
      <c r="C210" s="349" t="s">
        <v>366</v>
      </c>
      <c r="D210" s="362" t="s">
        <v>406</v>
      </c>
      <c r="E210" s="412"/>
      <c r="F210" s="407" t="s">
        <v>11</v>
      </c>
      <c r="G210" s="408"/>
      <c r="H210" s="409"/>
      <c r="I210" s="416"/>
      <c r="J210" s="411" t="s">
        <v>1863</v>
      </c>
      <c r="K210" s="749"/>
      <c r="L210" s="184"/>
    </row>
    <row r="211" spans="1:42" s="162" customFormat="1" ht="51">
      <c r="A211" s="430">
        <v>202</v>
      </c>
      <c r="B211" s="348" t="s">
        <v>1793</v>
      </c>
      <c r="C211" s="349" t="s">
        <v>366</v>
      </c>
      <c r="D211" s="362" t="s">
        <v>407</v>
      </c>
      <c r="E211" s="406" t="s">
        <v>408</v>
      </c>
      <c r="F211" s="407" t="s">
        <v>11</v>
      </c>
      <c r="G211" s="408"/>
      <c r="H211" s="409"/>
      <c r="I211" s="410" t="s">
        <v>409</v>
      </c>
      <c r="J211" s="411" t="s">
        <v>1864</v>
      </c>
      <c r="K211" s="749"/>
      <c r="L211" s="182"/>
    </row>
    <row r="212" spans="1:42" s="162" customFormat="1" ht="34">
      <c r="A212" s="430">
        <v>203</v>
      </c>
      <c r="B212" s="348" t="s">
        <v>1793</v>
      </c>
      <c r="C212" s="349" t="s">
        <v>366</v>
      </c>
      <c r="D212" s="362" t="s">
        <v>410</v>
      </c>
      <c r="E212" s="412"/>
      <c r="F212" s="407" t="s">
        <v>11</v>
      </c>
      <c r="G212" s="408"/>
      <c r="H212" s="409"/>
      <c r="I212" s="414"/>
      <c r="J212" s="411" t="s">
        <v>403</v>
      </c>
      <c r="K212" s="749"/>
      <c r="L212" s="182"/>
    </row>
    <row r="213" spans="1:42" s="162" customFormat="1" ht="51">
      <c r="A213" s="430">
        <v>204</v>
      </c>
      <c r="B213" s="348" t="s">
        <v>1793</v>
      </c>
      <c r="C213" s="349" t="s">
        <v>366</v>
      </c>
      <c r="D213" s="362" t="s">
        <v>411</v>
      </c>
      <c r="E213" s="406" t="s">
        <v>412</v>
      </c>
      <c r="F213" s="407" t="s">
        <v>11</v>
      </c>
      <c r="G213" s="408"/>
      <c r="H213" s="409"/>
      <c r="I213" s="410" t="s">
        <v>413</v>
      </c>
      <c r="J213" s="411" t="s">
        <v>1865</v>
      </c>
      <c r="K213" s="749"/>
      <c r="L213" s="182"/>
    </row>
    <row r="214" spans="1:42" s="162" customFormat="1" ht="85">
      <c r="A214" s="430">
        <v>205</v>
      </c>
      <c r="B214" s="348" t="s">
        <v>1793</v>
      </c>
      <c r="C214" s="349" t="s">
        <v>366</v>
      </c>
      <c r="D214" s="362" t="s">
        <v>414</v>
      </c>
      <c r="E214" s="406" t="s">
        <v>415</v>
      </c>
      <c r="F214" s="407" t="s">
        <v>11</v>
      </c>
      <c r="G214" s="408"/>
      <c r="H214" s="409"/>
      <c r="I214" s="410" t="s">
        <v>416</v>
      </c>
      <c r="J214" s="411" t="s">
        <v>2361</v>
      </c>
      <c r="K214" s="749"/>
      <c r="L214" s="182"/>
    </row>
    <row r="215" spans="1:42" s="162" customFormat="1" ht="51">
      <c r="A215" s="430">
        <v>206</v>
      </c>
      <c r="B215" s="348" t="s">
        <v>1793</v>
      </c>
      <c r="C215" s="349" t="s">
        <v>366</v>
      </c>
      <c r="D215" s="362" t="s">
        <v>417</v>
      </c>
      <c r="E215" s="406" t="s">
        <v>412</v>
      </c>
      <c r="F215" s="407" t="s">
        <v>11</v>
      </c>
      <c r="G215" s="408"/>
      <c r="H215" s="409"/>
      <c r="I215" s="410" t="s">
        <v>413</v>
      </c>
      <c r="J215" s="411" t="s">
        <v>1866</v>
      </c>
      <c r="K215" s="749"/>
      <c r="L215" s="182"/>
    </row>
    <row r="216" spans="1:42" s="162" customFormat="1" ht="51">
      <c r="A216" s="430">
        <v>207</v>
      </c>
      <c r="B216" s="348" t="s">
        <v>1793</v>
      </c>
      <c r="C216" s="349" t="s">
        <v>366</v>
      </c>
      <c r="D216" s="362" t="s">
        <v>418</v>
      </c>
      <c r="E216" s="417"/>
      <c r="F216" s="407" t="s">
        <v>11</v>
      </c>
      <c r="G216" s="418"/>
      <c r="H216" s="409"/>
      <c r="I216" s="416"/>
      <c r="J216" s="419" t="s">
        <v>1867</v>
      </c>
      <c r="K216" s="749"/>
      <c r="L216" s="182"/>
    </row>
    <row r="217" spans="1:42" s="162" customFormat="1" ht="51">
      <c r="A217" s="430">
        <v>208</v>
      </c>
      <c r="B217" s="348" t="s">
        <v>1793</v>
      </c>
      <c r="C217" s="349" t="s">
        <v>366</v>
      </c>
      <c r="D217" s="362" t="s">
        <v>419</v>
      </c>
      <c r="E217" s="412"/>
      <c r="F217" s="407" t="s">
        <v>11</v>
      </c>
      <c r="G217" s="408"/>
      <c r="H217" s="409"/>
      <c r="I217" s="416"/>
      <c r="J217" s="411" t="s">
        <v>1868</v>
      </c>
      <c r="K217" s="749"/>
      <c r="L217" s="182"/>
    </row>
    <row r="218" spans="1:42" s="162" customFormat="1" ht="170">
      <c r="A218" s="430">
        <v>209</v>
      </c>
      <c r="B218" s="348" t="s">
        <v>1793</v>
      </c>
      <c r="C218" s="349" t="s">
        <v>366</v>
      </c>
      <c r="D218" s="362" t="s">
        <v>420</v>
      </c>
      <c r="E218" s="412"/>
      <c r="F218" s="407" t="s">
        <v>11</v>
      </c>
      <c r="G218" s="408"/>
      <c r="H218" s="409"/>
      <c r="I218" s="416"/>
      <c r="J218" s="411" t="s">
        <v>1869</v>
      </c>
      <c r="K218" s="749"/>
      <c r="L218" s="182"/>
    </row>
    <row r="219" spans="1:42" s="162" customFormat="1" ht="170">
      <c r="A219" s="430">
        <v>210</v>
      </c>
      <c r="B219" s="348" t="s">
        <v>1793</v>
      </c>
      <c r="C219" s="349" t="s">
        <v>366</v>
      </c>
      <c r="D219" s="362" t="s">
        <v>421</v>
      </c>
      <c r="E219" s="412"/>
      <c r="F219" s="407" t="s">
        <v>11</v>
      </c>
      <c r="G219" s="408"/>
      <c r="H219" s="409"/>
      <c r="I219" s="410" t="s">
        <v>400</v>
      </c>
      <c r="J219" s="411" t="s">
        <v>1870</v>
      </c>
      <c r="K219" s="749"/>
      <c r="L219" s="182"/>
    </row>
    <row r="220" spans="1:42" s="162" customFormat="1" ht="221">
      <c r="A220" s="430">
        <v>211</v>
      </c>
      <c r="B220" s="348" t="s">
        <v>1793</v>
      </c>
      <c r="C220" s="349" t="s">
        <v>366</v>
      </c>
      <c r="D220" s="362" t="s">
        <v>422</v>
      </c>
      <c r="E220" s="412"/>
      <c r="F220" s="366" t="s">
        <v>1786</v>
      </c>
      <c r="G220" s="408"/>
      <c r="H220" s="409"/>
      <c r="I220" s="410" t="s">
        <v>401</v>
      </c>
      <c r="J220" s="411" t="s">
        <v>1871</v>
      </c>
      <c r="K220" s="749"/>
      <c r="L220" s="182"/>
    </row>
    <row r="221" spans="1:42" s="162" customFormat="1" ht="153">
      <c r="A221" s="430">
        <v>212</v>
      </c>
      <c r="B221" s="348" t="s">
        <v>1793</v>
      </c>
      <c r="C221" s="349" t="s">
        <v>366</v>
      </c>
      <c r="D221" s="354" t="s">
        <v>423</v>
      </c>
      <c r="E221" s="412"/>
      <c r="F221" s="407" t="s">
        <v>11</v>
      </c>
      <c r="G221" s="408"/>
      <c r="H221" s="409"/>
      <c r="I221" s="410" t="s">
        <v>424</v>
      </c>
      <c r="J221" s="411" t="s">
        <v>1872</v>
      </c>
      <c r="K221" s="749"/>
      <c r="L221" s="182"/>
    </row>
    <row r="222" spans="1:42" s="162" customFormat="1" ht="17">
      <c r="A222" s="430">
        <v>213</v>
      </c>
      <c r="B222" s="348" t="s">
        <v>1793</v>
      </c>
      <c r="C222" s="349" t="s">
        <v>366</v>
      </c>
      <c r="D222" s="354" t="s">
        <v>425</v>
      </c>
      <c r="E222" s="412"/>
      <c r="F222" s="407" t="s">
        <v>11</v>
      </c>
      <c r="G222" s="408"/>
      <c r="H222" s="409"/>
      <c r="I222" s="410" t="s">
        <v>426</v>
      </c>
      <c r="J222" s="411"/>
      <c r="K222" s="749"/>
      <c r="L222" s="184"/>
    </row>
    <row r="223" spans="1:42" s="186" customFormat="1" ht="17">
      <c r="A223" s="430">
        <v>214</v>
      </c>
      <c r="B223" s="348" t="s">
        <v>1793</v>
      </c>
      <c r="C223" s="349" t="s">
        <v>453</v>
      </c>
      <c r="D223" s="354" t="s">
        <v>938</v>
      </c>
      <c r="E223" s="420"/>
      <c r="F223" s="407" t="s">
        <v>11</v>
      </c>
      <c r="G223" s="398"/>
      <c r="H223" s="398"/>
      <c r="I223" s="398"/>
      <c r="J223" s="758" t="s">
        <v>2397</v>
      </c>
      <c r="K223" s="444"/>
      <c r="L223" s="185"/>
      <c r="M223" s="185"/>
      <c r="N223" s="185"/>
      <c r="O223" s="185"/>
      <c r="P223" s="185"/>
      <c r="Q223" s="185"/>
      <c r="R223" s="185"/>
      <c r="S223" s="185"/>
      <c r="T223" s="185"/>
      <c r="U223" s="185"/>
      <c r="V223" s="185"/>
      <c r="W223" s="185"/>
      <c r="X223" s="185"/>
      <c r="Y223" s="185"/>
      <c r="Z223" s="185"/>
      <c r="AA223" s="185"/>
      <c r="AB223" s="185"/>
      <c r="AC223" s="185"/>
      <c r="AD223" s="185"/>
      <c r="AE223" s="185"/>
      <c r="AF223" s="185"/>
      <c r="AG223" s="185"/>
      <c r="AH223" s="185"/>
      <c r="AI223" s="185"/>
      <c r="AJ223" s="185"/>
      <c r="AK223" s="185"/>
      <c r="AL223" s="185"/>
      <c r="AM223" s="185"/>
      <c r="AN223" s="185"/>
      <c r="AO223" s="185"/>
      <c r="AP223" s="185"/>
    </row>
    <row r="224" spans="1:42" s="186" customFormat="1" ht="17">
      <c r="A224" s="430">
        <v>215</v>
      </c>
      <c r="B224" s="348" t="s">
        <v>1793</v>
      </c>
      <c r="C224" s="349" t="s">
        <v>453</v>
      </c>
      <c r="D224" s="354" t="s">
        <v>1311</v>
      </c>
      <c r="E224" s="420" t="s">
        <v>455</v>
      </c>
      <c r="F224" s="407" t="s">
        <v>11</v>
      </c>
      <c r="G224" s="398"/>
      <c r="H224" s="398"/>
      <c r="I224" s="398"/>
      <c r="J224" s="758"/>
      <c r="K224" s="444"/>
      <c r="L224" s="185"/>
      <c r="M224" s="185"/>
      <c r="N224" s="185"/>
      <c r="O224" s="185"/>
      <c r="P224" s="185"/>
      <c r="Q224" s="185"/>
      <c r="R224" s="185"/>
      <c r="S224" s="185"/>
      <c r="T224" s="185"/>
      <c r="U224" s="185"/>
      <c r="V224" s="185"/>
      <c r="W224" s="185"/>
      <c r="X224" s="185"/>
      <c r="Y224" s="185"/>
      <c r="Z224" s="185"/>
      <c r="AA224" s="185"/>
      <c r="AB224" s="185"/>
      <c r="AC224" s="185"/>
      <c r="AD224" s="185"/>
      <c r="AE224" s="185"/>
      <c r="AF224" s="185"/>
      <c r="AG224" s="185"/>
      <c r="AH224" s="185"/>
      <c r="AI224" s="185"/>
      <c r="AJ224" s="185"/>
      <c r="AK224" s="185"/>
      <c r="AL224" s="185"/>
      <c r="AM224" s="185"/>
      <c r="AN224" s="185"/>
      <c r="AO224" s="185"/>
      <c r="AP224" s="185"/>
    </row>
    <row r="225" spans="1:42" s="186" customFormat="1" ht="17">
      <c r="A225" s="430">
        <v>216</v>
      </c>
      <c r="B225" s="348" t="s">
        <v>1793</v>
      </c>
      <c r="C225" s="349" t="s">
        <v>453</v>
      </c>
      <c r="D225" s="354" t="s">
        <v>1312</v>
      </c>
      <c r="E225" s="420" t="s">
        <v>455</v>
      </c>
      <c r="F225" s="407" t="s">
        <v>11</v>
      </c>
      <c r="G225" s="398"/>
      <c r="H225" s="398"/>
      <c r="I225" s="398"/>
      <c r="J225" s="758"/>
      <c r="K225" s="444"/>
      <c r="L225" s="185"/>
      <c r="M225" s="185"/>
      <c r="N225" s="185"/>
      <c r="O225" s="185"/>
      <c r="P225" s="185"/>
      <c r="Q225" s="185"/>
      <c r="R225" s="185"/>
      <c r="S225" s="185"/>
      <c r="T225" s="185"/>
      <c r="U225" s="185"/>
      <c r="V225" s="185"/>
      <c r="W225" s="185"/>
      <c r="X225" s="185"/>
      <c r="Y225" s="185"/>
      <c r="Z225" s="185"/>
      <c r="AA225" s="185"/>
      <c r="AB225" s="185"/>
      <c r="AC225" s="185"/>
      <c r="AD225" s="185"/>
      <c r="AE225" s="185"/>
      <c r="AF225" s="185"/>
      <c r="AG225" s="185"/>
      <c r="AH225" s="185"/>
      <c r="AI225" s="185"/>
      <c r="AJ225" s="185"/>
      <c r="AK225" s="185"/>
      <c r="AL225" s="185"/>
      <c r="AM225" s="185"/>
      <c r="AN225" s="185"/>
      <c r="AO225" s="185"/>
      <c r="AP225" s="185"/>
    </row>
    <row r="226" spans="1:42" s="186" customFormat="1" ht="17">
      <c r="A226" s="430">
        <v>217</v>
      </c>
      <c r="B226" s="348" t="s">
        <v>1793</v>
      </c>
      <c r="C226" s="349" t="s">
        <v>453</v>
      </c>
      <c r="D226" s="354" t="s">
        <v>457</v>
      </c>
      <c r="E226" s="420" t="s">
        <v>455</v>
      </c>
      <c r="F226" s="407" t="s">
        <v>11</v>
      </c>
      <c r="G226" s="398"/>
      <c r="H226" s="398"/>
      <c r="I226" s="398"/>
      <c r="J226" s="758"/>
      <c r="K226" s="444"/>
      <c r="L226" s="185"/>
      <c r="M226" s="185"/>
      <c r="N226" s="185"/>
      <c r="O226" s="185"/>
      <c r="P226" s="185"/>
      <c r="Q226" s="185"/>
      <c r="R226" s="185"/>
      <c r="S226" s="185"/>
      <c r="T226" s="185"/>
      <c r="U226" s="185"/>
      <c r="V226" s="185"/>
      <c r="W226" s="185"/>
      <c r="X226" s="185"/>
      <c r="Y226" s="185"/>
      <c r="Z226" s="185"/>
      <c r="AA226" s="185"/>
      <c r="AB226" s="185"/>
      <c r="AC226" s="185"/>
      <c r="AD226" s="185"/>
      <c r="AE226" s="185"/>
      <c r="AF226" s="185"/>
      <c r="AG226" s="185"/>
      <c r="AH226" s="185"/>
      <c r="AI226" s="185"/>
      <c r="AJ226" s="185"/>
      <c r="AK226" s="185"/>
      <c r="AL226" s="185"/>
      <c r="AM226" s="185"/>
      <c r="AN226" s="185"/>
      <c r="AO226" s="185"/>
      <c r="AP226" s="185"/>
    </row>
    <row r="227" spans="1:42" s="186" customFormat="1" ht="17">
      <c r="A227" s="430">
        <v>218</v>
      </c>
      <c r="B227" s="348" t="s">
        <v>1793</v>
      </c>
      <c r="C227" s="349" t="s">
        <v>453</v>
      </c>
      <c r="D227" s="354" t="s">
        <v>458</v>
      </c>
      <c r="E227" s="420" t="s">
        <v>1873</v>
      </c>
      <c r="F227" s="407" t="s">
        <v>11</v>
      </c>
      <c r="G227" s="398"/>
      <c r="H227" s="398"/>
      <c r="I227" s="398"/>
      <c r="J227" s="758"/>
      <c r="K227" s="444"/>
      <c r="L227" s="185"/>
      <c r="M227" s="185"/>
      <c r="N227" s="185"/>
      <c r="O227" s="185"/>
      <c r="P227" s="185"/>
      <c r="Q227" s="185"/>
      <c r="R227" s="185"/>
      <c r="S227" s="185"/>
      <c r="T227" s="185"/>
      <c r="U227" s="185"/>
      <c r="V227" s="185"/>
      <c r="W227" s="185"/>
      <c r="X227" s="185"/>
      <c r="Y227" s="185"/>
      <c r="Z227" s="185"/>
      <c r="AA227" s="185"/>
      <c r="AB227" s="185"/>
      <c r="AC227" s="185"/>
      <c r="AD227" s="185"/>
      <c r="AE227" s="185"/>
      <c r="AF227" s="185"/>
      <c r="AG227" s="185"/>
      <c r="AH227" s="185"/>
      <c r="AI227" s="185"/>
      <c r="AJ227" s="185"/>
      <c r="AK227" s="185"/>
      <c r="AL227" s="185"/>
      <c r="AM227" s="185"/>
      <c r="AN227" s="185"/>
      <c r="AO227" s="185"/>
      <c r="AP227" s="185"/>
    </row>
    <row r="228" spans="1:42" s="186" customFormat="1" ht="17">
      <c r="A228" s="430">
        <v>219</v>
      </c>
      <c r="B228" s="348" t="s">
        <v>1793</v>
      </c>
      <c r="C228" s="349" t="s">
        <v>453</v>
      </c>
      <c r="D228" s="354" t="s">
        <v>1313</v>
      </c>
      <c r="E228" s="420" t="s">
        <v>1874</v>
      </c>
      <c r="F228" s="407" t="s">
        <v>11</v>
      </c>
      <c r="G228" s="398"/>
      <c r="H228" s="398"/>
      <c r="I228" s="398"/>
      <c r="J228" s="758"/>
      <c r="K228" s="444"/>
      <c r="L228" s="185"/>
      <c r="M228" s="185"/>
      <c r="N228" s="185"/>
      <c r="O228" s="185"/>
      <c r="P228" s="185"/>
      <c r="Q228" s="185"/>
      <c r="R228" s="185"/>
      <c r="S228" s="185"/>
      <c r="T228" s="185"/>
      <c r="U228" s="185"/>
      <c r="V228" s="185"/>
      <c r="W228" s="185"/>
      <c r="X228" s="185"/>
      <c r="Y228" s="185"/>
      <c r="Z228" s="185"/>
      <c r="AA228" s="185"/>
      <c r="AB228" s="185"/>
      <c r="AC228" s="185"/>
      <c r="AD228" s="185"/>
      <c r="AE228" s="185"/>
      <c r="AF228" s="185"/>
      <c r="AG228" s="185"/>
      <c r="AH228" s="185"/>
      <c r="AI228" s="185"/>
      <c r="AJ228" s="185"/>
      <c r="AK228" s="185"/>
      <c r="AL228" s="185"/>
      <c r="AM228" s="185"/>
      <c r="AN228" s="185"/>
      <c r="AO228" s="185"/>
      <c r="AP228" s="185"/>
    </row>
    <row r="229" spans="1:42" s="186" customFormat="1" ht="17">
      <c r="A229" s="430">
        <v>220</v>
      </c>
      <c r="B229" s="348" t="s">
        <v>1793</v>
      </c>
      <c r="C229" s="349" t="s">
        <v>453</v>
      </c>
      <c r="D229" s="354" t="s">
        <v>1314</v>
      </c>
      <c r="E229" s="420" t="s">
        <v>1874</v>
      </c>
      <c r="F229" s="407" t="s">
        <v>11</v>
      </c>
      <c r="G229" s="398"/>
      <c r="H229" s="398"/>
      <c r="I229" s="398"/>
      <c r="J229" s="758"/>
      <c r="K229" s="444"/>
      <c r="L229" s="185"/>
      <c r="M229" s="185"/>
      <c r="N229" s="185"/>
      <c r="O229" s="185"/>
      <c r="P229" s="185"/>
      <c r="Q229" s="185"/>
      <c r="R229" s="185"/>
      <c r="S229" s="185"/>
      <c r="T229" s="185"/>
      <c r="U229" s="185"/>
      <c r="V229" s="185"/>
      <c r="W229" s="185"/>
      <c r="X229" s="185"/>
      <c r="Y229" s="185"/>
      <c r="Z229" s="185"/>
      <c r="AA229" s="185"/>
      <c r="AB229" s="185"/>
      <c r="AC229" s="185"/>
      <c r="AD229" s="185"/>
      <c r="AE229" s="185"/>
      <c r="AF229" s="185"/>
      <c r="AG229" s="185"/>
      <c r="AH229" s="185"/>
      <c r="AI229" s="185"/>
      <c r="AJ229" s="185"/>
      <c r="AK229" s="185"/>
      <c r="AL229" s="185"/>
      <c r="AM229" s="185"/>
      <c r="AN229" s="185"/>
      <c r="AO229" s="185"/>
      <c r="AP229" s="185"/>
    </row>
    <row r="230" spans="1:42" s="186" customFormat="1" ht="17">
      <c r="A230" s="430">
        <v>221</v>
      </c>
      <c r="B230" s="348" t="s">
        <v>1793</v>
      </c>
      <c r="C230" s="349" t="s">
        <v>453</v>
      </c>
      <c r="D230" s="354" t="s">
        <v>461</v>
      </c>
      <c r="E230" s="420" t="s">
        <v>1874</v>
      </c>
      <c r="F230" s="407" t="s">
        <v>11</v>
      </c>
      <c r="G230" s="398"/>
      <c r="H230" s="398"/>
      <c r="I230" s="398"/>
      <c r="J230" s="758"/>
      <c r="K230" s="444"/>
      <c r="L230" s="185"/>
      <c r="M230" s="185"/>
      <c r="N230" s="185"/>
      <c r="O230" s="185"/>
      <c r="P230" s="185"/>
      <c r="Q230" s="185"/>
      <c r="R230" s="185"/>
      <c r="S230" s="185"/>
      <c r="T230" s="185"/>
      <c r="U230" s="185"/>
      <c r="V230" s="185"/>
      <c r="W230" s="185"/>
      <c r="X230" s="185"/>
      <c r="Y230" s="185"/>
      <c r="Z230" s="185"/>
      <c r="AA230" s="185"/>
      <c r="AB230" s="185"/>
      <c r="AC230" s="185"/>
      <c r="AD230" s="185"/>
      <c r="AE230" s="185"/>
      <c r="AF230" s="185"/>
      <c r="AG230" s="185"/>
      <c r="AH230" s="185"/>
      <c r="AI230" s="185"/>
      <c r="AJ230" s="185"/>
      <c r="AK230" s="185"/>
      <c r="AL230" s="185"/>
      <c r="AM230" s="185"/>
      <c r="AN230" s="185"/>
      <c r="AO230" s="185"/>
      <c r="AP230" s="185"/>
    </row>
    <row r="231" spans="1:42" s="186" customFormat="1" ht="17">
      <c r="A231" s="430">
        <v>222</v>
      </c>
      <c r="B231" s="348" t="s">
        <v>1793</v>
      </c>
      <c r="C231" s="349" t="s">
        <v>453</v>
      </c>
      <c r="D231" s="354" t="s">
        <v>462</v>
      </c>
      <c r="E231" s="420" t="s">
        <v>1874</v>
      </c>
      <c r="F231" s="407" t="s">
        <v>11</v>
      </c>
      <c r="G231" s="398"/>
      <c r="H231" s="398"/>
      <c r="I231" s="398"/>
      <c r="J231" s="758"/>
      <c r="K231" s="444"/>
      <c r="L231" s="185"/>
      <c r="M231" s="185"/>
      <c r="N231" s="185"/>
      <c r="O231" s="185"/>
      <c r="P231" s="185"/>
      <c r="Q231" s="185"/>
      <c r="R231" s="185"/>
      <c r="S231" s="185"/>
      <c r="T231" s="185"/>
      <c r="U231" s="185"/>
      <c r="V231" s="185"/>
      <c r="W231" s="185"/>
      <c r="X231" s="185"/>
      <c r="Y231" s="185"/>
      <c r="Z231" s="185"/>
      <c r="AA231" s="185"/>
      <c r="AB231" s="185"/>
      <c r="AC231" s="185"/>
      <c r="AD231" s="185"/>
      <c r="AE231" s="185"/>
      <c r="AF231" s="185"/>
      <c r="AG231" s="185"/>
      <c r="AH231" s="185"/>
      <c r="AI231" s="185"/>
      <c r="AJ231" s="185"/>
      <c r="AK231" s="185"/>
      <c r="AL231" s="185"/>
      <c r="AM231" s="185"/>
      <c r="AN231" s="185"/>
      <c r="AO231" s="185"/>
      <c r="AP231" s="185"/>
    </row>
    <row r="232" spans="1:42" s="162" customFormat="1" ht="85">
      <c r="A232" s="430">
        <v>223</v>
      </c>
      <c r="B232" s="348" t="s">
        <v>1793</v>
      </c>
      <c r="C232" s="349" t="s">
        <v>429</v>
      </c>
      <c r="D232" s="354" t="s">
        <v>950</v>
      </c>
      <c r="E232" s="355" t="s">
        <v>431</v>
      </c>
      <c r="F232" s="350" t="s">
        <v>11</v>
      </c>
      <c r="G232" s="359"/>
      <c r="H232" s="356"/>
      <c r="I232" s="421" t="s">
        <v>1875</v>
      </c>
      <c r="J232" s="358" t="s">
        <v>1979</v>
      </c>
      <c r="K232" s="445"/>
    </row>
    <row r="233" spans="1:42" s="162" customFormat="1" ht="85">
      <c r="A233" s="430">
        <v>224</v>
      </c>
      <c r="B233" s="348" t="s">
        <v>1793</v>
      </c>
      <c r="C233" s="349" t="s">
        <v>429</v>
      </c>
      <c r="D233" s="354" t="s">
        <v>1323</v>
      </c>
      <c r="E233" s="355" t="s">
        <v>434</v>
      </c>
      <c r="F233" s="350" t="s">
        <v>11</v>
      </c>
      <c r="G233" s="359"/>
      <c r="H233" s="356"/>
      <c r="I233" s="421" t="s">
        <v>1876</v>
      </c>
      <c r="J233" s="422"/>
      <c r="K233" s="445"/>
    </row>
    <row r="234" spans="1:42" s="162" customFormat="1" ht="85">
      <c r="A234" s="430">
        <v>225</v>
      </c>
      <c r="B234" s="348" t="s">
        <v>1793</v>
      </c>
      <c r="C234" s="349" t="s">
        <v>429</v>
      </c>
      <c r="D234" s="354" t="s">
        <v>1324</v>
      </c>
      <c r="E234" s="355" t="s">
        <v>434</v>
      </c>
      <c r="F234" s="350" t="s">
        <v>11</v>
      </c>
      <c r="G234" s="359"/>
      <c r="H234" s="356"/>
      <c r="I234" s="421" t="s">
        <v>1877</v>
      </c>
      <c r="J234" s="358"/>
      <c r="K234" s="445"/>
    </row>
    <row r="235" spans="1:42" s="162" customFormat="1" ht="17">
      <c r="A235" s="430">
        <v>226</v>
      </c>
      <c r="B235" s="348" t="s">
        <v>1793</v>
      </c>
      <c r="C235" s="349" t="s">
        <v>429</v>
      </c>
      <c r="D235" s="354" t="s">
        <v>965</v>
      </c>
      <c r="E235" s="355"/>
      <c r="F235" s="350" t="s">
        <v>11</v>
      </c>
      <c r="G235" s="359"/>
      <c r="H235" s="356"/>
      <c r="I235" s="357"/>
      <c r="J235" s="358"/>
      <c r="K235" s="445"/>
    </row>
    <row r="236" spans="1:42" s="162" customFormat="1" ht="17">
      <c r="A236" s="430">
        <v>227</v>
      </c>
      <c r="B236" s="348" t="s">
        <v>1793</v>
      </c>
      <c r="C236" s="349" t="s">
        <v>429</v>
      </c>
      <c r="D236" s="354" t="s">
        <v>967</v>
      </c>
      <c r="E236" s="355"/>
      <c r="F236" s="350" t="s">
        <v>11</v>
      </c>
      <c r="G236" s="359"/>
      <c r="H236" s="356"/>
      <c r="I236" s="357"/>
      <c r="J236" s="358"/>
      <c r="K236" s="445"/>
    </row>
    <row r="237" spans="1:42" s="162" customFormat="1" ht="17">
      <c r="A237" s="430">
        <v>228</v>
      </c>
      <c r="B237" s="348" t="s">
        <v>1793</v>
      </c>
      <c r="C237" s="349" t="s">
        <v>429</v>
      </c>
      <c r="D237" s="354" t="s">
        <v>969</v>
      </c>
      <c r="E237" s="355"/>
      <c r="F237" s="350" t="s">
        <v>11</v>
      </c>
      <c r="G237" s="359"/>
      <c r="H237" s="356"/>
      <c r="I237" s="357"/>
      <c r="J237" s="358"/>
      <c r="K237" s="445"/>
    </row>
    <row r="238" spans="1:42" ht="17">
      <c r="A238" s="430">
        <v>229</v>
      </c>
      <c r="B238" s="348" t="s">
        <v>1793</v>
      </c>
      <c r="C238" s="349" t="s">
        <v>223</v>
      </c>
      <c r="D238" s="349" t="s">
        <v>1148</v>
      </c>
      <c r="E238" s="378" t="s">
        <v>807</v>
      </c>
      <c r="F238" s="350" t="s">
        <v>11</v>
      </c>
      <c r="G238" s="351"/>
      <c r="H238" s="351"/>
      <c r="I238" s="360"/>
      <c r="J238" s="361" t="s">
        <v>1878</v>
      </c>
      <c r="K238" s="431"/>
      <c r="L238" s="173"/>
    </row>
    <row r="239" spans="1:42" ht="17">
      <c r="A239" s="430">
        <v>230</v>
      </c>
      <c r="B239" s="348" t="s">
        <v>1793</v>
      </c>
      <c r="C239" s="349" t="s">
        <v>1879</v>
      </c>
      <c r="D239" s="349" t="s">
        <v>1880</v>
      </c>
      <c r="E239" s="406" t="s">
        <v>1180</v>
      </c>
      <c r="F239" s="350" t="s">
        <v>11</v>
      </c>
      <c r="G239" s="351"/>
      <c r="H239" s="351"/>
      <c r="I239" s="360"/>
      <c r="J239" s="759" t="s">
        <v>1881</v>
      </c>
      <c r="K239" s="431"/>
      <c r="L239" s="173"/>
    </row>
    <row r="240" spans="1:42" ht="17">
      <c r="A240" s="430">
        <v>231</v>
      </c>
      <c r="B240" s="348" t="s">
        <v>1793</v>
      </c>
      <c r="C240" s="349" t="s">
        <v>1177</v>
      </c>
      <c r="D240" s="349" t="s">
        <v>1882</v>
      </c>
      <c r="E240" s="406" t="s">
        <v>1178</v>
      </c>
      <c r="F240" s="350" t="s">
        <v>11</v>
      </c>
      <c r="G240" s="351"/>
      <c r="H240" s="351"/>
      <c r="I240" s="360"/>
      <c r="J240" s="759"/>
      <c r="K240" s="431"/>
      <c r="L240" s="173"/>
    </row>
    <row r="241" spans="1:12" ht="17">
      <c r="A241" s="430">
        <v>232</v>
      </c>
      <c r="B241" s="348" t="s">
        <v>1793</v>
      </c>
      <c r="C241" s="349" t="s">
        <v>1177</v>
      </c>
      <c r="D241" s="349" t="s">
        <v>1883</v>
      </c>
      <c r="E241" s="406" t="s">
        <v>1178</v>
      </c>
      <c r="F241" s="350" t="s">
        <v>11</v>
      </c>
      <c r="G241" s="351"/>
      <c r="H241" s="351"/>
      <c r="I241" s="360"/>
      <c r="J241" s="759"/>
      <c r="K241" s="431"/>
      <c r="L241" s="173"/>
    </row>
    <row r="242" spans="1:12" ht="17">
      <c r="A242" s="430">
        <v>233</v>
      </c>
      <c r="B242" s="348" t="s">
        <v>1793</v>
      </c>
      <c r="C242" s="349" t="s">
        <v>1177</v>
      </c>
      <c r="D242" s="349" t="s">
        <v>1692</v>
      </c>
      <c r="E242" s="406" t="s">
        <v>1178</v>
      </c>
      <c r="F242" s="350" t="s">
        <v>11</v>
      </c>
      <c r="G242" s="351"/>
      <c r="H242" s="351"/>
      <c r="I242" s="360"/>
      <c r="J242" s="759"/>
      <c r="K242" s="431"/>
      <c r="L242" s="173"/>
    </row>
    <row r="243" spans="1:12" ht="17">
      <c r="A243" s="430">
        <v>234</v>
      </c>
      <c r="B243" s="348" t="s">
        <v>1793</v>
      </c>
      <c r="C243" s="349" t="s">
        <v>1177</v>
      </c>
      <c r="D243" s="349" t="s">
        <v>1884</v>
      </c>
      <c r="E243" s="406" t="s">
        <v>1178</v>
      </c>
      <c r="F243" s="350" t="s">
        <v>11</v>
      </c>
      <c r="G243" s="351"/>
      <c r="H243" s="351"/>
      <c r="I243" s="360"/>
      <c r="J243" s="759"/>
      <c r="K243" s="431"/>
      <c r="L243" s="173"/>
    </row>
    <row r="244" spans="1:12" ht="17">
      <c r="A244" s="430">
        <v>235</v>
      </c>
      <c r="B244" s="348" t="s">
        <v>1793</v>
      </c>
      <c r="C244" s="349" t="s">
        <v>1177</v>
      </c>
      <c r="D244" s="349" t="s">
        <v>1885</v>
      </c>
      <c r="E244" s="406" t="s">
        <v>1178</v>
      </c>
      <c r="F244" s="350" t="s">
        <v>11</v>
      </c>
      <c r="G244" s="351"/>
      <c r="H244" s="351"/>
      <c r="I244" s="360"/>
      <c r="J244" s="759"/>
      <c r="K244" s="431"/>
      <c r="L244" s="173"/>
    </row>
    <row r="245" spans="1:12" ht="17">
      <c r="A245" s="430">
        <v>236</v>
      </c>
      <c r="B245" s="348" t="s">
        <v>1793</v>
      </c>
      <c r="C245" s="349" t="s">
        <v>1177</v>
      </c>
      <c r="D245" s="349" t="s">
        <v>1886</v>
      </c>
      <c r="E245" s="406" t="s">
        <v>1178</v>
      </c>
      <c r="F245" s="350" t="s">
        <v>11</v>
      </c>
      <c r="G245" s="351"/>
      <c r="H245" s="351"/>
      <c r="I245" s="360"/>
      <c r="J245" s="759"/>
      <c r="K245" s="431"/>
      <c r="L245" s="173"/>
    </row>
    <row r="246" spans="1:12" ht="17">
      <c r="A246" s="430">
        <v>237</v>
      </c>
      <c r="B246" s="348" t="s">
        <v>1793</v>
      </c>
      <c r="C246" s="349" t="s">
        <v>1177</v>
      </c>
      <c r="D246" s="349" t="s">
        <v>1887</v>
      </c>
      <c r="E246" s="406" t="s">
        <v>1178</v>
      </c>
      <c r="F246" s="350" t="s">
        <v>11</v>
      </c>
      <c r="G246" s="351"/>
      <c r="H246" s="351"/>
      <c r="I246" s="360"/>
      <c r="J246" s="759"/>
      <c r="K246" s="431"/>
      <c r="L246" s="173"/>
    </row>
    <row r="247" spans="1:12" ht="17">
      <c r="A247" s="430">
        <v>238</v>
      </c>
      <c r="B247" s="348" t="s">
        <v>1793</v>
      </c>
      <c r="C247" s="349" t="s">
        <v>1177</v>
      </c>
      <c r="D247" s="349" t="s">
        <v>1888</v>
      </c>
      <c r="E247" s="406" t="s">
        <v>1178</v>
      </c>
      <c r="F247" s="350" t="s">
        <v>11</v>
      </c>
      <c r="G247" s="351"/>
      <c r="H247" s="351"/>
      <c r="I247" s="360"/>
      <c r="J247" s="759"/>
      <c r="K247" s="431"/>
      <c r="L247" s="173"/>
    </row>
    <row r="248" spans="1:12" ht="17">
      <c r="A248" s="430">
        <v>239</v>
      </c>
      <c r="B248" s="348" t="s">
        <v>1793</v>
      </c>
      <c r="C248" s="349" t="s">
        <v>1177</v>
      </c>
      <c r="D248" s="349" t="s">
        <v>1889</v>
      </c>
      <c r="E248" s="406" t="s">
        <v>1180</v>
      </c>
      <c r="F248" s="350" t="s">
        <v>11</v>
      </c>
      <c r="G248" s="351"/>
      <c r="H248" s="351"/>
      <c r="I248" s="360"/>
      <c r="J248" s="759"/>
      <c r="K248" s="431"/>
      <c r="L248" s="173"/>
    </row>
    <row r="249" spans="1:12" ht="17">
      <c r="A249" s="430">
        <v>240</v>
      </c>
      <c r="B249" s="348" t="s">
        <v>1793</v>
      </c>
      <c r="C249" s="349" t="s">
        <v>1177</v>
      </c>
      <c r="D249" s="349" t="s">
        <v>1890</v>
      </c>
      <c r="E249" s="406" t="s">
        <v>1178</v>
      </c>
      <c r="F249" s="350" t="s">
        <v>11</v>
      </c>
      <c r="G249" s="351"/>
      <c r="H249" s="351"/>
      <c r="I249" s="360"/>
      <c r="J249" s="759"/>
      <c r="K249" s="431"/>
      <c r="L249" s="173"/>
    </row>
    <row r="250" spans="1:12" ht="17">
      <c r="A250" s="430">
        <v>241</v>
      </c>
      <c r="B250" s="348" t="s">
        <v>1793</v>
      </c>
      <c r="C250" s="349" t="s">
        <v>1177</v>
      </c>
      <c r="D250" s="349" t="s">
        <v>1891</v>
      </c>
      <c r="E250" s="406" t="s">
        <v>1178</v>
      </c>
      <c r="F250" s="350" t="s">
        <v>11</v>
      </c>
      <c r="G250" s="351"/>
      <c r="H250" s="351"/>
      <c r="I250" s="360"/>
      <c r="J250" s="759"/>
      <c r="K250" s="431"/>
      <c r="L250" s="173"/>
    </row>
    <row r="251" spans="1:12" ht="17">
      <c r="A251" s="430">
        <v>242</v>
      </c>
      <c r="B251" s="348" t="s">
        <v>1793</v>
      </c>
      <c r="C251" s="349" t="s">
        <v>1177</v>
      </c>
      <c r="D251" s="349" t="s">
        <v>1892</v>
      </c>
      <c r="E251" s="406" t="s">
        <v>1178</v>
      </c>
      <c r="F251" s="350" t="s">
        <v>11</v>
      </c>
      <c r="G251" s="351"/>
      <c r="H251" s="351"/>
      <c r="I251" s="360"/>
      <c r="J251" s="759"/>
      <c r="K251" s="446"/>
      <c r="L251" s="173"/>
    </row>
    <row r="252" spans="1:12" s="174" customFormat="1" ht="17">
      <c r="A252" s="430">
        <v>243</v>
      </c>
      <c r="B252" s="348" t="s">
        <v>1793</v>
      </c>
      <c r="C252" s="349" t="s">
        <v>1177</v>
      </c>
      <c r="D252" s="349" t="s">
        <v>1893</v>
      </c>
      <c r="E252" s="406" t="s">
        <v>1178</v>
      </c>
      <c r="F252" s="350" t="s">
        <v>11</v>
      </c>
      <c r="G252" s="423"/>
      <c r="H252" s="424"/>
      <c r="I252" s="360"/>
      <c r="J252" s="759"/>
      <c r="K252" s="447"/>
    </row>
    <row r="253" spans="1:12" s="174" customFormat="1" ht="17">
      <c r="A253" s="430">
        <v>244</v>
      </c>
      <c r="B253" s="348" t="s">
        <v>1793</v>
      </c>
      <c r="C253" s="349" t="s">
        <v>1177</v>
      </c>
      <c r="D253" s="349" t="s">
        <v>1894</v>
      </c>
      <c r="E253" s="406" t="s">
        <v>1178</v>
      </c>
      <c r="F253" s="350" t="s">
        <v>11</v>
      </c>
      <c r="G253" s="423"/>
      <c r="H253" s="424"/>
      <c r="I253" s="360"/>
      <c r="J253" s="759"/>
      <c r="K253" s="448"/>
    </row>
    <row r="254" spans="1:12" s="174" customFormat="1" ht="17">
      <c r="A254" s="430">
        <v>245</v>
      </c>
      <c r="B254" s="348" t="s">
        <v>1793</v>
      </c>
      <c r="C254" s="349" t="s">
        <v>1177</v>
      </c>
      <c r="D254" s="349" t="s">
        <v>1922</v>
      </c>
      <c r="E254" s="365" t="s">
        <v>1178</v>
      </c>
      <c r="F254" s="350" t="s">
        <v>11</v>
      </c>
      <c r="G254" s="423"/>
      <c r="H254" s="424"/>
      <c r="I254" s="425"/>
      <c r="J254" s="756" t="s">
        <v>2393</v>
      </c>
      <c r="K254" s="757" t="s">
        <v>1926</v>
      </c>
    </row>
    <row r="255" spans="1:12" s="174" customFormat="1" ht="17">
      <c r="A255" s="430">
        <v>246</v>
      </c>
      <c r="B255" s="348" t="s">
        <v>1793</v>
      </c>
      <c r="C255" s="349" t="s">
        <v>1177</v>
      </c>
      <c r="D255" s="349" t="s">
        <v>1923</v>
      </c>
      <c r="E255" s="365" t="s">
        <v>1180</v>
      </c>
      <c r="F255" s="350" t="s">
        <v>11</v>
      </c>
      <c r="G255" s="423"/>
      <c r="H255" s="424"/>
      <c r="I255" s="425"/>
      <c r="J255" s="756"/>
      <c r="K255" s="757"/>
    </row>
    <row r="256" spans="1:12" s="174" customFormat="1" ht="17">
      <c r="A256" s="430">
        <v>247</v>
      </c>
      <c r="B256" s="348" t="s">
        <v>1793</v>
      </c>
      <c r="C256" s="349" t="s">
        <v>1177</v>
      </c>
      <c r="D256" s="349" t="s">
        <v>1931</v>
      </c>
      <c r="E256" s="365" t="s">
        <v>1178</v>
      </c>
      <c r="F256" s="350" t="s">
        <v>11</v>
      </c>
      <c r="G256" s="423"/>
      <c r="H256" s="424"/>
      <c r="I256" s="425"/>
      <c r="J256" s="756"/>
      <c r="K256" s="757" t="s">
        <v>1927</v>
      </c>
    </row>
    <row r="257" spans="1:13" s="174" customFormat="1" ht="17">
      <c r="A257" s="430">
        <v>248</v>
      </c>
      <c r="B257" s="348" t="s">
        <v>1793</v>
      </c>
      <c r="C257" s="349" t="s">
        <v>1177</v>
      </c>
      <c r="D257" s="349" t="s">
        <v>1925</v>
      </c>
      <c r="E257" s="365" t="s">
        <v>1180</v>
      </c>
      <c r="F257" s="350" t="s">
        <v>11</v>
      </c>
      <c r="G257" s="423"/>
      <c r="H257" s="424"/>
      <c r="I257" s="425"/>
      <c r="J257" s="756"/>
      <c r="K257" s="757"/>
    </row>
    <row r="258" spans="1:13" ht="17">
      <c r="A258" s="430">
        <v>249</v>
      </c>
      <c r="B258" s="348" t="s">
        <v>1793</v>
      </c>
      <c r="C258" s="349" t="s">
        <v>223</v>
      </c>
      <c r="D258" s="349" t="s">
        <v>1182</v>
      </c>
      <c r="E258" s="347" t="s">
        <v>1895</v>
      </c>
      <c r="F258" s="350" t="s">
        <v>11</v>
      </c>
      <c r="G258" s="351"/>
      <c r="H258" s="351"/>
      <c r="I258" s="360"/>
      <c r="J258" s="361" t="s">
        <v>1896</v>
      </c>
      <c r="K258" s="431"/>
      <c r="L258" s="164"/>
    </row>
    <row r="259" spans="1:13" ht="17">
      <c r="A259" s="430">
        <v>250</v>
      </c>
      <c r="B259" s="348" t="s">
        <v>1793</v>
      </c>
      <c r="C259" s="349" t="s">
        <v>223</v>
      </c>
      <c r="D259" s="349" t="s">
        <v>1183</v>
      </c>
      <c r="E259" s="347" t="s">
        <v>1897</v>
      </c>
      <c r="F259" s="350" t="s">
        <v>11</v>
      </c>
      <c r="G259" s="351"/>
      <c r="H259" s="351"/>
      <c r="I259" s="360"/>
      <c r="J259" s="361" t="s">
        <v>2684</v>
      </c>
      <c r="K259" s="431"/>
      <c r="L259" s="187"/>
      <c r="M259" s="150" t="s">
        <v>1898</v>
      </c>
    </row>
    <row r="260" spans="1:13" ht="18" thickBot="1">
      <c r="A260" s="449">
        <v>251</v>
      </c>
      <c r="B260" s="450" t="s">
        <v>1793</v>
      </c>
      <c r="C260" s="451" t="s">
        <v>204</v>
      </c>
      <c r="D260" s="452" t="s">
        <v>205</v>
      </c>
      <c r="E260" s="453"/>
      <c r="F260" s="454" t="s">
        <v>11</v>
      </c>
      <c r="G260" s="455"/>
      <c r="H260" s="455"/>
      <c r="I260" s="456"/>
      <c r="J260" s="457"/>
      <c r="K260" s="458"/>
    </row>
    <row r="261" spans="1:13">
      <c r="B261" s="188"/>
      <c r="C261" s="198"/>
      <c r="D261" s="189"/>
      <c r="I261" s="190"/>
      <c r="J261" s="190"/>
    </row>
    <row r="262" spans="1:13">
      <c r="I262" s="190"/>
      <c r="J262" s="190"/>
    </row>
    <row r="263" spans="1:13">
      <c r="I263" s="190"/>
      <c r="J263" s="190"/>
    </row>
    <row r="264" spans="1:13">
      <c r="I264" s="190"/>
      <c r="J264" s="190"/>
    </row>
    <row r="265" spans="1:13">
      <c r="I265" s="190"/>
      <c r="J265" s="190"/>
    </row>
    <row r="266" spans="1:13">
      <c r="I266" s="190"/>
      <c r="J266" s="190"/>
    </row>
    <row r="267" spans="1:13">
      <c r="I267" s="190"/>
      <c r="J267" s="190"/>
    </row>
    <row r="268" spans="1:13">
      <c r="I268" s="190"/>
      <c r="J268" s="190"/>
    </row>
    <row r="269" spans="1:13">
      <c r="I269" s="190"/>
      <c r="J269" s="190"/>
    </row>
    <row r="270" spans="1:13">
      <c r="I270" s="190"/>
      <c r="J270" s="190"/>
    </row>
    <row r="271" spans="1:13">
      <c r="I271" s="190"/>
      <c r="J271" s="190"/>
    </row>
    <row r="272" spans="1:13">
      <c r="I272" s="190"/>
      <c r="J272" s="190"/>
    </row>
    <row r="273" spans="9:10">
      <c r="I273" s="190"/>
      <c r="J273" s="190"/>
    </row>
    <row r="274" spans="9:10">
      <c r="I274" s="190"/>
      <c r="J274" s="190"/>
    </row>
    <row r="275" spans="9:10">
      <c r="I275" s="190"/>
      <c r="J275" s="190"/>
    </row>
    <row r="276" spans="9:10">
      <c r="I276" s="190"/>
      <c r="J276" s="190"/>
    </row>
    <row r="277" spans="9:10">
      <c r="I277" s="190"/>
      <c r="J277" s="190"/>
    </row>
    <row r="278" spans="9:10">
      <c r="I278" s="190"/>
      <c r="J278" s="190"/>
    </row>
    <row r="279" spans="9:10">
      <c r="I279" s="190"/>
      <c r="J279" s="190"/>
    </row>
    <row r="280" spans="9:10">
      <c r="I280" s="190"/>
      <c r="J280" s="190"/>
    </row>
    <row r="281" spans="9:10">
      <c r="I281" s="190"/>
      <c r="J281" s="190"/>
    </row>
    <row r="282" spans="9:10">
      <c r="I282" s="190"/>
      <c r="J282" s="190"/>
    </row>
    <row r="283" spans="9:10" ht="87.75" customHeight="1">
      <c r="I283" s="190"/>
      <c r="J283" s="190"/>
    </row>
    <row r="284" spans="9:10">
      <c r="I284" s="190"/>
      <c r="J284" s="190"/>
    </row>
    <row r="285" spans="9:10">
      <c r="I285" s="190"/>
      <c r="J285" s="190"/>
    </row>
    <row r="286" spans="9:10">
      <c r="I286" s="190"/>
      <c r="J286" s="190"/>
    </row>
    <row r="287" spans="9:10">
      <c r="I287" s="190"/>
      <c r="J287" s="190"/>
    </row>
    <row r="288" spans="9:10">
      <c r="I288" s="190"/>
      <c r="J288" s="190"/>
    </row>
    <row r="289" spans="9:10">
      <c r="I289" s="190"/>
      <c r="J289" s="190"/>
    </row>
    <row r="290" spans="9:10">
      <c r="I290" s="190"/>
      <c r="J290" s="190"/>
    </row>
    <row r="291" spans="9:10">
      <c r="I291" s="190"/>
      <c r="J291" s="190"/>
    </row>
    <row r="292" spans="9:10">
      <c r="I292" s="190"/>
      <c r="J292" s="190"/>
    </row>
    <row r="293" spans="9:10">
      <c r="I293" s="190"/>
      <c r="J293" s="190"/>
    </row>
    <row r="294" spans="9:10">
      <c r="I294" s="190"/>
      <c r="J294" s="190"/>
    </row>
  </sheetData>
  <mergeCells count="20">
    <mergeCell ref="J254:J257"/>
    <mergeCell ref="K254:K255"/>
    <mergeCell ref="K256:K257"/>
    <mergeCell ref="J223:J231"/>
    <mergeCell ref="J239:J253"/>
    <mergeCell ref="E1:E8"/>
    <mergeCell ref="K63:K79"/>
    <mergeCell ref="J88:J92"/>
    <mergeCell ref="J117:J123"/>
    <mergeCell ref="K190:K222"/>
    <mergeCell ref="J63:J79"/>
    <mergeCell ref="J148:J153"/>
    <mergeCell ref="J136:J141"/>
    <mergeCell ref="K26:K28"/>
    <mergeCell ref="J50:J57"/>
    <mergeCell ref="J154:J158"/>
    <mergeCell ref="J159:J163"/>
    <mergeCell ref="J164:J168"/>
    <mergeCell ref="J169:J173"/>
    <mergeCell ref="K50:K58"/>
  </mergeCells>
  <phoneticPr fontId="27" type="noConversion"/>
  <hyperlinks>
    <hyperlink ref="D59" r:id="rId1" xr:uid="{00000000-0004-0000-0900-000000000000}"/>
    <hyperlink ref="D60" r:id="rId2" xr:uid="{00000000-0004-0000-0900-000001000000}"/>
    <hyperlink ref="D62" r:id="rId3" xr:uid="{00000000-0004-0000-0900-000002000000}"/>
    <hyperlink ref="D63" r:id="rId4" xr:uid="{00000000-0004-0000-0900-000003000000}"/>
    <hyperlink ref="D64" r:id="rId5" xr:uid="{00000000-0004-0000-0900-000004000000}"/>
    <hyperlink ref="D65" r:id="rId6" xr:uid="{00000000-0004-0000-0900-000005000000}"/>
    <hyperlink ref="D66" r:id="rId7" xr:uid="{00000000-0004-0000-0900-000006000000}"/>
    <hyperlink ref="D67" r:id="rId8" xr:uid="{00000000-0004-0000-0900-000007000000}"/>
    <hyperlink ref="D68" r:id="rId9" xr:uid="{00000000-0004-0000-0900-000008000000}"/>
    <hyperlink ref="D69" r:id="rId10" xr:uid="{00000000-0004-0000-0900-000009000000}"/>
    <hyperlink ref="D70" r:id="rId11" xr:uid="{00000000-0004-0000-0900-00000A000000}"/>
    <hyperlink ref="D71" r:id="rId12" xr:uid="{00000000-0004-0000-0900-00000B000000}"/>
    <hyperlink ref="D72" r:id="rId13" xr:uid="{00000000-0004-0000-0900-00000C000000}"/>
    <hyperlink ref="D73" r:id="rId14" xr:uid="{00000000-0004-0000-0900-00000D000000}"/>
    <hyperlink ref="D74" r:id="rId15" xr:uid="{00000000-0004-0000-0900-00000E000000}"/>
    <hyperlink ref="D75" r:id="rId16" xr:uid="{00000000-0004-0000-0900-00000F000000}"/>
    <hyperlink ref="D76" r:id="rId17" xr:uid="{00000000-0004-0000-0900-000010000000}"/>
    <hyperlink ref="D77" r:id="rId18" xr:uid="{00000000-0004-0000-0900-000011000000}"/>
    <hyperlink ref="D78" r:id="rId19" xr:uid="{00000000-0004-0000-0900-000012000000}"/>
    <hyperlink ref="D79" r:id="rId20" xr:uid="{00000000-0004-0000-0900-000013000000}"/>
    <hyperlink ref="D174" r:id="rId21" xr:uid="{00000000-0004-0000-0900-000014000000}"/>
    <hyperlink ref="D175" r:id="rId22" xr:uid="{00000000-0004-0000-0900-000015000000}"/>
    <hyperlink ref="D176" r:id="rId23" xr:uid="{00000000-0004-0000-0900-000016000000}"/>
    <hyperlink ref="D177" r:id="rId24" xr:uid="{00000000-0004-0000-0900-000017000000}"/>
    <hyperlink ref="D240" r:id="rId25" xr:uid="{00000000-0004-0000-0900-000018000000}"/>
    <hyperlink ref="D249" r:id="rId26" xr:uid="{00000000-0004-0000-0900-000019000000}"/>
    <hyperlink ref="D241:D247" r:id="rId27" display="Temperature_TDEV1@Sera" xr:uid="{00000000-0004-0000-0900-00001A000000}"/>
    <hyperlink ref="D250:D253" r:id="rId28" display="Temperature_TDEV1@SIMETRA" xr:uid="{00000000-0004-0000-0900-00001B000000}"/>
    <hyperlink ref="D239" r:id="rId29" xr:uid="{00000000-0004-0000-0900-00001C000000}"/>
    <hyperlink ref="D248" r:id="rId30" xr:uid="{00000000-0004-0000-0900-00001D000000}"/>
    <hyperlink ref="D233" r:id="rId31" xr:uid="{00000000-0004-0000-0900-00001E000000}"/>
    <hyperlink ref="D234" r:id="rId32" xr:uid="{00000000-0004-0000-0900-00001F000000}"/>
    <hyperlink ref="D224" r:id="rId33" xr:uid="{00000000-0004-0000-0900-000020000000}"/>
    <hyperlink ref="D225" r:id="rId34" xr:uid="{00000000-0004-0000-0900-000021000000}"/>
    <hyperlink ref="D226" r:id="rId35" xr:uid="{00000000-0004-0000-0900-000022000000}"/>
    <hyperlink ref="D227" r:id="rId36" xr:uid="{00000000-0004-0000-0900-000023000000}"/>
    <hyperlink ref="D228" r:id="rId37" xr:uid="{00000000-0004-0000-0900-000024000000}"/>
    <hyperlink ref="D229" r:id="rId38" xr:uid="{00000000-0004-0000-0900-000025000000}"/>
    <hyperlink ref="D230" r:id="rId39" xr:uid="{00000000-0004-0000-0900-000026000000}"/>
    <hyperlink ref="D231" r:id="rId40" xr:uid="{00000000-0004-0000-0900-000027000000}"/>
    <hyperlink ref="D254" r:id="rId41" xr:uid="{00000000-0004-0000-0900-000028000000}"/>
    <hyperlink ref="D255" r:id="rId42" xr:uid="{00000000-0004-0000-0900-000029000000}"/>
    <hyperlink ref="D256" r:id="rId43" xr:uid="{00000000-0004-0000-0900-00002A000000}"/>
    <hyperlink ref="D257" r:id="rId44" xr:uid="{00000000-0004-0000-0900-00002B000000}"/>
    <hyperlink ref="D132" r:id="rId45" xr:uid="{00000000-0004-0000-0900-00002C000000}"/>
    <hyperlink ref="D142" r:id="rId46" xr:uid="{00000000-0004-0000-0900-00002D000000}"/>
    <hyperlink ref="D143" r:id="rId47" xr:uid="{00000000-0004-0000-0900-00002E000000}"/>
    <hyperlink ref="D144" r:id="rId48" xr:uid="{00000000-0004-0000-0900-00002F000000}"/>
    <hyperlink ref="D131" r:id="rId49" xr:uid="{00000000-0004-0000-0900-000030000000}"/>
    <hyperlink ref="D130" r:id="rId50" xr:uid="{00000000-0004-0000-0900-000031000000}"/>
    <hyperlink ref="D133" r:id="rId51" xr:uid="{00000000-0004-0000-0900-000032000000}"/>
    <hyperlink ref="D134" r:id="rId52" xr:uid="{00000000-0004-0000-0900-000033000000}"/>
    <hyperlink ref="D145" r:id="rId53" xr:uid="{00000000-0004-0000-0900-000034000000}"/>
    <hyperlink ref="D146" r:id="rId54" xr:uid="{00000000-0004-0000-0900-000035000000}"/>
    <hyperlink ref="D135" r:id="rId55" xr:uid="{00000000-0004-0000-0900-000036000000}"/>
    <hyperlink ref="D147" r:id="rId56" xr:uid="{00000000-0004-0000-0900-000037000000}"/>
    <hyperlink ref="D141" r:id="rId57" xr:uid="{00000000-0004-0000-0900-000038000000}"/>
    <hyperlink ref="D153" r:id="rId58" xr:uid="{00000000-0004-0000-0900-000039000000}"/>
    <hyperlink ref="D154" r:id="rId59" xr:uid="{00000000-0004-0000-0900-00003A000000}"/>
    <hyperlink ref="D155" r:id="rId60" xr:uid="{00000000-0004-0000-0900-00003B000000}"/>
    <hyperlink ref="D156" r:id="rId61" display="BL_Leakage_Bright_Ch_1@ALS_FH_Right" xr:uid="{00000000-0004-0000-0900-00003C000000}"/>
    <hyperlink ref="D158" r:id="rId62" display="BL_Leakage_Bright_Ch_1@ALS_FH_Right" xr:uid="{00000000-0004-0000-0900-00003D000000}"/>
    <hyperlink ref="D157" r:id="rId63" display="BL_Leakage_Bright_Ch_2@ALS_FH_Right" xr:uid="{00000000-0004-0000-0900-00003E000000}"/>
    <hyperlink ref="D159" r:id="rId64" xr:uid="{00000000-0004-0000-0900-00003F000000}"/>
    <hyperlink ref="D160" r:id="rId65" xr:uid="{00000000-0004-0000-0900-000040000000}"/>
    <hyperlink ref="D161" r:id="rId66" display="BL_Leakage_Bright_Ch_1@ALS_FH_Left" xr:uid="{00000000-0004-0000-0900-000041000000}"/>
    <hyperlink ref="D163" r:id="rId67" xr:uid="{00000000-0004-0000-0900-000042000000}"/>
    <hyperlink ref="D162" r:id="rId68" display="BL_Leakage_Bright_Ch_2@ALS_FH_Left" xr:uid="{00000000-0004-0000-0900-000043000000}"/>
  </hyperlinks>
  <pageMargins left="0.7" right="0.7" top="0.75" bottom="0.75" header="0.3" footer="0.3"/>
  <pageSetup paperSize="9" orientation="portrait" r:id="rId6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135"/>
  <sheetViews>
    <sheetView showGridLines="0" workbookViewId="0">
      <selection activeCell="K37" sqref="K37"/>
    </sheetView>
  </sheetViews>
  <sheetFormatPr baseColWidth="10" defaultColWidth="9" defaultRowHeight="15.75" customHeight="1"/>
  <cols>
    <col min="1" max="1" width="5.33203125" style="74" customWidth="1"/>
    <col min="2" max="2" width="6.6640625" style="81" customWidth="1"/>
    <col min="3" max="3" width="12.5" style="74" customWidth="1"/>
    <col min="4" max="4" width="53.33203125" style="74" customWidth="1"/>
    <col min="5" max="6" width="18.83203125" style="81" customWidth="1"/>
    <col min="7" max="7" width="13.6640625" style="81" bestFit="1" customWidth="1"/>
    <col min="8" max="8" width="16" style="81" customWidth="1"/>
    <col min="9" max="9" width="19.5" style="74" customWidth="1"/>
    <col min="10" max="10" width="11.6640625" style="74" customWidth="1"/>
    <col min="11" max="11" width="12.33203125" style="74" customWidth="1"/>
    <col min="12" max="12" width="48" style="74" customWidth="1"/>
    <col min="13" max="13" width="40" style="74" bestFit="1" customWidth="1"/>
    <col min="14" max="256" width="9" style="74" customWidth="1"/>
    <col min="257" max="16384" width="9" style="75"/>
  </cols>
  <sheetData>
    <row r="1" spans="1:13" ht="15.5" customHeight="1">
      <c r="A1" s="42"/>
      <c r="B1" s="44"/>
      <c r="C1" s="643" t="s">
        <v>1302</v>
      </c>
      <c r="D1" s="644"/>
      <c r="E1" s="92"/>
      <c r="F1" s="92"/>
      <c r="G1" s="86"/>
      <c r="H1" s="95" t="s">
        <v>5</v>
      </c>
      <c r="I1" s="82"/>
      <c r="J1" s="82"/>
      <c r="K1" s="83"/>
      <c r="L1" s="79"/>
      <c r="M1" s="42"/>
    </row>
    <row r="2" spans="1:13" ht="17" customHeight="1">
      <c r="A2" s="42"/>
      <c r="B2" s="44"/>
      <c r="C2" s="644"/>
      <c r="D2" s="644"/>
      <c r="E2" s="92"/>
      <c r="F2" s="18"/>
      <c r="G2" s="25" t="s">
        <v>6</v>
      </c>
      <c r="H2" s="22">
        <f>COUNTIF(G12:G135,"Not POR")</f>
        <v>34</v>
      </c>
      <c r="I2" s="84"/>
      <c r="J2" s="85"/>
      <c r="K2" s="83"/>
      <c r="L2" s="79"/>
      <c r="M2" s="42"/>
    </row>
    <row r="3" spans="1:13" ht="17" customHeight="1">
      <c r="A3" s="42"/>
      <c r="B3" s="44"/>
      <c r="C3" s="644"/>
      <c r="D3" s="644"/>
      <c r="E3" s="92"/>
      <c r="F3" s="18"/>
      <c r="G3" s="33" t="s">
        <v>7</v>
      </c>
      <c r="H3" s="22">
        <f>COUNTIF(G12:G135,"Pending update")</f>
        <v>0</v>
      </c>
      <c r="I3" s="84"/>
      <c r="J3" s="85"/>
      <c r="K3" s="83"/>
      <c r="L3" s="79"/>
      <c r="M3" s="42"/>
    </row>
    <row r="4" spans="1:13" ht="17" customHeight="1">
      <c r="A4" s="42"/>
      <c r="B4" s="44"/>
      <c r="C4" s="644"/>
      <c r="D4" s="644"/>
      <c r="E4" s="92"/>
      <c r="F4" s="18"/>
      <c r="G4" s="31" t="s">
        <v>8</v>
      </c>
      <c r="H4" s="22">
        <f>COUNTIF(G13:G135,"CHN validation")</f>
        <v>0</v>
      </c>
      <c r="I4" s="84"/>
      <c r="J4" s="85"/>
      <c r="K4" s="83"/>
      <c r="L4" s="79"/>
      <c r="M4" s="42"/>
    </row>
    <row r="5" spans="1:13" ht="17" customHeight="1">
      <c r="A5" s="42"/>
      <c r="B5" s="44"/>
      <c r="C5" s="644"/>
      <c r="D5" s="644"/>
      <c r="E5" s="92"/>
      <c r="F5" s="18"/>
      <c r="G5" s="32" t="s">
        <v>9</v>
      </c>
      <c r="H5" s="22">
        <f>COUNTIF(G12:G135,"New Item")</f>
        <v>0</v>
      </c>
      <c r="I5" s="84"/>
      <c r="J5" s="85"/>
      <c r="K5" s="83"/>
      <c r="L5" s="79"/>
      <c r="M5" s="42"/>
    </row>
    <row r="6" spans="1:13" ht="17" customHeight="1">
      <c r="A6" s="42"/>
      <c r="B6" s="44"/>
      <c r="C6" s="644"/>
      <c r="D6" s="644"/>
      <c r="E6" s="92"/>
      <c r="F6" s="18"/>
      <c r="G6" s="87" t="s">
        <v>10</v>
      </c>
      <c r="H6" s="22">
        <f>COUNTIF(G15:G135,"Modified")</f>
        <v>1</v>
      </c>
      <c r="I6" s="84"/>
      <c r="J6" s="85"/>
      <c r="K6" s="83"/>
      <c r="L6" s="79"/>
      <c r="M6" s="42"/>
    </row>
    <row r="7" spans="1:13" ht="17" customHeight="1">
      <c r="A7" s="42"/>
      <c r="B7" s="44"/>
      <c r="C7" s="644"/>
      <c r="D7" s="644"/>
      <c r="E7" s="92"/>
      <c r="F7" s="18"/>
      <c r="G7" s="36" t="s">
        <v>11</v>
      </c>
      <c r="H7" s="22">
        <f>COUNTIF(G12:G135,"Ready")</f>
        <v>88</v>
      </c>
      <c r="I7" s="84"/>
      <c r="J7" s="85"/>
      <c r="K7" s="83"/>
      <c r="L7" s="79"/>
      <c r="M7" s="42"/>
    </row>
    <row r="8" spans="1:13" ht="17.5" customHeight="1" thickBot="1">
      <c r="A8" s="89"/>
      <c r="B8" s="97"/>
      <c r="C8" s="645"/>
      <c r="D8" s="645"/>
      <c r="E8" s="599"/>
      <c r="F8" s="600"/>
      <c r="G8" s="306" t="s">
        <v>12</v>
      </c>
      <c r="H8" s="307">
        <f>COUNTIF(G12:G135,"Not ready")</f>
        <v>1</v>
      </c>
      <c r="I8" s="601"/>
      <c r="J8" s="85"/>
      <c r="K8" s="107"/>
      <c r="L8" s="108"/>
      <c r="M8" s="89"/>
    </row>
    <row r="9" spans="1:13" ht="34">
      <c r="A9" s="522" t="s">
        <v>13</v>
      </c>
      <c r="B9" s="523" t="s">
        <v>14</v>
      </c>
      <c r="C9" s="523" t="s">
        <v>15</v>
      </c>
      <c r="D9" s="523" t="s">
        <v>16</v>
      </c>
      <c r="E9" s="523" t="s">
        <v>17</v>
      </c>
      <c r="F9" s="523" t="s">
        <v>18</v>
      </c>
      <c r="G9" s="523" t="s">
        <v>19</v>
      </c>
      <c r="H9" s="523" t="s">
        <v>1303</v>
      </c>
      <c r="I9" s="523" t="s">
        <v>20</v>
      </c>
      <c r="J9" s="523" t="s">
        <v>21</v>
      </c>
      <c r="K9" s="523" t="s">
        <v>22</v>
      </c>
      <c r="L9" s="523" t="s">
        <v>23</v>
      </c>
      <c r="M9" s="524" t="s">
        <v>24</v>
      </c>
    </row>
    <row r="10" spans="1:13" ht="16.5" customHeight="1">
      <c r="A10" s="525">
        <v>1</v>
      </c>
      <c r="B10" s="336" t="s">
        <v>25</v>
      </c>
      <c r="C10" s="337" t="s">
        <v>28</v>
      </c>
      <c r="D10" s="526" t="s">
        <v>29</v>
      </c>
      <c r="E10" s="527"/>
      <c r="F10" s="527"/>
      <c r="G10" s="528" t="s">
        <v>11</v>
      </c>
      <c r="H10" s="527"/>
      <c r="I10" s="339"/>
      <c r="J10" s="602"/>
      <c r="K10" s="536" t="s">
        <v>30</v>
      </c>
      <c r="L10" s="602"/>
      <c r="M10" s="603"/>
    </row>
    <row r="11" spans="1:13" ht="16.5" customHeight="1">
      <c r="A11" s="525">
        <v>2</v>
      </c>
      <c r="B11" s="336" t="s">
        <v>25</v>
      </c>
      <c r="C11" s="337" t="s">
        <v>28</v>
      </c>
      <c r="D11" s="526" t="s">
        <v>31</v>
      </c>
      <c r="E11" s="527"/>
      <c r="F11" s="527"/>
      <c r="G11" s="528" t="s">
        <v>11</v>
      </c>
      <c r="H11" s="527"/>
      <c r="I11" s="339"/>
      <c r="J11" s="602"/>
      <c r="K11" s="536" t="s">
        <v>32</v>
      </c>
      <c r="L11" s="602"/>
      <c r="M11" s="603"/>
    </row>
    <row r="12" spans="1:13" ht="16.5" customHeight="1">
      <c r="A12" s="525">
        <v>3</v>
      </c>
      <c r="B12" s="336" t="s">
        <v>25</v>
      </c>
      <c r="C12" s="337" t="s">
        <v>26</v>
      </c>
      <c r="D12" s="337" t="s">
        <v>27</v>
      </c>
      <c r="E12" s="527"/>
      <c r="F12" s="527"/>
      <c r="G12" s="528" t="s">
        <v>11</v>
      </c>
      <c r="H12" s="527"/>
      <c r="I12" s="338"/>
      <c r="J12" s="338"/>
      <c r="K12" s="338"/>
      <c r="L12" s="338"/>
      <c r="M12" s="604"/>
    </row>
    <row r="13" spans="1:13" ht="16.5" customHeight="1">
      <c r="A13" s="525">
        <v>4</v>
      </c>
      <c r="B13" s="336" t="s">
        <v>25</v>
      </c>
      <c r="C13" s="337" t="s">
        <v>33</v>
      </c>
      <c r="D13" s="337" t="s">
        <v>34</v>
      </c>
      <c r="E13" s="527"/>
      <c r="F13" s="527"/>
      <c r="G13" s="528" t="s">
        <v>11</v>
      </c>
      <c r="H13" s="527"/>
      <c r="I13" s="339"/>
      <c r="J13" s="536" t="s">
        <v>35</v>
      </c>
      <c r="K13" s="529"/>
      <c r="L13" s="602"/>
      <c r="M13" s="603"/>
    </row>
    <row r="14" spans="1:13" ht="16.5" customHeight="1">
      <c r="A14" s="525">
        <v>5</v>
      </c>
      <c r="B14" s="336" t="s">
        <v>25</v>
      </c>
      <c r="C14" s="337" t="s">
        <v>28</v>
      </c>
      <c r="D14" s="526" t="s">
        <v>36</v>
      </c>
      <c r="E14" s="527"/>
      <c r="F14" s="527"/>
      <c r="G14" s="223" t="s">
        <v>11</v>
      </c>
      <c r="H14" s="527"/>
      <c r="I14" s="339"/>
      <c r="J14" s="529"/>
      <c r="K14" s="529"/>
      <c r="L14" s="221"/>
      <c r="M14" s="603"/>
    </row>
    <row r="15" spans="1:13" ht="16.5" customHeight="1">
      <c r="A15" s="525">
        <v>6</v>
      </c>
      <c r="B15" s="336" t="s">
        <v>25</v>
      </c>
      <c r="C15" s="337" t="s">
        <v>26</v>
      </c>
      <c r="D15" s="337" t="s">
        <v>37</v>
      </c>
      <c r="E15" s="527"/>
      <c r="F15" s="271"/>
      <c r="G15" s="223" t="s">
        <v>11</v>
      </c>
      <c r="H15" s="222"/>
      <c r="I15" s="542" t="s">
        <v>38</v>
      </c>
      <c r="J15" s="602"/>
      <c r="K15" s="529"/>
      <c r="L15" s="605" t="s">
        <v>1775</v>
      </c>
      <c r="M15" s="603"/>
    </row>
    <row r="16" spans="1:13" ht="16.5" customHeight="1">
      <c r="A16" s="525">
        <v>7</v>
      </c>
      <c r="B16" s="336" t="s">
        <v>25</v>
      </c>
      <c r="C16" s="337" t="s">
        <v>26</v>
      </c>
      <c r="D16" s="337" t="s">
        <v>39</v>
      </c>
      <c r="E16" s="527"/>
      <c r="F16" s="527"/>
      <c r="G16" s="272" t="s">
        <v>11</v>
      </c>
      <c r="H16" s="527"/>
      <c r="I16" s="531"/>
      <c r="J16" s="602"/>
      <c r="K16" s="602"/>
      <c r="L16" s="602"/>
      <c r="M16" s="603"/>
    </row>
    <row r="17" spans="1:13" ht="16.5" customHeight="1">
      <c r="A17" s="525">
        <v>8</v>
      </c>
      <c r="B17" s="336" t="s">
        <v>25</v>
      </c>
      <c r="C17" s="337" t="s">
        <v>26</v>
      </c>
      <c r="D17" s="586" t="s">
        <v>40</v>
      </c>
      <c r="E17" s="527"/>
      <c r="F17" s="527"/>
      <c r="G17" s="528" t="s">
        <v>11</v>
      </c>
      <c r="H17" s="527"/>
      <c r="I17" s="542" t="s">
        <v>41</v>
      </c>
      <c r="J17" s="602"/>
      <c r="K17" s="602"/>
      <c r="L17" s="602"/>
      <c r="M17" s="603"/>
    </row>
    <row r="18" spans="1:13" ht="16.5" customHeight="1">
      <c r="A18" s="525">
        <v>9</v>
      </c>
      <c r="B18" s="336" t="s">
        <v>25</v>
      </c>
      <c r="C18" s="337" t="s">
        <v>26</v>
      </c>
      <c r="D18" s="586" t="s">
        <v>42</v>
      </c>
      <c r="E18" s="527"/>
      <c r="F18" s="527"/>
      <c r="G18" s="528" t="s">
        <v>11</v>
      </c>
      <c r="H18" s="527"/>
      <c r="I18" s="542" t="s">
        <v>43</v>
      </c>
      <c r="J18" s="602"/>
      <c r="K18" s="602"/>
      <c r="L18" s="602"/>
      <c r="M18" s="603"/>
    </row>
    <row r="19" spans="1:13" ht="16.5" customHeight="1">
      <c r="A19" s="525">
        <v>10</v>
      </c>
      <c r="B19" s="336" t="s">
        <v>25</v>
      </c>
      <c r="C19" s="337" t="s">
        <v>26</v>
      </c>
      <c r="D19" s="526" t="s">
        <v>44</v>
      </c>
      <c r="E19" s="527"/>
      <c r="F19" s="527"/>
      <c r="G19" s="528" t="s">
        <v>11</v>
      </c>
      <c r="H19" s="527"/>
      <c r="I19" s="542" t="s">
        <v>45</v>
      </c>
      <c r="J19" s="602"/>
      <c r="K19" s="602"/>
      <c r="L19" s="602"/>
      <c r="M19" s="603"/>
    </row>
    <row r="20" spans="1:13" ht="16.5" customHeight="1">
      <c r="A20" s="525">
        <v>11</v>
      </c>
      <c r="B20" s="336" t="s">
        <v>25</v>
      </c>
      <c r="C20" s="337" t="s">
        <v>26</v>
      </c>
      <c r="D20" s="526" t="s">
        <v>46</v>
      </c>
      <c r="E20" s="527"/>
      <c r="F20" s="527"/>
      <c r="G20" s="528" t="s">
        <v>11</v>
      </c>
      <c r="H20" s="527"/>
      <c r="I20" s="542" t="s">
        <v>47</v>
      </c>
      <c r="J20" s="602"/>
      <c r="K20" s="602"/>
      <c r="L20" s="602"/>
      <c r="M20" s="603"/>
    </row>
    <row r="21" spans="1:13" ht="16.5" customHeight="1">
      <c r="A21" s="525">
        <v>12</v>
      </c>
      <c r="B21" s="336" t="s">
        <v>25</v>
      </c>
      <c r="C21" s="337" t="s">
        <v>26</v>
      </c>
      <c r="D21" s="526" t="s">
        <v>48</v>
      </c>
      <c r="E21" s="527"/>
      <c r="F21" s="527"/>
      <c r="G21" s="528" t="s">
        <v>11</v>
      </c>
      <c r="H21" s="527"/>
      <c r="I21" s="542" t="s">
        <v>49</v>
      </c>
      <c r="J21" s="602"/>
      <c r="K21" s="602"/>
      <c r="L21" s="602"/>
      <c r="M21" s="603"/>
    </row>
    <row r="22" spans="1:13" ht="16.5" customHeight="1">
      <c r="A22" s="525">
        <v>13</v>
      </c>
      <c r="B22" s="336" t="s">
        <v>25</v>
      </c>
      <c r="C22" s="337" t="s">
        <v>26</v>
      </c>
      <c r="D22" s="526" t="s">
        <v>50</v>
      </c>
      <c r="E22" s="527"/>
      <c r="F22" s="527"/>
      <c r="G22" s="528" t="s">
        <v>11</v>
      </c>
      <c r="H22" s="527"/>
      <c r="I22" s="542" t="s">
        <v>51</v>
      </c>
      <c r="J22" s="602"/>
      <c r="K22" s="602"/>
      <c r="L22" s="602"/>
      <c r="M22" s="603"/>
    </row>
    <row r="23" spans="1:13" ht="16.5" customHeight="1">
      <c r="A23" s="525">
        <v>14</v>
      </c>
      <c r="B23" s="336" t="s">
        <v>25</v>
      </c>
      <c r="C23" s="337" t="s">
        <v>26</v>
      </c>
      <c r="D23" s="526" t="s">
        <v>52</v>
      </c>
      <c r="E23" s="527"/>
      <c r="F23" s="527"/>
      <c r="G23" s="528" t="s">
        <v>11</v>
      </c>
      <c r="H23" s="527"/>
      <c r="I23" s="542" t="s">
        <v>53</v>
      </c>
      <c r="J23" s="602"/>
      <c r="K23" s="602"/>
      <c r="L23" s="602"/>
      <c r="M23" s="603"/>
    </row>
    <row r="24" spans="1:13" ht="16.5" customHeight="1">
      <c r="A24" s="525">
        <v>15</v>
      </c>
      <c r="B24" s="336" t="s">
        <v>25</v>
      </c>
      <c r="C24" s="337" t="s">
        <v>26</v>
      </c>
      <c r="D24" s="526" t="s">
        <v>2333</v>
      </c>
      <c r="E24" s="527"/>
      <c r="F24" s="527"/>
      <c r="G24" s="528" t="s">
        <v>11</v>
      </c>
      <c r="H24" s="527"/>
      <c r="I24" s="339"/>
      <c r="J24" s="529"/>
      <c r="K24" s="529"/>
      <c r="L24" s="536"/>
      <c r="M24" s="604"/>
    </row>
    <row r="25" spans="1:13" ht="16.5" customHeight="1">
      <c r="A25" s="525">
        <v>16</v>
      </c>
      <c r="B25" s="336" t="s">
        <v>25</v>
      </c>
      <c r="C25" s="337" t="s">
        <v>54</v>
      </c>
      <c r="D25" s="526" t="s">
        <v>55</v>
      </c>
      <c r="E25" s="527"/>
      <c r="F25" s="527"/>
      <c r="G25" s="528" t="s">
        <v>11</v>
      </c>
      <c r="H25" s="527"/>
      <c r="I25" s="339"/>
      <c r="J25" s="602"/>
      <c r="K25" s="602"/>
      <c r="L25" s="536" t="s">
        <v>2812</v>
      </c>
      <c r="M25" s="604" t="s">
        <v>2656</v>
      </c>
    </row>
    <row r="26" spans="1:13" ht="16.5" customHeight="1">
      <c r="A26" s="525">
        <v>17</v>
      </c>
      <c r="B26" s="336" t="s">
        <v>25</v>
      </c>
      <c r="C26" s="586" t="s">
        <v>56</v>
      </c>
      <c r="D26" s="526" t="s">
        <v>2825</v>
      </c>
      <c r="E26" s="527"/>
      <c r="F26" s="527"/>
      <c r="G26" s="528" t="s">
        <v>11</v>
      </c>
      <c r="H26" s="527"/>
      <c r="I26" s="339"/>
      <c r="J26" s="602"/>
      <c r="K26" s="602"/>
      <c r="L26" s="532" t="s">
        <v>58</v>
      </c>
      <c r="M26" s="604"/>
    </row>
    <row r="27" spans="1:13" ht="16.5" customHeight="1">
      <c r="A27" s="525">
        <v>18</v>
      </c>
      <c r="B27" s="336" t="s">
        <v>25</v>
      </c>
      <c r="C27" s="586" t="s">
        <v>56</v>
      </c>
      <c r="D27" s="526" t="s">
        <v>2706</v>
      </c>
      <c r="E27" s="527"/>
      <c r="F27" s="527"/>
      <c r="G27" s="528" t="s">
        <v>11</v>
      </c>
      <c r="H27" s="527"/>
      <c r="I27" s="339"/>
      <c r="J27" s="602"/>
      <c r="K27" s="602"/>
      <c r="L27" s="532" t="s">
        <v>60</v>
      </c>
      <c r="M27" s="604"/>
    </row>
    <row r="28" spans="1:13" ht="16.5" customHeight="1">
      <c r="A28" s="525">
        <v>19</v>
      </c>
      <c r="B28" s="336" t="s">
        <v>25</v>
      </c>
      <c r="C28" s="586" t="s">
        <v>56</v>
      </c>
      <c r="D28" s="526" t="s">
        <v>61</v>
      </c>
      <c r="E28" s="527"/>
      <c r="F28" s="527"/>
      <c r="G28" s="528" t="s">
        <v>11</v>
      </c>
      <c r="H28" s="527"/>
      <c r="I28" s="339"/>
      <c r="J28" s="602"/>
      <c r="K28" s="602"/>
      <c r="L28" s="536" t="s">
        <v>62</v>
      </c>
      <c r="M28" s="604"/>
    </row>
    <row r="29" spans="1:13" ht="16.5" customHeight="1">
      <c r="A29" s="525">
        <v>20</v>
      </c>
      <c r="B29" s="336" t="s">
        <v>25</v>
      </c>
      <c r="C29" s="586" t="s">
        <v>56</v>
      </c>
      <c r="D29" s="526" t="s">
        <v>63</v>
      </c>
      <c r="E29" s="527"/>
      <c r="F29" s="527"/>
      <c r="G29" s="528" t="s">
        <v>11</v>
      </c>
      <c r="H29" s="527"/>
      <c r="I29" s="339"/>
      <c r="J29" s="602"/>
      <c r="K29" s="602"/>
      <c r="L29" s="536" t="s">
        <v>64</v>
      </c>
      <c r="M29" s="533"/>
    </row>
    <row r="30" spans="1:13" ht="16.5" customHeight="1">
      <c r="A30" s="525">
        <v>21</v>
      </c>
      <c r="B30" s="336" t="s">
        <v>25</v>
      </c>
      <c r="C30" s="586" t="s">
        <v>56</v>
      </c>
      <c r="D30" s="526" t="s">
        <v>65</v>
      </c>
      <c r="E30" s="527"/>
      <c r="F30" s="527"/>
      <c r="G30" s="528" t="s">
        <v>11</v>
      </c>
      <c r="H30" s="527"/>
      <c r="I30" s="339"/>
      <c r="J30" s="602"/>
      <c r="K30" s="602"/>
      <c r="L30" s="536" t="s">
        <v>66</v>
      </c>
      <c r="M30" s="533"/>
    </row>
    <row r="31" spans="1:13" ht="16.5" customHeight="1">
      <c r="A31" s="525">
        <v>22</v>
      </c>
      <c r="B31" s="336" t="s">
        <v>25</v>
      </c>
      <c r="C31" s="586" t="s">
        <v>56</v>
      </c>
      <c r="D31" s="526" t="s">
        <v>67</v>
      </c>
      <c r="E31" s="527"/>
      <c r="F31" s="527"/>
      <c r="G31" s="606" t="s">
        <v>12</v>
      </c>
      <c r="H31" s="527"/>
      <c r="I31" s="339"/>
      <c r="J31" s="602"/>
      <c r="K31" s="602"/>
      <c r="L31" s="536" t="s">
        <v>68</v>
      </c>
      <c r="M31" s="533"/>
    </row>
    <row r="32" spans="1:13" ht="16.5" customHeight="1">
      <c r="A32" s="525">
        <v>23</v>
      </c>
      <c r="B32" s="336" t="s">
        <v>25</v>
      </c>
      <c r="C32" s="586" t="s">
        <v>70</v>
      </c>
      <c r="D32" s="526" t="s">
        <v>71</v>
      </c>
      <c r="E32" s="336" t="s">
        <v>72</v>
      </c>
      <c r="F32" s="336" t="s">
        <v>72</v>
      </c>
      <c r="G32" s="544" t="s">
        <v>6</v>
      </c>
      <c r="H32" s="527"/>
      <c r="I32" s="339"/>
      <c r="J32" s="602"/>
      <c r="K32" s="529"/>
      <c r="L32" s="536" t="s">
        <v>1900</v>
      </c>
      <c r="M32" s="604"/>
    </row>
    <row r="33" spans="1:13" ht="16.5" customHeight="1">
      <c r="A33" s="525">
        <v>24</v>
      </c>
      <c r="B33" s="336" t="s">
        <v>25</v>
      </c>
      <c r="C33" s="586" t="s">
        <v>70</v>
      </c>
      <c r="D33" s="526" t="s">
        <v>73</v>
      </c>
      <c r="E33" s="336" t="s">
        <v>74</v>
      </c>
      <c r="F33" s="336" t="s">
        <v>74</v>
      </c>
      <c r="G33" s="544" t="s">
        <v>6</v>
      </c>
      <c r="H33" s="527"/>
      <c r="I33" s="339"/>
      <c r="J33" s="602"/>
      <c r="K33" s="602"/>
      <c r="L33" s="641" t="s">
        <v>2828</v>
      </c>
      <c r="M33" s="533"/>
    </row>
    <row r="34" spans="1:13" ht="16.5" customHeight="1">
      <c r="A34" s="525">
        <v>25</v>
      </c>
      <c r="B34" s="336" t="s">
        <v>25</v>
      </c>
      <c r="C34" s="586" t="s">
        <v>70</v>
      </c>
      <c r="D34" s="526" t="s">
        <v>75</v>
      </c>
      <c r="E34" s="336" t="s">
        <v>76</v>
      </c>
      <c r="F34" s="336" t="s">
        <v>76</v>
      </c>
      <c r="G34" s="544" t="s">
        <v>6</v>
      </c>
      <c r="H34" s="527"/>
      <c r="I34" s="339"/>
      <c r="J34" s="602"/>
      <c r="K34" s="602"/>
      <c r="L34" s="605" t="s">
        <v>2003</v>
      </c>
      <c r="M34" s="533"/>
    </row>
    <row r="35" spans="1:13" ht="16.5" customHeight="1">
      <c r="A35" s="525">
        <v>26</v>
      </c>
      <c r="B35" s="336" t="s">
        <v>25</v>
      </c>
      <c r="C35" s="586" t="s">
        <v>70</v>
      </c>
      <c r="D35" s="526" t="s">
        <v>2811</v>
      </c>
      <c r="E35" s="336" t="s">
        <v>77</v>
      </c>
      <c r="F35" s="336" t="s">
        <v>77</v>
      </c>
      <c r="G35" s="87" t="s">
        <v>10</v>
      </c>
      <c r="H35" s="527"/>
      <c r="I35" s="339"/>
      <c r="J35" s="602"/>
      <c r="K35" s="602"/>
      <c r="L35" s="536" t="s">
        <v>2810</v>
      </c>
      <c r="M35" s="533"/>
    </row>
    <row r="36" spans="1:13" ht="16.5" customHeight="1">
      <c r="A36" s="525">
        <v>27</v>
      </c>
      <c r="B36" s="336" t="s">
        <v>25</v>
      </c>
      <c r="C36" s="586" t="s">
        <v>70</v>
      </c>
      <c r="D36" s="526" t="s">
        <v>78</v>
      </c>
      <c r="E36" s="336" t="s">
        <v>79</v>
      </c>
      <c r="F36" s="336" t="s">
        <v>79</v>
      </c>
      <c r="G36" s="528" t="s">
        <v>11</v>
      </c>
      <c r="H36" s="527"/>
      <c r="I36" s="339"/>
      <c r="J36" s="602"/>
      <c r="K36" s="602"/>
      <c r="L36" s="605" t="s">
        <v>2004</v>
      </c>
      <c r="M36" s="533"/>
    </row>
    <row r="37" spans="1:13" ht="16.5" customHeight="1">
      <c r="A37" s="525">
        <v>28</v>
      </c>
      <c r="B37" s="336" t="s">
        <v>25</v>
      </c>
      <c r="C37" s="586" t="s">
        <v>70</v>
      </c>
      <c r="D37" s="526" t="s">
        <v>80</v>
      </c>
      <c r="E37" s="527"/>
      <c r="F37" s="527"/>
      <c r="G37" s="544" t="s">
        <v>6</v>
      </c>
      <c r="H37" s="527"/>
      <c r="I37" s="339"/>
      <c r="J37" s="602"/>
      <c r="K37" s="602"/>
      <c r="L37" s="605" t="s">
        <v>2005</v>
      </c>
      <c r="M37" s="533"/>
    </row>
    <row r="38" spans="1:13" ht="16.5" customHeight="1">
      <c r="A38" s="525">
        <v>29</v>
      </c>
      <c r="B38" s="336" t="s">
        <v>25</v>
      </c>
      <c r="C38" s="586" t="s">
        <v>70</v>
      </c>
      <c r="D38" s="526" t="s">
        <v>81</v>
      </c>
      <c r="E38" s="527"/>
      <c r="F38" s="527"/>
      <c r="G38" s="544" t="s">
        <v>6</v>
      </c>
      <c r="H38" s="527"/>
      <c r="I38" s="339"/>
      <c r="J38" s="602"/>
      <c r="K38" s="602"/>
      <c r="L38" s="605" t="s">
        <v>2006</v>
      </c>
      <c r="M38" s="533"/>
    </row>
    <row r="39" spans="1:13" ht="16.5" customHeight="1">
      <c r="A39" s="525">
        <v>30</v>
      </c>
      <c r="B39" s="336" t="s">
        <v>25</v>
      </c>
      <c r="C39" s="586" t="s">
        <v>70</v>
      </c>
      <c r="D39" s="526" t="s">
        <v>82</v>
      </c>
      <c r="E39" s="336" t="s">
        <v>83</v>
      </c>
      <c r="F39" s="336" t="s">
        <v>83</v>
      </c>
      <c r="G39" s="528" t="s">
        <v>11</v>
      </c>
      <c r="H39" s="527"/>
      <c r="I39" s="339"/>
      <c r="J39" s="602"/>
      <c r="K39" s="602"/>
      <c r="L39" s="605" t="s">
        <v>2007</v>
      </c>
      <c r="M39" s="533"/>
    </row>
    <row r="40" spans="1:13" ht="16.5" customHeight="1">
      <c r="A40" s="525">
        <v>31</v>
      </c>
      <c r="B40" s="336" t="s">
        <v>25</v>
      </c>
      <c r="C40" s="586" t="s">
        <v>70</v>
      </c>
      <c r="D40" s="526" t="s">
        <v>84</v>
      </c>
      <c r="E40" s="336" t="s">
        <v>85</v>
      </c>
      <c r="F40" s="336" t="s">
        <v>85</v>
      </c>
      <c r="G40" s="528" t="s">
        <v>11</v>
      </c>
      <c r="H40" s="527"/>
      <c r="I40" s="339"/>
      <c r="J40" s="602"/>
      <c r="K40" s="602"/>
      <c r="L40" s="536" t="s">
        <v>2008</v>
      </c>
      <c r="M40" s="533"/>
    </row>
    <row r="41" spans="1:13" ht="16.5" customHeight="1">
      <c r="A41" s="525">
        <v>32</v>
      </c>
      <c r="B41" s="336" t="s">
        <v>25</v>
      </c>
      <c r="C41" s="586" t="s">
        <v>70</v>
      </c>
      <c r="D41" s="526" t="s">
        <v>86</v>
      </c>
      <c r="E41" s="336" t="s">
        <v>87</v>
      </c>
      <c r="F41" s="336" t="s">
        <v>87</v>
      </c>
      <c r="G41" s="528" t="s">
        <v>11</v>
      </c>
      <c r="H41" s="527"/>
      <c r="I41" s="339"/>
      <c r="J41" s="602"/>
      <c r="K41" s="602"/>
      <c r="L41" s="536" t="s">
        <v>2009</v>
      </c>
      <c r="M41" s="533"/>
    </row>
    <row r="42" spans="1:13" ht="16.5" customHeight="1">
      <c r="A42" s="525">
        <v>33</v>
      </c>
      <c r="B42" s="336" t="s">
        <v>25</v>
      </c>
      <c r="C42" s="586" t="s">
        <v>70</v>
      </c>
      <c r="D42" s="526" t="s">
        <v>88</v>
      </c>
      <c r="E42" s="336" t="s">
        <v>89</v>
      </c>
      <c r="F42" s="336" t="s">
        <v>89</v>
      </c>
      <c r="G42" s="528" t="s">
        <v>11</v>
      </c>
      <c r="H42" s="527"/>
      <c r="I42" s="339"/>
      <c r="J42" s="602"/>
      <c r="K42" s="602"/>
      <c r="L42" s="536" t="s">
        <v>2010</v>
      </c>
      <c r="M42" s="533"/>
    </row>
    <row r="43" spans="1:13" ht="16.5" customHeight="1">
      <c r="A43" s="525">
        <v>34</v>
      </c>
      <c r="B43" s="336" t="s">
        <v>25</v>
      </c>
      <c r="C43" s="586" t="s">
        <v>70</v>
      </c>
      <c r="D43" s="526" t="s">
        <v>90</v>
      </c>
      <c r="E43" s="336" t="s">
        <v>91</v>
      </c>
      <c r="F43" s="336" t="s">
        <v>91</v>
      </c>
      <c r="G43" s="528" t="s">
        <v>11</v>
      </c>
      <c r="H43" s="527"/>
      <c r="I43" s="339"/>
      <c r="J43" s="602"/>
      <c r="K43" s="602"/>
      <c r="L43" s="605" t="s">
        <v>2030</v>
      </c>
      <c r="M43" s="533"/>
    </row>
    <row r="44" spans="1:13" ht="16.5" customHeight="1">
      <c r="A44" s="525">
        <v>35</v>
      </c>
      <c r="B44" s="336" t="s">
        <v>25</v>
      </c>
      <c r="C44" s="586" t="s">
        <v>70</v>
      </c>
      <c r="D44" s="526" t="s">
        <v>92</v>
      </c>
      <c r="E44" s="336" t="s">
        <v>93</v>
      </c>
      <c r="F44" s="336" t="s">
        <v>93</v>
      </c>
      <c r="G44" s="528" t="s">
        <v>11</v>
      </c>
      <c r="H44" s="527"/>
      <c r="I44" s="339"/>
      <c r="J44" s="602"/>
      <c r="K44" s="602"/>
      <c r="L44" s="536" t="s">
        <v>2011</v>
      </c>
      <c r="M44" s="533"/>
    </row>
    <row r="45" spans="1:13" ht="16.5" customHeight="1">
      <c r="A45" s="525">
        <v>36</v>
      </c>
      <c r="B45" s="336" t="s">
        <v>25</v>
      </c>
      <c r="C45" s="586" t="s">
        <v>70</v>
      </c>
      <c r="D45" s="526" t="s">
        <v>94</v>
      </c>
      <c r="E45" s="336" t="s">
        <v>95</v>
      </c>
      <c r="F45" s="336" t="s">
        <v>95</v>
      </c>
      <c r="G45" s="528" t="s">
        <v>11</v>
      </c>
      <c r="H45" s="527"/>
      <c r="I45" s="339"/>
      <c r="J45" s="602"/>
      <c r="K45" s="602"/>
      <c r="L45" s="536" t="s">
        <v>2031</v>
      </c>
      <c r="M45" s="533"/>
    </row>
    <row r="46" spans="1:13" ht="16.5" customHeight="1">
      <c r="A46" s="525">
        <v>37</v>
      </c>
      <c r="B46" s="336" t="s">
        <v>25</v>
      </c>
      <c r="C46" s="586" t="s">
        <v>70</v>
      </c>
      <c r="D46" s="526" t="s">
        <v>96</v>
      </c>
      <c r="E46" s="336" t="s">
        <v>97</v>
      </c>
      <c r="F46" s="336" t="s">
        <v>97</v>
      </c>
      <c r="G46" s="528" t="s">
        <v>11</v>
      </c>
      <c r="H46" s="527"/>
      <c r="I46" s="339"/>
      <c r="J46" s="602"/>
      <c r="K46" s="602"/>
      <c r="L46" s="536" t="s">
        <v>2012</v>
      </c>
      <c r="M46" s="533"/>
    </row>
    <row r="47" spans="1:13" ht="16.5" customHeight="1">
      <c r="A47" s="525">
        <v>38</v>
      </c>
      <c r="B47" s="336" t="s">
        <v>25</v>
      </c>
      <c r="C47" s="586" t="s">
        <v>70</v>
      </c>
      <c r="D47" s="526" t="s">
        <v>98</v>
      </c>
      <c r="E47" s="336" t="s">
        <v>97</v>
      </c>
      <c r="F47" s="336" t="s">
        <v>97</v>
      </c>
      <c r="G47" s="528" t="s">
        <v>11</v>
      </c>
      <c r="H47" s="527"/>
      <c r="I47" s="339"/>
      <c r="J47" s="602"/>
      <c r="K47" s="602"/>
      <c r="L47" s="605" t="s">
        <v>2013</v>
      </c>
      <c r="M47" s="533"/>
    </row>
    <row r="48" spans="1:13" ht="16.5" customHeight="1">
      <c r="A48" s="525">
        <v>39</v>
      </c>
      <c r="B48" s="336" t="s">
        <v>25</v>
      </c>
      <c r="C48" s="586" t="s">
        <v>70</v>
      </c>
      <c r="D48" s="526" t="s">
        <v>99</v>
      </c>
      <c r="E48" s="336" t="s">
        <v>95</v>
      </c>
      <c r="F48" s="336" t="s">
        <v>95</v>
      </c>
      <c r="G48" s="528" t="s">
        <v>11</v>
      </c>
      <c r="H48" s="527"/>
      <c r="I48" s="339"/>
      <c r="J48" s="602"/>
      <c r="K48" s="602"/>
      <c r="L48" s="605" t="s">
        <v>2014</v>
      </c>
      <c r="M48" s="533"/>
    </row>
    <row r="49" spans="1:13" ht="16.5" customHeight="1">
      <c r="A49" s="525">
        <v>40</v>
      </c>
      <c r="B49" s="336" t="s">
        <v>25</v>
      </c>
      <c r="C49" s="586" t="s">
        <v>70</v>
      </c>
      <c r="D49" s="526" t="s">
        <v>100</v>
      </c>
      <c r="E49" s="336" t="s">
        <v>95</v>
      </c>
      <c r="F49" s="336" t="s">
        <v>95</v>
      </c>
      <c r="G49" s="528" t="s">
        <v>11</v>
      </c>
      <c r="H49" s="527"/>
      <c r="I49" s="339"/>
      <c r="J49" s="602"/>
      <c r="K49" s="602"/>
      <c r="L49" s="605" t="s">
        <v>2014</v>
      </c>
      <c r="M49" s="533"/>
    </row>
    <row r="50" spans="1:13" ht="16.5" customHeight="1">
      <c r="A50" s="525">
        <v>41</v>
      </c>
      <c r="B50" s="336" t="s">
        <v>25</v>
      </c>
      <c r="C50" s="586" t="s">
        <v>70</v>
      </c>
      <c r="D50" s="526" t="s">
        <v>101</v>
      </c>
      <c r="E50" s="336" t="s">
        <v>95</v>
      </c>
      <c r="F50" s="336" t="s">
        <v>95</v>
      </c>
      <c r="G50" s="528" t="s">
        <v>11</v>
      </c>
      <c r="H50" s="527"/>
      <c r="I50" s="339"/>
      <c r="J50" s="602"/>
      <c r="K50" s="602"/>
      <c r="L50" s="605" t="s">
        <v>2013</v>
      </c>
      <c r="M50" s="533"/>
    </row>
    <row r="51" spans="1:13" ht="16.5" customHeight="1">
      <c r="A51" s="525">
        <v>42</v>
      </c>
      <c r="B51" s="336" t="s">
        <v>25</v>
      </c>
      <c r="C51" s="586" t="s">
        <v>70</v>
      </c>
      <c r="D51" s="526" t="s">
        <v>102</v>
      </c>
      <c r="E51" s="336" t="s">
        <v>95</v>
      </c>
      <c r="F51" s="336" t="s">
        <v>95</v>
      </c>
      <c r="G51" s="528" t="s">
        <v>11</v>
      </c>
      <c r="H51" s="527"/>
      <c r="I51" s="339"/>
      <c r="J51" s="602"/>
      <c r="K51" s="602"/>
      <c r="L51" s="536" t="s">
        <v>2015</v>
      </c>
      <c r="M51" s="533"/>
    </row>
    <row r="52" spans="1:13" ht="16.5" customHeight="1">
      <c r="A52" s="525">
        <v>43</v>
      </c>
      <c r="B52" s="336" t="s">
        <v>25</v>
      </c>
      <c r="C52" s="586" t="s">
        <v>70</v>
      </c>
      <c r="D52" s="526" t="s">
        <v>103</v>
      </c>
      <c r="E52" s="336" t="s">
        <v>104</v>
      </c>
      <c r="F52" s="336" t="s">
        <v>104</v>
      </c>
      <c r="G52" s="528" t="s">
        <v>11</v>
      </c>
      <c r="H52" s="527"/>
      <c r="I52" s="339"/>
      <c r="J52" s="602"/>
      <c r="K52" s="602"/>
      <c r="L52" s="605" t="s">
        <v>2032</v>
      </c>
      <c r="M52" s="533"/>
    </row>
    <row r="53" spans="1:13" ht="16.5" customHeight="1">
      <c r="A53" s="525">
        <v>44</v>
      </c>
      <c r="B53" s="336" t="s">
        <v>25</v>
      </c>
      <c r="C53" s="586" t="s">
        <v>70</v>
      </c>
      <c r="D53" s="526" t="s">
        <v>105</v>
      </c>
      <c r="E53" s="336" t="s">
        <v>106</v>
      </c>
      <c r="F53" s="336" t="s">
        <v>106</v>
      </c>
      <c r="G53" s="528" t="s">
        <v>11</v>
      </c>
      <c r="H53" s="527"/>
      <c r="I53" s="339"/>
      <c r="J53" s="602"/>
      <c r="K53" s="602"/>
      <c r="L53" s="605" t="s">
        <v>2032</v>
      </c>
      <c r="M53" s="533"/>
    </row>
    <row r="54" spans="1:13" ht="16.5" customHeight="1">
      <c r="A54" s="525">
        <v>45</v>
      </c>
      <c r="B54" s="336" t="s">
        <v>25</v>
      </c>
      <c r="C54" s="586" t="s">
        <v>70</v>
      </c>
      <c r="D54" s="526" t="s">
        <v>107</v>
      </c>
      <c r="E54" s="336" t="s">
        <v>108</v>
      </c>
      <c r="F54" s="336" t="s">
        <v>108</v>
      </c>
      <c r="G54" s="544" t="s">
        <v>6</v>
      </c>
      <c r="H54" s="527"/>
      <c r="I54" s="339"/>
      <c r="J54" s="602"/>
      <c r="K54" s="602"/>
      <c r="L54" s="605" t="s">
        <v>109</v>
      </c>
      <c r="M54" s="533"/>
    </row>
    <row r="55" spans="1:13" ht="16.5" customHeight="1">
      <c r="A55" s="525">
        <v>46</v>
      </c>
      <c r="B55" s="336" t="s">
        <v>25</v>
      </c>
      <c r="C55" s="586" t="s">
        <v>70</v>
      </c>
      <c r="D55" s="526" t="s">
        <v>110</v>
      </c>
      <c r="E55" s="336" t="s">
        <v>69</v>
      </c>
      <c r="F55" s="336" t="s">
        <v>69</v>
      </c>
      <c r="G55" s="544" t="s">
        <v>6</v>
      </c>
      <c r="H55" s="527"/>
      <c r="I55" s="339"/>
      <c r="J55" s="602"/>
      <c r="K55" s="602"/>
      <c r="L55" s="605" t="s">
        <v>109</v>
      </c>
      <c r="M55" s="533"/>
    </row>
    <row r="56" spans="1:13" ht="16.5" customHeight="1">
      <c r="A56" s="525">
        <v>47</v>
      </c>
      <c r="B56" s="336" t="s">
        <v>25</v>
      </c>
      <c r="C56" s="586" t="s">
        <v>70</v>
      </c>
      <c r="D56" s="526" t="s">
        <v>111</v>
      </c>
      <c r="E56" s="336" t="s">
        <v>112</v>
      </c>
      <c r="F56" s="336" t="s">
        <v>112</v>
      </c>
      <c r="G56" s="544" t="s">
        <v>6</v>
      </c>
      <c r="H56" s="527"/>
      <c r="I56" s="339"/>
      <c r="J56" s="602"/>
      <c r="K56" s="602"/>
      <c r="L56" s="605" t="s">
        <v>109</v>
      </c>
      <c r="M56" s="533"/>
    </row>
    <row r="57" spans="1:13" ht="16.5" customHeight="1">
      <c r="A57" s="525">
        <v>48</v>
      </c>
      <c r="B57" s="336" t="s">
        <v>25</v>
      </c>
      <c r="C57" s="586" t="s">
        <v>70</v>
      </c>
      <c r="D57" s="526" t="s">
        <v>113</v>
      </c>
      <c r="E57" s="336" t="s">
        <v>97</v>
      </c>
      <c r="F57" s="336" t="s">
        <v>97</v>
      </c>
      <c r="G57" s="544" t="s">
        <v>6</v>
      </c>
      <c r="H57" s="527"/>
      <c r="I57" s="339"/>
      <c r="J57" s="602"/>
      <c r="K57" s="602"/>
      <c r="L57" s="605" t="s">
        <v>109</v>
      </c>
      <c r="M57" s="533"/>
    </row>
    <row r="58" spans="1:13" ht="16.5" customHeight="1">
      <c r="A58" s="525">
        <v>49</v>
      </c>
      <c r="B58" s="336" t="s">
        <v>25</v>
      </c>
      <c r="C58" s="586" t="s">
        <v>70</v>
      </c>
      <c r="D58" s="526" t="s">
        <v>114</v>
      </c>
      <c r="E58" s="336" t="s">
        <v>69</v>
      </c>
      <c r="F58" s="336" t="s">
        <v>69</v>
      </c>
      <c r="G58" s="544" t="s">
        <v>6</v>
      </c>
      <c r="H58" s="527"/>
      <c r="I58" s="339"/>
      <c r="J58" s="602"/>
      <c r="K58" s="602"/>
      <c r="L58" s="605" t="s">
        <v>109</v>
      </c>
      <c r="M58" s="533"/>
    </row>
    <row r="59" spans="1:13" ht="16.5" customHeight="1">
      <c r="A59" s="525">
        <v>50</v>
      </c>
      <c r="B59" s="336" t="s">
        <v>25</v>
      </c>
      <c r="C59" s="586" t="s">
        <v>70</v>
      </c>
      <c r="D59" s="526" t="s">
        <v>115</v>
      </c>
      <c r="E59" s="336" t="s">
        <v>79</v>
      </c>
      <c r="F59" s="336" t="s">
        <v>79</v>
      </c>
      <c r="G59" s="544" t="s">
        <v>6</v>
      </c>
      <c r="H59" s="527"/>
      <c r="I59" s="339"/>
      <c r="J59" s="602"/>
      <c r="K59" s="602"/>
      <c r="L59" s="605" t="s">
        <v>109</v>
      </c>
      <c r="M59" s="533"/>
    </row>
    <row r="60" spans="1:13" ht="16.5" customHeight="1">
      <c r="A60" s="525">
        <v>51</v>
      </c>
      <c r="B60" s="336" t="s">
        <v>25</v>
      </c>
      <c r="C60" s="586" t="s">
        <v>70</v>
      </c>
      <c r="D60" s="526" t="s">
        <v>116</v>
      </c>
      <c r="E60" s="336" t="s">
        <v>97</v>
      </c>
      <c r="F60" s="336" t="s">
        <v>97</v>
      </c>
      <c r="G60" s="544" t="s">
        <v>6</v>
      </c>
      <c r="H60" s="527"/>
      <c r="I60" s="339"/>
      <c r="J60" s="602"/>
      <c r="K60" s="602"/>
      <c r="L60" s="605" t="s">
        <v>109</v>
      </c>
      <c r="M60" s="533"/>
    </row>
    <row r="61" spans="1:13" ht="16.5" customHeight="1">
      <c r="A61" s="525">
        <v>52</v>
      </c>
      <c r="B61" s="336" t="s">
        <v>25</v>
      </c>
      <c r="C61" s="586" t="s">
        <v>70</v>
      </c>
      <c r="D61" s="526" t="s">
        <v>117</v>
      </c>
      <c r="E61" s="336" t="s">
        <v>118</v>
      </c>
      <c r="F61" s="336" t="s">
        <v>118</v>
      </c>
      <c r="G61" s="544" t="s">
        <v>6</v>
      </c>
      <c r="H61" s="527"/>
      <c r="I61" s="339"/>
      <c r="J61" s="602"/>
      <c r="K61" s="602"/>
      <c r="L61" s="536" t="s">
        <v>109</v>
      </c>
      <c r="M61" s="533"/>
    </row>
    <row r="62" spans="1:13" ht="16.5" customHeight="1">
      <c r="A62" s="525">
        <v>53</v>
      </c>
      <c r="B62" s="336" t="s">
        <v>25</v>
      </c>
      <c r="C62" s="586" t="s">
        <v>70</v>
      </c>
      <c r="D62" s="526" t="s">
        <v>119</v>
      </c>
      <c r="E62" s="527"/>
      <c r="F62" s="527"/>
      <c r="G62" s="544" t="s">
        <v>6</v>
      </c>
      <c r="H62" s="527"/>
      <c r="I62" s="339"/>
      <c r="J62" s="602"/>
      <c r="K62" s="602"/>
      <c r="L62" s="536" t="s">
        <v>120</v>
      </c>
      <c r="M62" s="533"/>
    </row>
    <row r="63" spans="1:13" ht="16.5" customHeight="1">
      <c r="A63" s="525">
        <v>54</v>
      </c>
      <c r="B63" s="336" t="s">
        <v>25</v>
      </c>
      <c r="C63" s="337" t="s">
        <v>121</v>
      </c>
      <c r="D63" s="526" t="s">
        <v>1304</v>
      </c>
      <c r="E63" s="527"/>
      <c r="F63" s="527"/>
      <c r="G63" s="528" t="s">
        <v>11</v>
      </c>
      <c r="H63" s="527"/>
      <c r="I63" s="339"/>
      <c r="J63" s="536" t="s">
        <v>122</v>
      </c>
      <c r="K63" s="602"/>
      <c r="L63" s="536" t="s">
        <v>123</v>
      </c>
      <c r="M63" s="533"/>
    </row>
    <row r="64" spans="1:13" ht="16.5" customHeight="1">
      <c r="A64" s="525">
        <v>55</v>
      </c>
      <c r="B64" s="336" t="s">
        <v>25</v>
      </c>
      <c r="C64" s="337" t="s">
        <v>121</v>
      </c>
      <c r="D64" s="526" t="s">
        <v>1305</v>
      </c>
      <c r="E64" s="527"/>
      <c r="F64" s="527"/>
      <c r="G64" s="528" t="s">
        <v>11</v>
      </c>
      <c r="H64" s="527"/>
      <c r="I64" s="339"/>
      <c r="J64" s="536" t="s">
        <v>124</v>
      </c>
      <c r="K64" s="602"/>
      <c r="L64" s="536" t="s">
        <v>123</v>
      </c>
      <c r="M64" s="533"/>
    </row>
    <row r="65" spans="1:13" ht="16.5" customHeight="1">
      <c r="A65" s="525">
        <v>56</v>
      </c>
      <c r="B65" s="336" t="s">
        <v>25</v>
      </c>
      <c r="C65" s="337" t="s">
        <v>125</v>
      </c>
      <c r="D65" s="526" t="s">
        <v>126</v>
      </c>
      <c r="E65" s="336" t="s">
        <v>127</v>
      </c>
      <c r="F65" s="336" t="s">
        <v>128</v>
      </c>
      <c r="G65" s="528" t="s">
        <v>11</v>
      </c>
      <c r="H65" s="527"/>
      <c r="I65" s="339"/>
      <c r="J65" s="536" t="s">
        <v>129</v>
      </c>
      <c r="K65" s="602"/>
      <c r="L65" s="602"/>
      <c r="M65" s="533"/>
    </row>
    <row r="66" spans="1:13" ht="16.5" customHeight="1">
      <c r="A66" s="525">
        <v>57</v>
      </c>
      <c r="B66" s="336" t="s">
        <v>25</v>
      </c>
      <c r="C66" s="337" t="s">
        <v>125</v>
      </c>
      <c r="D66" s="526" t="s">
        <v>130</v>
      </c>
      <c r="E66" s="336" t="s">
        <v>128</v>
      </c>
      <c r="F66" s="336" t="s">
        <v>127</v>
      </c>
      <c r="G66" s="528" t="s">
        <v>11</v>
      </c>
      <c r="H66" s="527"/>
      <c r="I66" s="339"/>
      <c r="J66" s="536" t="s">
        <v>131</v>
      </c>
      <c r="K66" s="602"/>
      <c r="L66" s="602"/>
      <c r="M66" s="533"/>
    </row>
    <row r="67" spans="1:13" ht="16.5" customHeight="1">
      <c r="A67" s="525">
        <v>58</v>
      </c>
      <c r="B67" s="336" t="s">
        <v>25</v>
      </c>
      <c r="C67" s="337" t="s">
        <v>125</v>
      </c>
      <c r="D67" s="526" t="s">
        <v>132</v>
      </c>
      <c r="E67" s="336" t="s">
        <v>128</v>
      </c>
      <c r="F67" s="336" t="s">
        <v>128</v>
      </c>
      <c r="G67" s="528" t="s">
        <v>11</v>
      </c>
      <c r="H67" s="527"/>
      <c r="I67" s="339"/>
      <c r="J67" s="536" t="s">
        <v>133</v>
      </c>
      <c r="K67" s="602"/>
      <c r="L67" s="602"/>
      <c r="M67" s="533"/>
    </row>
    <row r="68" spans="1:13" ht="16.5" customHeight="1">
      <c r="A68" s="525">
        <v>59</v>
      </c>
      <c r="B68" s="336" t="s">
        <v>25</v>
      </c>
      <c r="C68" s="337" t="s">
        <v>125</v>
      </c>
      <c r="D68" s="526" t="s">
        <v>134</v>
      </c>
      <c r="E68" s="336" t="s">
        <v>127</v>
      </c>
      <c r="F68" s="336" t="s">
        <v>127</v>
      </c>
      <c r="G68" s="528" t="s">
        <v>11</v>
      </c>
      <c r="H68" s="527"/>
      <c r="I68" s="339"/>
      <c r="J68" s="536" t="s">
        <v>135</v>
      </c>
      <c r="K68" s="602"/>
      <c r="L68" s="602"/>
      <c r="M68" s="533"/>
    </row>
    <row r="69" spans="1:13" ht="16.5" customHeight="1">
      <c r="A69" s="525">
        <v>60</v>
      </c>
      <c r="B69" s="336" t="s">
        <v>25</v>
      </c>
      <c r="C69" s="586" t="s">
        <v>70</v>
      </c>
      <c r="D69" s="526" t="s">
        <v>136</v>
      </c>
      <c r="E69" s="336" t="s">
        <v>137</v>
      </c>
      <c r="F69" s="336" t="s">
        <v>137</v>
      </c>
      <c r="G69" s="544" t="s">
        <v>6</v>
      </c>
      <c r="H69" s="527"/>
      <c r="I69" s="336" t="s">
        <v>138</v>
      </c>
      <c r="J69" s="602"/>
      <c r="K69" s="529"/>
      <c r="L69" s="536" t="s">
        <v>139</v>
      </c>
      <c r="M69" s="533"/>
    </row>
    <row r="70" spans="1:13" ht="16.5" customHeight="1">
      <c r="A70" s="525">
        <v>61</v>
      </c>
      <c r="B70" s="336" t="s">
        <v>25</v>
      </c>
      <c r="C70" s="586" t="s">
        <v>70</v>
      </c>
      <c r="D70" s="526" t="s">
        <v>140</v>
      </c>
      <c r="E70" s="336" t="s">
        <v>141</v>
      </c>
      <c r="F70" s="336" t="s">
        <v>141</v>
      </c>
      <c r="G70" s="544" t="s">
        <v>6</v>
      </c>
      <c r="H70" s="527"/>
      <c r="I70" s="336" t="s">
        <v>142</v>
      </c>
      <c r="J70" s="602"/>
      <c r="K70" s="602"/>
      <c r="L70" s="605" t="s">
        <v>143</v>
      </c>
      <c r="M70" s="533"/>
    </row>
    <row r="71" spans="1:13" ht="16.5" customHeight="1">
      <c r="A71" s="525">
        <v>62</v>
      </c>
      <c r="B71" s="336" t="s">
        <v>25</v>
      </c>
      <c r="C71" s="586" t="s">
        <v>70</v>
      </c>
      <c r="D71" s="526" t="s">
        <v>144</v>
      </c>
      <c r="E71" s="527"/>
      <c r="F71" s="527"/>
      <c r="G71" s="544" t="s">
        <v>6</v>
      </c>
      <c r="H71" s="527"/>
      <c r="I71" s="336" t="s">
        <v>145</v>
      </c>
      <c r="J71" s="602"/>
      <c r="K71" s="602"/>
      <c r="L71" s="605" t="s">
        <v>146</v>
      </c>
      <c r="M71" s="533"/>
    </row>
    <row r="72" spans="1:13" ht="16.5" customHeight="1">
      <c r="A72" s="525">
        <v>63</v>
      </c>
      <c r="B72" s="336" t="s">
        <v>25</v>
      </c>
      <c r="C72" s="586" t="s">
        <v>70</v>
      </c>
      <c r="D72" s="526" t="s">
        <v>147</v>
      </c>
      <c r="E72" s="336" t="s">
        <v>148</v>
      </c>
      <c r="F72" s="336" t="s">
        <v>148</v>
      </c>
      <c r="G72" s="544" t="s">
        <v>6</v>
      </c>
      <c r="H72" s="527"/>
      <c r="I72" s="607"/>
      <c r="J72" s="605" t="s">
        <v>149</v>
      </c>
      <c r="K72" s="602"/>
      <c r="L72" s="649" t="s">
        <v>2029</v>
      </c>
      <c r="M72" s="533"/>
    </row>
    <row r="73" spans="1:13" ht="16.5" customHeight="1">
      <c r="A73" s="525">
        <v>64</v>
      </c>
      <c r="B73" s="336" t="s">
        <v>25</v>
      </c>
      <c r="C73" s="586" t="s">
        <v>70</v>
      </c>
      <c r="D73" s="526" t="s">
        <v>150</v>
      </c>
      <c r="E73" s="336" t="s">
        <v>151</v>
      </c>
      <c r="F73" s="336" t="s">
        <v>151</v>
      </c>
      <c r="G73" s="544" t="s">
        <v>6</v>
      </c>
      <c r="H73" s="527"/>
      <c r="I73" s="607"/>
      <c r="J73" s="602"/>
      <c r="K73" s="602"/>
      <c r="L73" s="650"/>
      <c r="M73" s="533"/>
    </row>
    <row r="74" spans="1:13" ht="16.5" customHeight="1">
      <c r="A74" s="525">
        <v>65</v>
      </c>
      <c r="B74" s="336" t="s">
        <v>25</v>
      </c>
      <c r="C74" s="586" t="s">
        <v>70</v>
      </c>
      <c r="D74" s="526" t="s">
        <v>152</v>
      </c>
      <c r="E74" s="336" t="s">
        <v>153</v>
      </c>
      <c r="F74" s="336" t="s">
        <v>153</v>
      </c>
      <c r="G74" s="544" t="s">
        <v>6</v>
      </c>
      <c r="H74" s="527"/>
      <c r="I74" s="607"/>
      <c r="J74" s="602"/>
      <c r="K74" s="602"/>
      <c r="L74" s="650"/>
      <c r="M74" s="533"/>
    </row>
    <row r="75" spans="1:13" ht="16.5" customHeight="1">
      <c r="A75" s="525">
        <v>66</v>
      </c>
      <c r="B75" s="336" t="s">
        <v>25</v>
      </c>
      <c r="C75" s="586" t="s">
        <v>70</v>
      </c>
      <c r="D75" s="526" t="s">
        <v>154</v>
      </c>
      <c r="E75" s="336" t="s">
        <v>155</v>
      </c>
      <c r="F75" s="336" t="s">
        <v>155</v>
      </c>
      <c r="G75" s="544" t="s">
        <v>6</v>
      </c>
      <c r="H75" s="527"/>
      <c r="I75" s="607"/>
      <c r="J75" s="602"/>
      <c r="K75" s="602"/>
      <c r="L75" s="650"/>
      <c r="M75" s="533"/>
    </row>
    <row r="76" spans="1:13" ht="16.5" customHeight="1">
      <c r="A76" s="525">
        <v>67</v>
      </c>
      <c r="B76" s="336" t="s">
        <v>25</v>
      </c>
      <c r="C76" s="586" t="s">
        <v>70</v>
      </c>
      <c r="D76" s="526" t="s">
        <v>156</v>
      </c>
      <c r="E76" s="336" t="s">
        <v>157</v>
      </c>
      <c r="F76" s="336" t="s">
        <v>157</v>
      </c>
      <c r="G76" s="544" t="s">
        <v>6</v>
      </c>
      <c r="H76" s="527"/>
      <c r="I76" s="607"/>
      <c r="J76" s="602"/>
      <c r="K76" s="602"/>
      <c r="L76" s="650"/>
      <c r="M76" s="533"/>
    </row>
    <row r="77" spans="1:13" ht="16.5" customHeight="1">
      <c r="A77" s="525">
        <v>68</v>
      </c>
      <c r="B77" s="336" t="s">
        <v>25</v>
      </c>
      <c r="C77" s="586" t="s">
        <v>70</v>
      </c>
      <c r="D77" s="526" t="s">
        <v>158</v>
      </c>
      <c r="E77" s="336" t="s">
        <v>159</v>
      </c>
      <c r="F77" s="336" t="s">
        <v>159</v>
      </c>
      <c r="G77" s="544" t="s">
        <v>6</v>
      </c>
      <c r="H77" s="527"/>
      <c r="I77" s="607"/>
      <c r="J77" s="602"/>
      <c r="K77" s="602"/>
      <c r="L77" s="650"/>
      <c r="M77" s="533"/>
    </row>
    <row r="78" spans="1:13" ht="16.5" customHeight="1">
      <c r="A78" s="525">
        <v>69</v>
      </c>
      <c r="B78" s="336" t="s">
        <v>25</v>
      </c>
      <c r="C78" s="586" t="s">
        <v>70</v>
      </c>
      <c r="D78" s="526" t="s">
        <v>160</v>
      </c>
      <c r="E78" s="336" t="s">
        <v>161</v>
      </c>
      <c r="F78" s="336" t="s">
        <v>161</v>
      </c>
      <c r="G78" s="544" t="s">
        <v>6</v>
      </c>
      <c r="H78" s="527"/>
      <c r="I78" s="607"/>
      <c r="J78" s="602"/>
      <c r="K78" s="602"/>
      <c r="L78" s="650"/>
      <c r="M78" s="533"/>
    </row>
    <row r="79" spans="1:13" ht="16.5" customHeight="1">
      <c r="A79" s="525">
        <v>70</v>
      </c>
      <c r="B79" s="336" t="s">
        <v>25</v>
      </c>
      <c r="C79" s="586" t="s">
        <v>70</v>
      </c>
      <c r="D79" s="526" t="s">
        <v>162</v>
      </c>
      <c r="E79" s="336" t="s">
        <v>163</v>
      </c>
      <c r="F79" s="336" t="s">
        <v>163</v>
      </c>
      <c r="G79" s="544" t="s">
        <v>6</v>
      </c>
      <c r="H79" s="527"/>
      <c r="I79" s="607"/>
      <c r="J79" s="602"/>
      <c r="K79" s="602"/>
      <c r="L79" s="650"/>
      <c r="M79" s="533"/>
    </row>
    <row r="80" spans="1:13" ht="16.5" customHeight="1">
      <c r="A80" s="525">
        <v>71</v>
      </c>
      <c r="B80" s="336" t="s">
        <v>25</v>
      </c>
      <c r="C80" s="586" t="s">
        <v>70</v>
      </c>
      <c r="D80" s="526" t="s">
        <v>164</v>
      </c>
      <c r="E80" s="336" t="s">
        <v>165</v>
      </c>
      <c r="F80" s="336" t="s">
        <v>165</v>
      </c>
      <c r="G80" s="544" t="s">
        <v>6</v>
      </c>
      <c r="H80" s="527"/>
      <c r="I80" s="607"/>
      <c r="J80" s="605" t="s">
        <v>166</v>
      </c>
      <c r="K80" s="602"/>
      <c r="L80" s="651"/>
      <c r="M80" s="533"/>
    </row>
    <row r="81" spans="1:14" ht="16.5" customHeight="1">
      <c r="A81" s="525">
        <v>72</v>
      </c>
      <c r="B81" s="336" t="s">
        <v>25</v>
      </c>
      <c r="C81" s="586" t="s">
        <v>70</v>
      </c>
      <c r="D81" s="526" t="s">
        <v>167</v>
      </c>
      <c r="E81" s="336" t="s">
        <v>168</v>
      </c>
      <c r="F81" s="336" t="s">
        <v>168</v>
      </c>
      <c r="G81" s="544" t="s">
        <v>6</v>
      </c>
      <c r="H81" s="527"/>
      <c r="I81" s="607"/>
      <c r="J81" s="605" t="s">
        <v>169</v>
      </c>
      <c r="K81" s="602"/>
      <c r="L81" s="646" t="s">
        <v>170</v>
      </c>
      <c r="M81" s="533"/>
    </row>
    <row r="82" spans="1:14" ht="16.5" customHeight="1">
      <c r="A82" s="525">
        <v>73</v>
      </c>
      <c r="B82" s="336" t="s">
        <v>25</v>
      </c>
      <c r="C82" s="586" t="s">
        <v>70</v>
      </c>
      <c r="D82" s="526" t="s">
        <v>171</v>
      </c>
      <c r="E82" s="336" t="s">
        <v>151</v>
      </c>
      <c r="F82" s="336" t="s">
        <v>151</v>
      </c>
      <c r="G82" s="544" t="s">
        <v>6</v>
      </c>
      <c r="H82" s="527"/>
      <c r="I82" s="607"/>
      <c r="J82" s="602"/>
      <c r="K82" s="602"/>
      <c r="L82" s="647"/>
      <c r="M82" s="533"/>
    </row>
    <row r="83" spans="1:14" ht="16.5" customHeight="1">
      <c r="A83" s="525">
        <v>74</v>
      </c>
      <c r="B83" s="336" t="s">
        <v>25</v>
      </c>
      <c r="C83" s="586" t="s">
        <v>70</v>
      </c>
      <c r="D83" s="526" t="s">
        <v>172</v>
      </c>
      <c r="E83" s="336" t="s">
        <v>173</v>
      </c>
      <c r="F83" s="336" t="s">
        <v>173</v>
      </c>
      <c r="G83" s="544" t="s">
        <v>6</v>
      </c>
      <c r="H83" s="527"/>
      <c r="I83" s="607"/>
      <c r="J83" s="602"/>
      <c r="K83" s="602"/>
      <c r="L83" s="647"/>
      <c r="M83" s="533"/>
    </row>
    <row r="84" spans="1:14" ht="16.5" customHeight="1">
      <c r="A84" s="525">
        <v>75</v>
      </c>
      <c r="B84" s="336" t="s">
        <v>25</v>
      </c>
      <c r="C84" s="586" t="s">
        <v>70</v>
      </c>
      <c r="D84" s="526" t="s">
        <v>174</v>
      </c>
      <c r="E84" s="336" t="s">
        <v>175</v>
      </c>
      <c r="F84" s="336" t="s">
        <v>175</v>
      </c>
      <c r="G84" s="544" t="s">
        <v>6</v>
      </c>
      <c r="H84" s="527"/>
      <c r="I84" s="607"/>
      <c r="J84" s="602"/>
      <c r="K84" s="602"/>
      <c r="L84" s="647"/>
      <c r="M84" s="533"/>
    </row>
    <row r="85" spans="1:14" ht="16.5" customHeight="1">
      <c r="A85" s="525">
        <v>76</v>
      </c>
      <c r="B85" s="336" t="s">
        <v>25</v>
      </c>
      <c r="C85" s="586" t="s">
        <v>70</v>
      </c>
      <c r="D85" s="526" t="s">
        <v>176</v>
      </c>
      <c r="E85" s="336" t="s">
        <v>177</v>
      </c>
      <c r="F85" s="336" t="s">
        <v>177</v>
      </c>
      <c r="G85" s="544" t="s">
        <v>6</v>
      </c>
      <c r="H85" s="527"/>
      <c r="I85" s="607"/>
      <c r="J85" s="602"/>
      <c r="K85" s="602"/>
      <c r="L85" s="647"/>
      <c r="M85" s="533"/>
    </row>
    <row r="86" spans="1:14" ht="16.5" customHeight="1">
      <c r="A86" s="525">
        <v>77</v>
      </c>
      <c r="B86" s="336" t="s">
        <v>25</v>
      </c>
      <c r="C86" s="586" t="s">
        <v>70</v>
      </c>
      <c r="D86" s="526" t="s">
        <v>178</v>
      </c>
      <c r="E86" s="336" t="s">
        <v>179</v>
      </c>
      <c r="F86" s="336" t="s">
        <v>179</v>
      </c>
      <c r="G86" s="544" t="s">
        <v>6</v>
      </c>
      <c r="H86" s="527"/>
      <c r="I86" s="607"/>
      <c r="J86" s="602"/>
      <c r="K86" s="602"/>
      <c r="L86" s="647"/>
      <c r="M86" s="533"/>
    </row>
    <row r="87" spans="1:14" ht="16.5" customHeight="1">
      <c r="A87" s="525">
        <v>78</v>
      </c>
      <c r="B87" s="336" t="s">
        <v>25</v>
      </c>
      <c r="C87" s="586" t="s">
        <v>70</v>
      </c>
      <c r="D87" s="526" t="s">
        <v>180</v>
      </c>
      <c r="E87" s="336" t="s">
        <v>161</v>
      </c>
      <c r="F87" s="336" t="s">
        <v>161</v>
      </c>
      <c r="G87" s="544" t="s">
        <v>6</v>
      </c>
      <c r="H87" s="527"/>
      <c r="I87" s="607"/>
      <c r="J87" s="602"/>
      <c r="K87" s="602"/>
      <c r="L87" s="647"/>
      <c r="M87" s="533"/>
    </row>
    <row r="88" spans="1:14" ht="16.5" customHeight="1">
      <c r="A88" s="525">
        <v>79</v>
      </c>
      <c r="B88" s="336" t="s">
        <v>25</v>
      </c>
      <c r="C88" s="586" t="s">
        <v>70</v>
      </c>
      <c r="D88" s="526" t="s">
        <v>181</v>
      </c>
      <c r="E88" s="336" t="s">
        <v>182</v>
      </c>
      <c r="F88" s="336" t="s">
        <v>182</v>
      </c>
      <c r="G88" s="544" t="s">
        <v>6</v>
      </c>
      <c r="H88" s="527"/>
      <c r="I88" s="607"/>
      <c r="J88" s="605" t="s">
        <v>183</v>
      </c>
      <c r="K88" s="602"/>
      <c r="L88" s="648"/>
      <c r="M88" s="533"/>
    </row>
    <row r="89" spans="1:14" s="113" customFormat="1" ht="16.5" customHeight="1">
      <c r="A89" s="525">
        <v>80</v>
      </c>
      <c r="B89" s="336" t="s">
        <v>25</v>
      </c>
      <c r="C89" s="298" t="s">
        <v>184</v>
      </c>
      <c r="D89" s="298" t="s">
        <v>1484</v>
      </c>
      <c r="E89" s="201" t="s">
        <v>2056</v>
      </c>
      <c r="F89" s="201" t="s">
        <v>2056</v>
      </c>
      <c r="G89" s="528" t="s">
        <v>11</v>
      </c>
      <c r="H89" s="201"/>
      <c r="I89" s="201"/>
      <c r="J89" s="203"/>
      <c r="K89" s="203"/>
      <c r="L89" s="608" t="s">
        <v>2237</v>
      </c>
      <c r="M89" s="200"/>
      <c r="N89" s="112"/>
    </row>
    <row r="90" spans="1:14" s="113" customFormat="1" ht="16.5" customHeight="1">
      <c r="A90" s="525">
        <v>81</v>
      </c>
      <c r="B90" s="336" t="s">
        <v>25</v>
      </c>
      <c r="C90" s="298" t="s">
        <v>184</v>
      </c>
      <c r="D90" s="298" t="s">
        <v>1485</v>
      </c>
      <c r="E90" s="201" t="s">
        <v>2057</v>
      </c>
      <c r="F90" s="201" t="s">
        <v>2057</v>
      </c>
      <c r="G90" s="528" t="s">
        <v>11</v>
      </c>
      <c r="H90" s="201"/>
      <c r="I90" s="201"/>
      <c r="J90" s="203"/>
      <c r="K90" s="203"/>
      <c r="L90" s="608" t="s">
        <v>2063</v>
      </c>
      <c r="M90" s="200"/>
      <c r="N90" s="112"/>
    </row>
    <row r="91" spans="1:14" s="113" customFormat="1" ht="16.5" customHeight="1">
      <c r="A91" s="525">
        <v>82</v>
      </c>
      <c r="B91" s="336" t="s">
        <v>25</v>
      </c>
      <c r="C91" s="298" t="s">
        <v>184</v>
      </c>
      <c r="D91" s="298" t="s">
        <v>1486</v>
      </c>
      <c r="E91" s="201" t="s">
        <v>2060</v>
      </c>
      <c r="F91" s="201" t="s">
        <v>2060</v>
      </c>
      <c r="G91" s="528" t="s">
        <v>11</v>
      </c>
      <c r="H91" s="201"/>
      <c r="I91" s="201"/>
      <c r="J91" s="203"/>
      <c r="K91" s="609"/>
      <c r="L91" s="610" t="s">
        <v>2077</v>
      </c>
      <c r="M91" s="200"/>
      <c r="N91" s="112"/>
    </row>
    <row r="92" spans="1:14" s="113" customFormat="1" ht="16.5" customHeight="1">
      <c r="A92" s="525">
        <v>83</v>
      </c>
      <c r="B92" s="336" t="s">
        <v>25</v>
      </c>
      <c r="C92" s="298" t="s">
        <v>184</v>
      </c>
      <c r="D92" s="298" t="s">
        <v>2058</v>
      </c>
      <c r="E92" s="201" t="s">
        <v>2060</v>
      </c>
      <c r="F92" s="201" t="s">
        <v>2060</v>
      </c>
      <c r="G92" s="528" t="s">
        <v>11</v>
      </c>
      <c r="H92" s="201"/>
      <c r="I92" s="201"/>
      <c r="J92" s="203"/>
      <c r="K92" s="203"/>
      <c r="L92" s="608" t="s">
        <v>2090</v>
      </c>
      <c r="M92" s="200"/>
      <c r="N92" s="112"/>
    </row>
    <row r="93" spans="1:14" s="113" customFormat="1" ht="16.5" customHeight="1">
      <c r="A93" s="525">
        <v>84</v>
      </c>
      <c r="B93" s="336" t="s">
        <v>25</v>
      </c>
      <c r="C93" s="298" t="s">
        <v>184</v>
      </c>
      <c r="D93" s="298" t="s">
        <v>2059</v>
      </c>
      <c r="E93" s="201" t="s">
        <v>2060</v>
      </c>
      <c r="F93" s="201" t="s">
        <v>2060</v>
      </c>
      <c r="G93" s="528" t="s">
        <v>11</v>
      </c>
      <c r="H93" s="201"/>
      <c r="I93" s="201"/>
      <c r="J93" s="203"/>
      <c r="K93" s="203"/>
      <c r="L93" s="608" t="s">
        <v>2078</v>
      </c>
      <c r="M93" s="200"/>
      <c r="N93" s="112"/>
    </row>
    <row r="94" spans="1:14" s="150" customFormat="1" ht="16.5" customHeight="1">
      <c r="A94" s="525">
        <v>85</v>
      </c>
      <c r="B94" s="336" t="s">
        <v>25</v>
      </c>
      <c r="C94" s="611" t="s">
        <v>184</v>
      </c>
      <c r="D94" s="611" t="s">
        <v>1399</v>
      </c>
      <c r="E94" s="201" t="s">
        <v>2060</v>
      </c>
      <c r="F94" s="201" t="s">
        <v>2060</v>
      </c>
      <c r="G94" s="528" t="s">
        <v>11</v>
      </c>
      <c r="H94" s="341"/>
      <c r="I94" s="341"/>
      <c r="J94" s="342"/>
      <c r="K94" s="342"/>
      <c r="L94" s="612" t="s">
        <v>2281</v>
      </c>
      <c r="M94" s="613"/>
    </row>
    <row r="95" spans="1:14" s="113" customFormat="1" ht="16.5" customHeight="1">
      <c r="A95" s="525">
        <v>86</v>
      </c>
      <c r="B95" s="336" t="s">
        <v>25</v>
      </c>
      <c r="C95" s="298" t="s">
        <v>184</v>
      </c>
      <c r="D95" s="298" t="s">
        <v>2092</v>
      </c>
      <c r="E95" s="201" t="s">
        <v>185</v>
      </c>
      <c r="F95" s="201" t="s">
        <v>185</v>
      </c>
      <c r="G95" s="528" t="s">
        <v>11</v>
      </c>
      <c r="H95" s="201"/>
      <c r="I95" s="201"/>
      <c r="J95" s="204" t="s">
        <v>2087</v>
      </c>
      <c r="K95" s="204"/>
      <c r="L95" s="652" t="s">
        <v>2280</v>
      </c>
      <c r="M95" s="200"/>
      <c r="N95" s="112"/>
    </row>
    <row r="96" spans="1:14" s="113" customFormat="1" ht="16.5" customHeight="1">
      <c r="A96" s="525">
        <v>87</v>
      </c>
      <c r="B96" s="336" t="s">
        <v>25</v>
      </c>
      <c r="C96" s="298" t="s">
        <v>184</v>
      </c>
      <c r="D96" s="298" t="s">
        <v>2093</v>
      </c>
      <c r="E96" s="201" t="s">
        <v>185</v>
      </c>
      <c r="F96" s="201" t="s">
        <v>185</v>
      </c>
      <c r="G96" s="528" t="s">
        <v>11</v>
      </c>
      <c r="H96" s="201"/>
      <c r="I96" s="201"/>
      <c r="J96" s="202"/>
      <c r="K96" s="202"/>
      <c r="L96" s="653"/>
      <c r="M96" s="200"/>
      <c r="N96" s="112"/>
    </row>
    <row r="97" spans="1:14" s="113" customFormat="1" ht="16.5" customHeight="1">
      <c r="A97" s="525">
        <v>88</v>
      </c>
      <c r="B97" s="336" t="s">
        <v>25</v>
      </c>
      <c r="C97" s="298" t="s">
        <v>184</v>
      </c>
      <c r="D97" s="298" t="s">
        <v>2094</v>
      </c>
      <c r="E97" s="201" t="s">
        <v>185</v>
      </c>
      <c r="F97" s="201" t="s">
        <v>185</v>
      </c>
      <c r="G97" s="528" t="s">
        <v>11</v>
      </c>
      <c r="H97" s="201"/>
      <c r="I97" s="201"/>
      <c r="J97" s="202"/>
      <c r="K97" s="202"/>
      <c r="L97" s="653"/>
      <c r="M97" s="200"/>
      <c r="N97" s="112"/>
    </row>
    <row r="98" spans="1:14" s="113" customFormat="1" ht="16.5" customHeight="1">
      <c r="A98" s="525">
        <v>89</v>
      </c>
      <c r="B98" s="336" t="s">
        <v>25</v>
      </c>
      <c r="C98" s="298" t="s">
        <v>184</v>
      </c>
      <c r="D98" s="298" t="s">
        <v>2091</v>
      </c>
      <c r="E98" s="201" t="s">
        <v>185</v>
      </c>
      <c r="F98" s="201" t="s">
        <v>185</v>
      </c>
      <c r="G98" s="528" t="s">
        <v>11</v>
      </c>
      <c r="H98" s="201"/>
      <c r="I98" s="201"/>
      <c r="J98" s="202"/>
      <c r="K98" s="202"/>
      <c r="L98" s="653"/>
      <c r="M98" s="200"/>
      <c r="N98" s="112"/>
    </row>
    <row r="99" spans="1:14" s="113" customFormat="1" ht="16.5" customHeight="1">
      <c r="A99" s="525">
        <v>90</v>
      </c>
      <c r="B99" s="336" t="s">
        <v>25</v>
      </c>
      <c r="C99" s="298" t="s">
        <v>184</v>
      </c>
      <c r="D99" s="298" t="s">
        <v>2095</v>
      </c>
      <c r="E99" s="201" t="s">
        <v>185</v>
      </c>
      <c r="F99" s="201" t="s">
        <v>185</v>
      </c>
      <c r="G99" s="528" t="s">
        <v>11</v>
      </c>
      <c r="H99" s="201"/>
      <c r="I99" s="201"/>
      <c r="J99" s="202"/>
      <c r="K99" s="202"/>
      <c r="L99" s="653"/>
      <c r="M99" s="200"/>
      <c r="N99" s="112"/>
    </row>
    <row r="100" spans="1:14" s="113" customFormat="1" ht="16.5" customHeight="1">
      <c r="A100" s="525">
        <v>91</v>
      </c>
      <c r="B100" s="336" t="s">
        <v>25</v>
      </c>
      <c r="C100" s="298" t="s">
        <v>184</v>
      </c>
      <c r="D100" s="298" t="s">
        <v>2096</v>
      </c>
      <c r="E100" s="201" t="s">
        <v>2060</v>
      </c>
      <c r="F100" s="201" t="s">
        <v>2060</v>
      </c>
      <c r="G100" s="528" t="s">
        <v>11</v>
      </c>
      <c r="H100" s="201"/>
      <c r="I100" s="201"/>
      <c r="J100" s="202"/>
      <c r="K100" s="202"/>
      <c r="L100" s="654"/>
      <c r="M100" s="200"/>
      <c r="N100" s="112"/>
    </row>
    <row r="101" spans="1:14" s="113" customFormat="1" ht="16.5" customHeight="1">
      <c r="A101" s="525">
        <v>92</v>
      </c>
      <c r="B101" s="336" t="s">
        <v>25</v>
      </c>
      <c r="C101" s="298" t="s">
        <v>184</v>
      </c>
      <c r="D101" s="298" t="s">
        <v>1488</v>
      </c>
      <c r="E101" s="201" t="s">
        <v>2056</v>
      </c>
      <c r="F101" s="201" t="s">
        <v>2056</v>
      </c>
      <c r="G101" s="528" t="s">
        <v>11</v>
      </c>
      <c r="H101" s="201"/>
      <c r="I101" s="201"/>
      <c r="J101" s="202"/>
      <c r="K101" s="202"/>
      <c r="L101" s="614" t="s">
        <v>2282</v>
      </c>
      <c r="M101" s="200"/>
      <c r="N101" s="112"/>
    </row>
    <row r="102" spans="1:14" s="113" customFormat="1" ht="16.5" customHeight="1">
      <c r="A102" s="525">
        <v>93</v>
      </c>
      <c r="B102" s="336" t="s">
        <v>25</v>
      </c>
      <c r="C102" s="298" t="s">
        <v>184</v>
      </c>
      <c r="D102" s="298" t="s">
        <v>1490</v>
      </c>
      <c r="E102" s="201" t="s">
        <v>2057</v>
      </c>
      <c r="F102" s="201" t="s">
        <v>2057</v>
      </c>
      <c r="G102" s="528" t="s">
        <v>11</v>
      </c>
      <c r="H102" s="201"/>
      <c r="I102" s="201"/>
      <c r="J102" s="202"/>
      <c r="K102" s="202"/>
      <c r="L102" s="608" t="s">
        <v>2079</v>
      </c>
      <c r="M102" s="200"/>
      <c r="N102" s="112"/>
    </row>
    <row r="103" spans="1:14" s="113" customFormat="1" ht="16.5" customHeight="1">
      <c r="A103" s="525">
        <v>94</v>
      </c>
      <c r="B103" s="336" t="s">
        <v>25</v>
      </c>
      <c r="C103" s="298" t="s">
        <v>184</v>
      </c>
      <c r="D103" s="298" t="s">
        <v>1491</v>
      </c>
      <c r="E103" s="201" t="s">
        <v>2060</v>
      </c>
      <c r="F103" s="201" t="s">
        <v>2060</v>
      </c>
      <c r="G103" s="528" t="s">
        <v>11</v>
      </c>
      <c r="H103" s="201"/>
      <c r="I103" s="201"/>
      <c r="J103" s="202"/>
      <c r="K103" s="615"/>
      <c r="L103" s="610" t="s">
        <v>2080</v>
      </c>
      <c r="M103" s="200"/>
      <c r="N103" s="112"/>
    </row>
    <row r="104" spans="1:14" s="113" customFormat="1" ht="16.5" customHeight="1">
      <c r="A104" s="525">
        <v>95</v>
      </c>
      <c r="B104" s="336" t="s">
        <v>25</v>
      </c>
      <c r="C104" s="298" t="s">
        <v>184</v>
      </c>
      <c r="D104" s="298" t="s">
        <v>2061</v>
      </c>
      <c r="E104" s="201" t="s">
        <v>2060</v>
      </c>
      <c r="F104" s="201" t="s">
        <v>2060</v>
      </c>
      <c r="G104" s="528" t="s">
        <v>11</v>
      </c>
      <c r="H104" s="201"/>
      <c r="I104" s="201"/>
      <c r="J104" s="202"/>
      <c r="K104" s="202"/>
      <c r="L104" s="608" t="s">
        <v>2081</v>
      </c>
      <c r="M104" s="200"/>
      <c r="N104" s="112"/>
    </row>
    <row r="105" spans="1:14" s="113" customFormat="1" ht="16.5" customHeight="1">
      <c r="A105" s="525">
        <v>96</v>
      </c>
      <c r="B105" s="336" t="s">
        <v>25</v>
      </c>
      <c r="C105" s="298" t="s">
        <v>184</v>
      </c>
      <c r="D105" s="298" t="s">
        <v>2062</v>
      </c>
      <c r="E105" s="201" t="s">
        <v>2060</v>
      </c>
      <c r="F105" s="201" t="s">
        <v>2060</v>
      </c>
      <c r="G105" s="528" t="s">
        <v>11</v>
      </c>
      <c r="H105" s="201"/>
      <c r="I105" s="201"/>
      <c r="J105" s="202"/>
      <c r="K105" s="202"/>
      <c r="L105" s="608" t="s">
        <v>2082</v>
      </c>
      <c r="M105" s="200"/>
      <c r="N105" s="112"/>
    </row>
    <row r="106" spans="1:14" s="150" customFormat="1" ht="16.5" customHeight="1">
      <c r="A106" s="525">
        <v>97</v>
      </c>
      <c r="B106" s="336" t="s">
        <v>25</v>
      </c>
      <c r="C106" s="298" t="s">
        <v>184</v>
      </c>
      <c r="D106" s="611" t="s">
        <v>1400</v>
      </c>
      <c r="E106" s="201" t="s">
        <v>2060</v>
      </c>
      <c r="F106" s="201" t="s">
        <v>2060</v>
      </c>
      <c r="G106" s="528" t="s">
        <v>11</v>
      </c>
      <c r="H106" s="341"/>
      <c r="I106" s="341"/>
      <c r="J106" s="342"/>
      <c r="K106" s="342"/>
      <c r="L106" s="612" t="s">
        <v>2283</v>
      </c>
      <c r="M106" s="613"/>
    </row>
    <row r="107" spans="1:14" s="113" customFormat="1" ht="16.5" customHeight="1">
      <c r="A107" s="525">
        <v>98</v>
      </c>
      <c r="B107" s="336" t="s">
        <v>25</v>
      </c>
      <c r="C107" s="298" t="s">
        <v>184</v>
      </c>
      <c r="D107" s="298" t="s">
        <v>2097</v>
      </c>
      <c r="E107" s="201" t="s">
        <v>185</v>
      </c>
      <c r="F107" s="201" t="s">
        <v>185</v>
      </c>
      <c r="G107" s="528" t="s">
        <v>11</v>
      </c>
      <c r="H107" s="201"/>
      <c r="I107" s="201"/>
      <c r="J107" s="204" t="s">
        <v>2088</v>
      </c>
      <c r="K107" s="202"/>
      <c r="L107" s="652" t="s">
        <v>2108</v>
      </c>
      <c r="M107" s="200"/>
      <c r="N107" s="112"/>
    </row>
    <row r="108" spans="1:14" s="113" customFormat="1" ht="16.5" customHeight="1">
      <c r="A108" s="525">
        <v>99</v>
      </c>
      <c r="B108" s="336" t="s">
        <v>25</v>
      </c>
      <c r="C108" s="298" t="s">
        <v>184</v>
      </c>
      <c r="D108" s="298" t="s">
        <v>2098</v>
      </c>
      <c r="E108" s="201" t="s">
        <v>185</v>
      </c>
      <c r="F108" s="201" t="s">
        <v>185</v>
      </c>
      <c r="G108" s="528" t="s">
        <v>11</v>
      </c>
      <c r="H108" s="201"/>
      <c r="I108" s="201"/>
      <c r="J108" s="202"/>
      <c r="K108" s="202"/>
      <c r="L108" s="653"/>
      <c r="M108" s="200"/>
      <c r="N108" s="112"/>
    </row>
    <row r="109" spans="1:14" s="113" customFormat="1" ht="16.5" customHeight="1">
      <c r="A109" s="525">
        <v>100</v>
      </c>
      <c r="B109" s="336" t="s">
        <v>25</v>
      </c>
      <c r="C109" s="298" t="s">
        <v>184</v>
      </c>
      <c r="D109" s="298" t="s">
        <v>2099</v>
      </c>
      <c r="E109" s="201" t="s">
        <v>185</v>
      </c>
      <c r="F109" s="201" t="s">
        <v>185</v>
      </c>
      <c r="G109" s="528" t="s">
        <v>11</v>
      </c>
      <c r="H109" s="201"/>
      <c r="I109" s="201"/>
      <c r="J109" s="202"/>
      <c r="K109" s="202"/>
      <c r="L109" s="653"/>
      <c r="M109" s="200"/>
      <c r="N109" s="112"/>
    </row>
    <row r="110" spans="1:14" s="113" customFormat="1" ht="16.5" customHeight="1">
      <c r="A110" s="525">
        <v>101</v>
      </c>
      <c r="B110" s="336" t="s">
        <v>25</v>
      </c>
      <c r="C110" s="298" t="s">
        <v>184</v>
      </c>
      <c r="D110" s="298" t="s">
        <v>2100</v>
      </c>
      <c r="E110" s="201" t="s">
        <v>185</v>
      </c>
      <c r="F110" s="201" t="s">
        <v>185</v>
      </c>
      <c r="G110" s="528" t="s">
        <v>11</v>
      </c>
      <c r="H110" s="201"/>
      <c r="I110" s="201"/>
      <c r="J110" s="204"/>
      <c r="K110" s="204"/>
      <c r="L110" s="653"/>
      <c r="M110" s="200"/>
      <c r="N110" s="112"/>
    </row>
    <row r="111" spans="1:14" s="113" customFormat="1" ht="16.5" customHeight="1">
      <c r="A111" s="525">
        <v>102</v>
      </c>
      <c r="B111" s="336" t="s">
        <v>25</v>
      </c>
      <c r="C111" s="298" t="s">
        <v>184</v>
      </c>
      <c r="D111" s="298" t="s">
        <v>2101</v>
      </c>
      <c r="E111" s="201" t="s">
        <v>185</v>
      </c>
      <c r="F111" s="201" t="s">
        <v>185</v>
      </c>
      <c r="G111" s="528" t="s">
        <v>11</v>
      </c>
      <c r="H111" s="201"/>
      <c r="I111" s="201"/>
      <c r="J111" s="204"/>
      <c r="K111" s="204"/>
      <c r="L111" s="653"/>
      <c r="M111" s="200"/>
      <c r="N111" s="112"/>
    </row>
    <row r="112" spans="1:14" s="113" customFormat="1" ht="16.5" customHeight="1">
      <c r="A112" s="525">
        <v>103</v>
      </c>
      <c r="B112" s="336" t="s">
        <v>25</v>
      </c>
      <c r="C112" s="298" t="s">
        <v>184</v>
      </c>
      <c r="D112" s="298" t="s">
        <v>2102</v>
      </c>
      <c r="E112" s="201" t="s">
        <v>2060</v>
      </c>
      <c r="F112" s="201" t="s">
        <v>2060</v>
      </c>
      <c r="G112" s="528" t="s">
        <v>11</v>
      </c>
      <c r="H112" s="201"/>
      <c r="I112" s="201"/>
      <c r="J112" s="204"/>
      <c r="K112" s="204"/>
      <c r="L112" s="654"/>
      <c r="M112" s="200"/>
      <c r="N112" s="112"/>
    </row>
    <row r="113" spans="1:258" ht="16.5" customHeight="1">
      <c r="A113" s="525">
        <v>104</v>
      </c>
      <c r="B113" s="336" t="s">
        <v>25</v>
      </c>
      <c r="C113" s="526" t="s">
        <v>186</v>
      </c>
      <c r="D113" s="526" t="s">
        <v>187</v>
      </c>
      <c r="E113" s="527"/>
      <c r="F113" s="527"/>
      <c r="G113" s="224" t="s">
        <v>11</v>
      </c>
      <c r="H113" s="616"/>
      <c r="I113" s="617"/>
      <c r="J113" s="618"/>
      <c r="K113" s="619"/>
      <c r="L113" s="620" t="s">
        <v>2284</v>
      </c>
      <c r="M113" s="621"/>
    </row>
    <row r="114" spans="1:258" ht="15.75" customHeight="1">
      <c r="A114" s="525">
        <v>105</v>
      </c>
      <c r="B114" s="321" t="s">
        <v>25</v>
      </c>
      <c r="C114" s="482" t="s">
        <v>54</v>
      </c>
      <c r="D114" s="482" t="s">
        <v>2703</v>
      </c>
      <c r="E114" s="482"/>
      <c r="F114" s="279"/>
      <c r="G114" s="224" t="s">
        <v>11</v>
      </c>
      <c r="H114" s="280"/>
      <c r="I114" s="292"/>
      <c r="J114" s="292" t="s">
        <v>1906</v>
      </c>
      <c r="K114" s="292"/>
      <c r="L114" s="346" t="s">
        <v>2705</v>
      </c>
      <c r="M114" s="642" t="s">
        <v>1770</v>
      </c>
      <c r="IW114" s="74"/>
      <c r="IX114" s="74"/>
    </row>
    <row r="115" spans="1:258" ht="15.75" customHeight="1">
      <c r="A115" s="525">
        <v>106</v>
      </c>
      <c r="B115" s="321" t="s">
        <v>25</v>
      </c>
      <c r="C115" s="482" t="s">
        <v>54</v>
      </c>
      <c r="D115" s="482" t="s">
        <v>189</v>
      </c>
      <c r="E115" s="482"/>
      <c r="F115" s="279"/>
      <c r="G115" s="224" t="s">
        <v>11</v>
      </c>
      <c r="H115" s="280"/>
      <c r="I115" s="292"/>
      <c r="J115" s="292"/>
      <c r="K115" s="292"/>
      <c r="L115" s="283" t="s">
        <v>2285</v>
      </c>
      <c r="M115" s="642"/>
      <c r="IW115" s="74"/>
      <c r="IX115" s="74"/>
    </row>
    <row r="116" spans="1:258" ht="15.75" customHeight="1">
      <c r="A116" s="525">
        <v>107</v>
      </c>
      <c r="B116" s="321" t="s">
        <v>25</v>
      </c>
      <c r="C116" s="482" t="s">
        <v>54</v>
      </c>
      <c r="D116" s="482" t="s">
        <v>190</v>
      </c>
      <c r="E116" s="482"/>
      <c r="F116" s="279"/>
      <c r="G116" s="224" t="s">
        <v>11</v>
      </c>
      <c r="H116" s="280"/>
      <c r="I116" s="292"/>
      <c r="J116" s="292"/>
      <c r="K116" s="292"/>
      <c r="L116" s="283" t="s">
        <v>1422</v>
      </c>
      <c r="M116" s="642"/>
      <c r="IW116" s="74"/>
      <c r="IX116" s="74"/>
    </row>
    <row r="117" spans="1:258" ht="15.75" customHeight="1">
      <c r="A117" s="525">
        <v>108</v>
      </c>
      <c r="B117" s="321" t="s">
        <v>25</v>
      </c>
      <c r="C117" s="482" t="s">
        <v>54</v>
      </c>
      <c r="D117" s="482" t="s">
        <v>191</v>
      </c>
      <c r="E117" s="482"/>
      <c r="F117" s="279"/>
      <c r="G117" s="224" t="s">
        <v>11</v>
      </c>
      <c r="H117" s="280"/>
      <c r="I117" s="292"/>
      <c r="J117" s="292"/>
      <c r="K117" s="292"/>
      <c r="L117" s="283" t="s">
        <v>192</v>
      </c>
      <c r="M117" s="642"/>
      <c r="IW117" s="74"/>
      <c r="IX117" s="74"/>
    </row>
    <row r="118" spans="1:258" ht="15.75" customHeight="1">
      <c r="A118" s="525">
        <v>109</v>
      </c>
      <c r="B118" s="321" t="s">
        <v>25</v>
      </c>
      <c r="C118" s="482" t="s">
        <v>54</v>
      </c>
      <c r="D118" s="482" t="s">
        <v>1185</v>
      </c>
      <c r="E118" s="482"/>
      <c r="F118" s="279"/>
      <c r="G118" s="224" t="s">
        <v>11</v>
      </c>
      <c r="H118" s="280"/>
      <c r="I118" s="292"/>
      <c r="J118" s="292"/>
      <c r="K118" s="292"/>
      <c r="L118" s="283" t="s">
        <v>1186</v>
      </c>
      <c r="M118" s="642"/>
      <c r="IW118" s="74"/>
      <c r="IX118" s="74"/>
    </row>
    <row r="119" spans="1:258" ht="15.75" customHeight="1">
      <c r="A119" s="525">
        <v>110</v>
      </c>
      <c r="B119" s="321" t="s">
        <v>25</v>
      </c>
      <c r="C119" s="482" t="s">
        <v>54</v>
      </c>
      <c r="D119" s="482" t="s">
        <v>1187</v>
      </c>
      <c r="E119" s="482"/>
      <c r="F119" s="279"/>
      <c r="G119" s="224" t="s">
        <v>11</v>
      </c>
      <c r="H119" s="280"/>
      <c r="I119" s="292"/>
      <c r="J119" s="292"/>
      <c r="K119" s="292"/>
      <c r="L119" s="283" t="s">
        <v>1188</v>
      </c>
      <c r="M119" s="642"/>
      <c r="IW119" s="74"/>
      <c r="IX119" s="74"/>
    </row>
    <row r="120" spans="1:258" ht="15.75" customHeight="1">
      <c r="A120" s="525">
        <v>111</v>
      </c>
      <c r="B120" s="321" t="s">
        <v>25</v>
      </c>
      <c r="C120" s="482" t="s">
        <v>54</v>
      </c>
      <c r="D120" s="482" t="s">
        <v>1189</v>
      </c>
      <c r="E120" s="482"/>
      <c r="F120" s="279"/>
      <c r="G120" s="224" t="s">
        <v>11</v>
      </c>
      <c r="H120" s="280"/>
      <c r="I120" s="292"/>
      <c r="J120" s="292"/>
      <c r="K120" s="292"/>
      <c r="L120" s="283" t="s">
        <v>1190</v>
      </c>
      <c r="M120" s="642"/>
      <c r="IW120" s="74"/>
      <c r="IX120" s="74"/>
    </row>
    <row r="121" spans="1:258" ht="15.75" customHeight="1">
      <c r="A121" s="525">
        <v>112</v>
      </c>
      <c r="B121" s="321" t="s">
        <v>25</v>
      </c>
      <c r="C121" s="482" t="s">
        <v>54</v>
      </c>
      <c r="D121" s="482" t="s">
        <v>1191</v>
      </c>
      <c r="E121" s="482"/>
      <c r="F121" s="279"/>
      <c r="G121" s="224" t="s">
        <v>11</v>
      </c>
      <c r="H121" s="280"/>
      <c r="I121" s="292"/>
      <c r="J121" s="292"/>
      <c r="K121" s="292"/>
      <c r="L121" s="283" t="s">
        <v>1192</v>
      </c>
      <c r="M121" s="642"/>
      <c r="IW121" s="74"/>
      <c r="IX121" s="74"/>
    </row>
    <row r="122" spans="1:258" ht="15.75" customHeight="1">
      <c r="A122" s="525">
        <v>113</v>
      </c>
      <c r="B122" s="321" t="s">
        <v>25</v>
      </c>
      <c r="C122" s="482" t="s">
        <v>54</v>
      </c>
      <c r="D122" s="482" t="s">
        <v>193</v>
      </c>
      <c r="E122" s="482"/>
      <c r="F122" s="279"/>
      <c r="G122" s="224" t="s">
        <v>11</v>
      </c>
      <c r="H122" s="280"/>
      <c r="I122" s="292"/>
      <c r="J122" s="292"/>
      <c r="K122" s="292"/>
      <c r="L122" s="283" t="s">
        <v>194</v>
      </c>
      <c r="M122" s="642"/>
      <c r="IW122" s="74"/>
      <c r="IX122" s="74"/>
    </row>
    <row r="123" spans="1:258" ht="15.75" customHeight="1">
      <c r="A123" s="525">
        <v>114</v>
      </c>
      <c r="B123" s="321" t="s">
        <v>25</v>
      </c>
      <c r="C123" s="482" t="s">
        <v>54</v>
      </c>
      <c r="D123" s="482" t="s">
        <v>195</v>
      </c>
      <c r="E123" s="482"/>
      <c r="F123" s="279"/>
      <c r="G123" s="224" t="s">
        <v>11</v>
      </c>
      <c r="H123" s="280"/>
      <c r="I123" s="292"/>
      <c r="J123" s="292"/>
      <c r="K123" s="292"/>
      <c r="L123" s="283" t="s">
        <v>196</v>
      </c>
      <c r="M123" s="642"/>
      <c r="IW123" s="74"/>
      <c r="IX123" s="74"/>
    </row>
    <row r="124" spans="1:258" ht="15.75" customHeight="1">
      <c r="A124" s="525">
        <v>115</v>
      </c>
      <c r="B124" s="321" t="s">
        <v>25</v>
      </c>
      <c r="C124" s="482" t="s">
        <v>54</v>
      </c>
      <c r="D124" s="482" t="s">
        <v>1193</v>
      </c>
      <c r="E124" s="482"/>
      <c r="F124" s="279"/>
      <c r="G124" s="224" t="s">
        <v>11</v>
      </c>
      <c r="H124" s="280"/>
      <c r="I124" s="292"/>
      <c r="J124" s="292"/>
      <c r="K124" s="292"/>
      <c r="L124" s="283" t="s">
        <v>1194</v>
      </c>
      <c r="M124" s="642"/>
      <c r="IW124" s="74"/>
      <c r="IX124" s="74"/>
    </row>
    <row r="125" spans="1:258" ht="15.75" customHeight="1">
      <c r="A125" s="525">
        <v>116</v>
      </c>
      <c r="B125" s="321" t="s">
        <v>25</v>
      </c>
      <c r="C125" s="482" t="s">
        <v>54</v>
      </c>
      <c r="D125" s="482" t="s">
        <v>1195</v>
      </c>
      <c r="E125" s="482"/>
      <c r="F125" s="279"/>
      <c r="G125" s="224" t="s">
        <v>11</v>
      </c>
      <c r="H125" s="280"/>
      <c r="I125" s="292"/>
      <c r="J125" s="292"/>
      <c r="K125" s="292"/>
      <c r="L125" s="283" t="s">
        <v>1196</v>
      </c>
      <c r="M125" s="642"/>
      <c r="IW125" s="74"/>
      <c r="IX125" s="74"/>
    </row>
    <row r="126" spans="1:258" ht="15.75" customHeight="1">
      <c r="A126" s="525">
        <v>117</v>
      </c>
      <c r="B126" s="321" t="s">
        <v>25</v>
      </c>
      <c r="C126" s="482" t="s">
        <v>54</v>
      </c>
      <c r="D126" s="482" t="s">
        <v>1197</v>
      </c>
      <c r="E126" s="482"/>
      <c r="F126" s="279"/>
      <c r="G126" s="224" t="s">
        <v>11</v>
      </c>
      <c r="H126" s="280"/>
      <c r="I126" s="292"/>
      <c r="J126" s="292"/>
      <c r="K126" s="292"/>
      <c r="L126" s="283" t="s">
        <v>1198</v>
      </c>
      <c r="M126" s="642"/>
      <c r="IW126" s="74"/>
      <c r="IX126" s="74"/>
    </row>
    <row r="127" spans="1:258" ht="15.75" customHeight="1">
      <c r="A127" s="525">
        <v>118</v>
      </c>
      <c r="B127" s="321" t="s">
        <v>25</v>
      </c>
      <c r="C127" s="482" t="s">
        <v>54</v>
      </c>
      <c r="D127" s="482" t="s">
        <v>1199</v>
      </c>
      <c r="E127" s="482"/>
      <c r="F127" s="279"/>
      <c r="G127" s="224" t="s">
        <v>11</v>
      </c>
      <c r="H127" s="280"/>
      <c r="I127" s="292"/>
      <c r="J127" s="292"/>
      <c r="K127" s="292"/>
      <c r="L127" s="283" t="s">
        <v>1200</v>
      </c>
      <c r="M127" s="642"/>
      <c r="IW127" s="74"/>
      <c r="IX127" s="74"/>
    </row>
    <row r="128" spans="1:258" ht="15.75" customHeight="1">
      <c r="A128" s="525">
        <v>119</v>
      </c>
      <c r="B128" s="321" t="s">
        <v>25</v>
      </c>
      <c r="C128" s="482" t="s">
        <v>54</v>
      </c>
      <c r="D128" s="482" t="s">
        <v>1201</v>
      </c>
      <c r="E128" s="482"/>
      <c r="F128" s="279"/>
      <c r="G128" s="224" t="s">
        <v>11</v>
      </c>
      <c r="H128" s="280"/>
      <c r="I128" s="292"/>
      <c r="J128" s="292"/>
      <c r="K128" s="292"/>
      <c r="L128" s="283" t="s">
        <v>1202</v>
      </c>
      <c r="M128" s="642"/>
      <c r="IW128" s="74"/>
      <c r="IX128" s="74"/>
    </row>
    <row r="129" spans="1:258" ht="15.75" customHeight="1">
      <c r="A129" s="525">
        <v>120</v>
      </c>
      <c r="B129" s="321" t="s">
        <v>25</v>
      </c>
      <c r="C129" s="482" t="s">
        <v>54</v>
      </c>
      <c r="D129" s="277" t="s">
        <v>1203</v>
      </c>
      <c r="E129" s="277"/>
      <c r="F129" s="279"/>
      <c r="G129" s="224" t="s">
        <v>11</v>
      </c>
      <c r="H129" s="280"/>
      <c r="I129" s="292"/>
      <c r="J129" s="292"/>
      <c r="K129" s="292"/>
      <c r="L129" s="283" t="s">
        <v>197</v>
      </c>
      <c r="M129" s="642"/>
      <c r="IW129" s="74"/>
      <c r="IX129" s="74"/>
    </row>
    <row r="130" spans="1:258" ht="15.75" customHeight="1">
      <c r="A130" s="525">
        <v>121</v>
      </c>
      <c r="B130" s="321" t="s">
        <v>25</v>
      </c>
      <c r="C130" s="482" t="s">
        <v>54</v>
      </c>
      <c r="D130" s="482" t="s">
        <v>198</v>
      </c>
      <c r="E130" s="482"/>
      <c r="F130" s="279"/>
      <c r="G130" s="224" t="s">
        <v>11</v>
      </c>
      <c r="H130" s="280"/>
      <c r="I130" s="292"/>
      <c r="J130" s="292"/>
      <c r="K130" s="292"/>
      <c r="L130" s="283" t="s">
        <v>199</v>
      </c>
      <c r="M130" s="642"/>
      <c r="IW130" s="74"/>
      <c r="IX130" s="74"/>
    </row>
    <row r="131" spans="1:258" ht="15.75" customHeight="1">
      <c r="A131" s="525">
        <v>122</v>
      </c>
      <c r="B131" s="321" t="s">
        <v>25</v>
      </c>
      <c r="C131" s="482" t="s">
        <v>54</v>
      </c>
      <c r="D131" s="482" t="s">
        <v>200</v>
      </c>
      <c r="E131" s="482"/>
      <c r="F131" s="279"/>
      <c r="G131" s="224" t="s">
        <v>11</v>
      </c>
      <c r="H131" s="280"/>
      <c r="I131" s="292"/>
      <c r="J131" s="292"/>
      <c r="K131" s="292"/>
      <c r="L131" s="283" t="s">
        <v>201</v>
      </c>
      <c r="M131" s="642"/>
      <c r="IW131" s="74"/>
      <c r="IX131" s="74"/>
    </row>
    <row r="132" spans="1:258" ht="15.75" customHeight="1">
      <c r="A132" s="525">
        <v>123</v>
      </c>
      <c r="B132" s="321" t="s">
        <v>25</v>
      </c>
      <c r="C132" s="482" t="s">
        <v>54</v>
      </c>
      <c r="D132" s="482" t="s">
        <v>1204</v>
      </c>
      <c r="E132" s="482"/>
      <c r="F132" s="279"/>
      <c r="G132" s="224" t="s">
        <v>11</v>
      </c>
      <c r="H132" s="280"/>
      <c r="I132" s="292"/>
      <c r="J132" s="292"/>
      <c r="K132" s="292"/>
      <c r="L132" s="283" t="s">
        <v>1205</v>
      </c>
      <c r="M132" s="642"/>
      <c r="IW132" s="74"/>
      <c r="IX132" s="74"/>
    </row>
    <row r="133" spans="1:258" ht="15.75" customHeight="1">
      <c r="A133" s="525">
        <v>124</v>
      </c>
      <c r="B133" s="321" t="s">
        <v>25</v>
      </c>
      <c r="C133" s="482" t="s">
        <v>54</v>
      </c>
      <c r="D133" s="482" t="s">
        <v>1206</v>
      </c>
      <c r="E133" s="482"/>
      <c r="F133" s="279"/>
      <c r="G133" s="224" t="s">
        <v>11</v>
      </c>
      <c r="H133" s="280"/>
      <c r="I133" s="292"/>
      <c r="J133" s="292"/>
      <c r="K133" s="292"/>
      <c r="L133" s="283" t="s">
        <v>1207</v>
      </c>
      <c r="M133" s="642"/>
      <c r="IW133" s="74"/>
      <c r="IX133" s="74"/>
    </row>
    <row r="134" spans="1:258" ht="16.5" customHeight="1">
      <c r="A134" s="525">
        <v>125</v>
      </c>
      <c r="B134" s="336" t="s">
        <v>25</v>
      </c>
      <c r="C134" s="586" t="s">
        <v>33</v>
      </c>
      <c r="D134" s="586" t="s">
        <v>202</v>
      </c>
      <c r="E134" s="527"/>
      <c r="F134" s="527"/>
      <c r="G134" s="224" t="s">
        <v>11</v>
      </c>
      <c r="H134" s="527"/>
      <c r="I134" s="339"/>
      <c r="J134" s="536" t="s">
        <v>1907</v>
      </c>
      <c r="K134" s="529"/>
      <c r="L134" s="536" t="s">
        <v>203</v>
      </c>
      <c r="M134" s="533"/>
    </row>
    <row r="135" spans="1:258" ht="16.5" customHeight="1" thickBot="1">
      <c r="A135" s="588">
        <v>126</v>
      </c>
      <c r="B135" s="589" t="s">
        <v>25</v>
      </c>
      <c r="C135" s="590" t="s">
        <v>204</v>
      </c>
      <c r="D135" s="590" t="s">
        <v>205</v>
      </c>
      <c r="E135" s="592"/>
      <c r="F135" s="592"/>
      <c r="G135" s="488" t="s">
        <v>11</v>
      </c>
      <c r="H135" s="592"/>
      <c r="I135" s="622"/>
      <c r="J135" s="623"/>
      <c r="K135" s="623"/>
      <c r="L135" s="597"/>
      <c r="M135" s="624"/>
    </row>
  </sheetData>
  <mergeCells count="6">
    <mergeCell ref="M114:M133"/>
    <mergeCell ref="C1:D8"/>
    <mergeCell ref="L81:L88"/>
    <mergeCell ref="L72:L80"/>
    <mergeCell ref="L107:L112"/>
    <mergeCell ref="L95:L100"/>
  </mergeCells>
  <phoneticPr fontId="21" type="noConversion"/>
  <hyperlinks>
    <hyperlink ref="D63" r:id="rId1" xr:uid="{00000000-0004-0000-0100-000000000000}"/>
    <hyperlink ref="D64" r:id="rId2" xr:uid="{00000000-0004-0000-0100-000001000000}"/>
    <hyperlink ref="D91" r:id="rId3" xr:uid="{00000000-0004-0000-0100-000002000000}"/>
    <hyperlink ref="D101" r:id="rId4" xr:uid="{00000000-0004-0000-0100-000003000000}"/>
    <hyperlink ref="D102" r:id="rId5" xr:uid="{00000000-0004-0000-0100-000004000000}"/>
    <hyperlink ref="D103" r:id="rId6" xr:uid="{00000000-0004-0000-0100-000005000000}"/>
    <hyperlink ref="D90" r:id="rId7" xr:uid="{00000000-0004-0000-0100-000006000000}"/>
    <hyperlink ref="D89" r:id="rId8" display="Device_ID@ALS1_FH_Right" xr:uid="{00000000-0004-0000-0100-000007000000}"/>
    <hyperlink ref="D92" r:id="rId9" xr:uid="{00000000-0004-0000-0100-000008000000}"/>
    <hyperlink ref="D93" r:id="rId10" xr:uid="{00000000-0004-0000-0100-000009000000}"/>
    <hyperlink ref="D104" r:id="rId11" xr:uid="{00000000-0004-0000-0100-00000A000000}"/>
    <hyperlink ref="D105" r:id="rId12" xr:uid="{00000000-0004-0000-0100-00000B000000}"/>
    <hyperlink ref="D94" r:id="rId13" xr:uid="{00000000-0004-0000-0100-00000C000000}"/>
    <hyperlink ref="D106" r:id="rId14" xr:uid="{00000000-0004-0000-0100-00000D000000}"/>
    <hyperlink ref="D100" r:id="rId15" xr:uid="{00000000-0004-0000-0100-00000E000000}"/>
    <hyperlink ref="D112" r:id="rId16" xr:uid="{00000000-0004-0000-0100-00000F000000}"/>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357"/>
  <sheetViews>
    <sheetView showGridLines="0" workbookViewId="0">
      <selection activeCell="H333" sqref="H333"/>
    </sheetView>
  </sheetViews>
  <sheetFormatPr baseColWidth="10" defaultColWidth="9" defaultRowHeight="15.75" customHeight="1"/>
  <cols>
    <col min="1" max="1" width="5.1640625" style="74" customWidth="1"/>
    <col min="2" max="2" width="5.6640625" style="81" customWidth="1"/>
    <col min="3" max="3" width="13.33203125" style="74" customWidth="1"/>
    <col min="4" max="4" width="45.5" style="74" customWidth="1"/>
    <col min="5" max="5" width="12.6640625" style="81" customWidth="1"/>
    <col min="6" max="6" width="13.6640625" style="74" bestFit="1" customWidth="1"/>
    <col min="7" max="7" width="8.83203125" style="81" customWidth="1"/>
    <col min="8" max="8" width="38.5" style="74" bestFit="1" customWidth="1"/>
    <col min="9" max="9" width="31.33203125" style="74" customWidth="1"/>
    <col min="10" max="10" width="51" style="74" customWidth="1"/>
    <col min="11" max="11" width="47.6640625" style="74" customWidth="1"/>
    <col min="12" max="254" width="8.83203125" style="74" customWidth="1"/>
    <col min="255" max="16384" width="9" style="75"/>
  </cols>
  <sheetData>
    <row r="1" spans="1:11" ht="16.5" customHeight="1">
      <c r="A1" s="42"/>
      <c r="B1" s="80"/>
      <c r="C1" s="681" t="s">
        <v>1212</v>
      </c>
      <c r="D1" s="682"/>
      <c r="E1" s="682"/>
      <c r="F1" s="30"/>
      <c r="G1" s="93" t="s">
        <v>5</v>
      </c>
      <c r="H1" s="42"/>
      <c r="I1" s="42"/>
      <c r="J1" s="73"/>
      <c r="K1" s="42"/>
    </row>
    <row r="2" spans="1:11" ht="17.25" customHeight="1">
      <c r="A2" s="42"/>
      <c r="B2" s="80"/>
      <c r="C2" s="683"/>
      <c r="D2" s="683"/>
      <c r="E2" s="684"/>
      <c r="F2" s="25" t="s">
        <v>6</v>
      </c>
      <c r="G2" s="22">
        <f>COUNTIF(F10:F357,"Not POR")</f>
        <v>3</v>
      </c>
      <c r="H2" s="76"/>
      <c r="I2" s="42"/>
      <c r="J2" s="77"/>
      <c r="K2" s="42"/>
    </row>
    <row r="3" spans="1:11" ht="21" customHeight="1">
      <c r="A3" s="42"/>
      <c r="B3" s="80"/>
      <c r="C3" s="683"/>
      <c r="D3" s="683"/>
      <c r="E3" s="684"/>
      <c r="F3" s="31" t="s">
        <v>8</v>
      </c>
      <c r="G3" s="22">
        <f>COUNTIF(F10:F357,"CHN validation")</f>
        <v>0</v>
      </c>
      <c r="H3" s="76"/>
      <c r="I3" s="42"/>
      <c r="J3" s="77"/>
      <c r="K3" s="42"/>
    </row>
    <row r="4" spans="1:11" ht="18.75" customHeight="1">
      <c r="A4" s="42"/>
      <c r="B4" s="80"/>
      <c r="C4" s="683"/>
      <c r="D4" s="683"/>
      <c r="E4" s="684"/>
      <c r="F4" s="32" t="s">
        <v>9</v>
      </c>
      <c r="G4" s="22">
        <f>COUNTIF(F12:F357,"New Item")</f>
        <v>7</v>
      </c>
      <c r="H4" s="76"/>
      <c r="I4" s="42"/>
      <c r="J4" s="77"/>
      <c r="K4" s="42"/>
    </row>
    <row r="5" spans="1:11" ht="19.5" customHeight="1">
      <c r="A5" s="42"/>
      <c r="B5" s="80"/>
      <c r="C5" s="683"/>
      <c r="D5" s="683"/>
      <c r="E5" s="684"/>
      <c r="F5" s="33" t="s">
        <v>7</v>
      </c>
      <c r="G5" s="22">
        <f>COUNTIF(F12:F357,"Pending update")</f>
        <v>0</v>
      </c>
      <c r="H5" s="34"/>
      <c r="I5" s="42"/>
      <c r="J5" s="76"/>
      <c r="K5" s="42"/>
    </row>
    <row r="6" spans="1:11" ht="18.75" customHeight="1">
      <c r="A6" s="42"/>
      <c r="B6" s="80"/>
      <c r="C6" s="683"/>
      <c r="D6" s="683"/>
      <c r="E6" s="684"/>
      <c r="F6" s="35" t="s">
        <v>10</v>
      </c>
      <c r="G6" s="22">
        <f>COUNTIF(F15:F357,"Modified")</f>
        <v>11</v>
      </c>
      <c r="H6" s="76"/>
      <c r="I6" s="42"/>
      <c r="J6" s="77"/>
      <c r="K6" s="42"/>
    </row>
    <row r="7" spans="1:11" ht="16.5" customHeight="1">
      <c r="A7" s="42"/>
      <c r="B7" s="80"/>
      <c r="C7" s="683"/>
      <c r="D7" s="683"/>
      <c r="E7" s="684"/>
      <c r="F7" s="36" t="s">
        <v>11</v>
      </c>
      <c r="G7" s="22">
        <f>COUNTIF(F10:F357,"Ready")</f>
        <v>327</v>
      </c>
      <c r="H7" s="76"/>
      <c r="I7" s="42"/>
      <c r="J7" s="77"/>
      <c r="K7" s="42"/>
    </row>
    <row r="8" spans="1:11" ht="18" customHeight="1" thickBot="1">
      <c r="A8" s="89"/>
      <c r="B8" s="520"/>
      <c r="C8" s="683"/>
      <c r="D8" s="683"/>
      <c r="E8" s="684"/>
      <c r="F8" s="306" t="s">
        <v>12</v>
      </c>
      <c r="G8" s="307">
        <f>COUNTIF(F10:F357,"Not ready")</f>
        <v>0</v>
      </c>
      <c r="H8" s="99"/>
      <c r="I8" s="89"/>
      <c r="J8" s="521"/>
      <c r="K8" s="89"/>
    </row>
    <row r="9" spans="1:11" ht="68">
      <c r="A9" s="522" t="s">
        <v>13</v>
      </c>
      <c r="B9" s="523" t="s">
        <v>14</v>
      </c>
      <c r="C9" s="523" t="s">
        <v>15</v>
      </c>
      <c r="D9" s="523" t="s">
        <v>16</v>
      </c>
      <c r="E9" s="523" t="s">
        <v>206</v>
      </c>
      <c r="F9" s="523" t="s">
        <v>19</v>
      </c>
      <c r="G9" s="523" t="s">
        <v>1418</v>
      </c>
      <c r="H9" s="523" t="s">
        <v>20</v>
      </c>
      <c r="I9" s="523" t="s">
        <v>21</v>
      </c>
      <c r="J9" s="523" t="s">
        <v>23</v>
      </c>
      <c r="K9" s="524" t="s">
        <v>207</v>
      </c>
    </row>
    <row r="10" spans="1:11" ht="16.5" customHeight="1">
      <c r="A10" s="525">
        <v>1</v>
      </c>
      <c r="B10" s="336" t="s">
        <v>25</v>
      </c>
      <c r="C10" s="337" t="s">
        <v>28</v>
      </c>
      <c r="D10" s="526" t="s">
        <v>29</v>
      </c>
      <c r="E10" s="527"/>
      <c r="F10" s="528" t="s">
        <v>11</v>
      </c>
      <c r="G10" s="221"/>
      <c r="H10" s="338"/>
      <c r="I10" s="339"/>
      <c r="J10" s="529"/>
      <c r="K10" s="530"/>
    </row>
    <row r="11" spans="1:11" ht="16.5" customHeight="1">
      <c r="A11" s="525">
        <v>2</v>
      </c>
      <c r="B11" s="336" t="s">
        <v>25</v>
      </c>
      <c r="C11" s="337" t="s">
        <v>28</v>
      </c>
      <c r="D11" s="526" t="s">
        <v>31</v>
      </c>
      <c r="E11" s="527"/>
      <c r="F11" s="528" t="s">
        <v>11</v>
      </c>
      <c r="G11" s="221"/>
      <c r="H11" s="338"/>
      <c r="I11" s="339"/>
      <c r="J11" s="529"/>
      <c r="K11" s="530"/>
    </row>
    <row r="12" spans="1:11" ht="16.5" customHeight="1">
      <c r="A12" s="525">
        <v>3</v>
      </c>
      <c r="B12" s="336" t="s">
        <v>25</v>
      </c>
      <c r="C12" s="337" t="s">
        <v>26</v>
      </c>
      <c r="D12" s="337" t="s">
        <v>27</v>
      </c>
      <c r="E12" s="527"/>
      <c r="F12" s="528" t="s">
        <v>11</v>
      </c>
      <c r="G12" s="221"/>
      <c r="H12" s="338"/>
      <c r="I12" s="339"/>
      <c r="J12" s="529"/>
      <c r="K12" s="530"/>
    </row>
    <row r="13" spans="1:11" ht="16.5" customHeight="1">
      <c r="A13" s="525">
        <v>4</v>
      </c>
      <c r="B13" s="336" t="s">
        <v>25</v>
      </c>
      <c r="C13" s="337" t="s">
        <v>33</v>
      </c>
      <c r="D13" s="337" t="s">
        <v>34</v>
      </c>
      <c r="E13" s="527"/>
      <c r="F13" s="528" t="s">
        <v>11</v>
      </c>
      <c r="G13" s="527"/>
      <c r="H13" s="531"/>
      <c r="I13" s="532" t="s">
        <v>208</v>
      </c>
      <c r="J13" s="531"/>
      <c r="K13" s="533"/>
    </row>
    <row r="14" spans="1:11" ht="16.5" customHeight="1">
      <c r="A14" s="525">
        <v>5</v>
      </c>
      <c r="B14" s="336" t="s">
        <v>25</v>
      </c>
      <c r="C14" s="337" t="s">
        <v>33</v>
      </c>
      <c r="D14" s="534" t="s">
        <v>209</v>
      </c>
      <c r="E14" s="336"/>
      <c r="F14" s="528" t="s">
        <v>11</v>
      </c>
      <c r="G14" s="527"/>
      <c r="H14" s="531"/>
      <c r="I14" s="532" t="s">
        <v>1405</v>
      </c>
      <c r="J14" s="531"/>
      <c r="K14" s="535"/>
    </row>
    <row r="15" spans="1:11" ht="16.5" customHeight="1">
      <c r="A15" s="525">
        <v>6</v>
      </c>
      <c r="B15" s="336" t="s">
        <v>25</v>
      </c>
      <c r="C15" s="337" t="s">
        <v>28</v>
      </c>
      <c r="D15" s="337" t="s">
        <v>36</v>
      </c>
      <c r="E15" s="527"/>
      <c r="F15" s="223" t="s">
        <v>11</v>
      </c>
      <c r="G15" s="221"/>
      <c r="H15" s="338"/>
      <c r="I15" s="531"/>
      <c r="J15" s="536" t="s">
        <v>1681</v>
      </c>
      <c r="K15" s="530"/>
    </row>
    <row r="16" spans="1:11" ht="16.5" customHeight="1">
      <c r="A16" s="525">
        <v>7</v>
      </c>
      <c r="B16" s="336" t="s">
        <v>25</v>
      </c>
      <c r="C16" s="337" t="s">
        <v>26</v>
      </c>
      <c r="D16" s="337" t="s">
        <v>1458</v>
      </c>
      <c r="E16" s="271"/>
      <c r="F16" s="223" t="s">
        <v>11</v>
      </c>
      <c r="G16" s="219"/>
      <c r="H16" s="336" t="s">
        <v>212</v>
      </c>
      <c r="I16" s="339"/>
      <c r="J16" s="536" t="s">
        <v>1774</v>
      </c>
      <c r="K16" s="537" t="s">
        <v>1776</v>
      </c>
    </row>
    <row r="17" spans="1:11" ht="16.5" customHeight="1">
      <c r="A17" s="525">
        <v>8</v>
      </c>
      <c r="B17" s="336" t="s">
        <v>25</v>
      </c>
      <c r="C17" s="277" t="s">
        <v>26</v>
      </c>
      <c r="D17" s="277" t="s">
        <v>1428</v>
      </c>
      <c r="E17" s="527"/>
      <c r="F17" s="272" t="s">
        <v>11</v>
      </c>
      <c r="G17" s="221"/>
      <c r="H17" s="338"/>
      <c r="I17" s="531"/>
      <c r="J17" s="536" t="s">
        <v>1427</v>
      </c>
      <c r="K17" s="530"/>
    </row>
    <row r="18" spans="1:11" ht="16.5" customHeight="1">
      <c r="A18" s="525">
        <v>9</v>
      </c>
      <c r="B18" s="336" t="s">
        <v>25</v>
      </c>
      <c r="C18" s="277" t="s">
        <v>204</v>
      </c>
      <c r="D18" s="278" t="s">
        <v>1429</v>
      </c>
      <c r="E18" s="527"/>
      <c r="F18" s="528" t="s">
        <v>11</v>
      </c>
      <c r="G18" s="221"/>
      <c r="H18" s="338"/>
      <c r="I18" s="531"/>
      <c r="J18" s="536" t="s">
        <v>1456</v>
      </c>
      <c r="K18" s="530"/>
    </row>
    <row r="19" spans="1:11" ht="16.5" customHeight="1">
      <c r="A19" s="525">
        <v>10</v>
      </c>
      <c r="B19" s="336" t="s">
        <v>25</v>
      </c>
      <c r="C19" s="337" t="s">
        <v>26</v>
      </c>
      <c r="D19" s="337" t="s">
        <v>210</v>
      </c>
      <c r="E19" s="527"/>
      <c r="F19" s="528" t="s">
        <v>11</v>
      </c>
      <c r="G19" s="538" t="s">
        <v>211</v>
      </c>
      <c r="H19" s="338"/>
      <c r="I19" s="339"/>
      <c r="J19" s="536" t="s">
        <v>1454</v>
      </c>
      <c r="K19" s="530"/>
    </row>
    <row r="20" spans="1:11" ht="16.5" customHeight="1">
      <c r="A20" s="525">
        <v>11</v>
      </c>
      <c r="B20" s="336" t="s">
        <v>25</v>
      </c>
      <c r="C20" s="337" t="s">
        <v>26</v>
      </c>
      <c r="D20" s="337" t="s">
        <v>1457</v>
      </c>
      <c r="E20" s="527"/>
      <c r="F20" s="528" t="s">
        <v>11</v>
      </c>
      <c r="G20" s="221"/>
      <c r="H20" s="338"/>
      <c r="I20" s="339"/>
      <c r="J20" s="536" t="s">
        <v>1430</v>
      </c>
      <c r="K20" s="530"/>
    </row>
    <row r="21" spans="1:11" ht="16.5" customHeight="1">
      <c r="A21" s="525">
        <v>12</v>
      </c>
      <c r="B21" s="336" t="s">
        <v>25</v>
      </c>
      <c r="C21" s="337" t="s">
        <v>26</v>
      </c>
      <c r="D21" s="337" t="s">
        <v>1431</v>
      </c>
      <c r="E21" s="527"/>
      <c r="F21" s="528" t="s">
        <v>11</v>
      </c>
      <c r="G21" s="221"/>
      <c r="H21" s="338"/>
      <c r="I21" s="339"/>
      <c r="J21" s="531"/>
      <c r="K21" s="539" t="s">
        <v>1415</v>
      </c>
    </row>
    <row r="22" spans="1:11" ht="16.5" customHeight="1">
      <c r="A22" s="525">
        <v>13</v>
      </c>
      <c r="B22" s="336" t="s">
        <v>25</v>
      </c>
      <c r="C22" s="337" t="s">
        <v>26</v>
      </c>
      <c r="D22" s="337" t="s">
        <v>214</v>
      </c>
      <c r="E22" s="527"/>
      <c r="F22" s="528" t="s">
        <v>11</v>
      </c>
      <c r="G22" s="221"/>
      <c r="H22" s="338"/>
      <c r="I22" s="339"/>
      <c r="J22" s="536" t="s">
        <v>1403</v>
      </c>
      <c r="K22" s="540" t="s">
        <v>2674</v>
      </c>
    </row>
    <row r="23" spans="1:11" ht="16.5" customHeight="1">
      <c r="A23" s="525">
        <v>14</v>
      </c>
      <c r="B23" s="336" t="s">
        <v>25</v>
      </c>
      <c r="C23" s="337" t="s">
        <v>26</v>
      </c>
      <c r="D23" s="337" t="s">
        <v>215</v>
      </c>
      <c r="E23" s="527"/>
      <c r="F23" s="528" t="s">
        <v>11</v>
      </c>
      <c r="G23" s="221"/>
      <c r="H23" s="541" t="s">
        <v>216</v>
      </c>
      <c r="I23" s="339"/>
      <c r="J23" s="542" t="s">
        <v>1404</v>
      </c>
      <c r="K23" s="530" t="s">
        <v>1406</v>
      </c>
    </row>
    <row r="24" spans="1:11" ht="16.5" customHeight="1">
      <c r="A24" s="525">
        <v>15</v>
      </c>
      <c r="B24" s="336" t="s">
        <v>25</v>
      </c>
      <c r="C24" s="337" t="s">
        <v>26</v>
      </c>
      <c r="D24" s="337" t="s">
        <v>217</v>
      </c>
      <c r="E24" s="527"/>
      <c r="F24" s="528" t="s">
        <v>11</v>
      </c>
      <c r="G24" s="527"/>
      <c r="H24" s="541" t="s">
        <v>218</v>
      </c>
      <c r="I24" s="338"/>
      <c r="J24" s="542" t="s">
        <v>219</v>
      </c>
      <c r="K24" s="543" t="s">
        <v>1728</v>
      </c>
    </row>
    <row r="25" spans="1:11" ht="16.5" customHeight="1">
      <c r="A25" s="525">
        <v>16</v>
      </c>
      <c r="B25" s="336" t="s">
        <v>25</v>
      </c>
      <c r="C25" s="337" t="s">
        <v>204</v>
      </c>
      <c r="D25" s="337" t="s">
        <v>2313</v>
      </c>
      <c r="E25" s="527"/>
      <c r="F25" s="544" t="s">
        <v>6</v>
      </c>
      <c r="G25" s="221"/>
      <c r="H25" s="338"/>
      <c r="I25" s="339"/>
      <c r="J25" s="536" t="s">
        <v>1463</v>
      </c>
      <c r="K25" s="530"/>
    </row>
    <row r="26" spans="1:11" ht="16.5" customHeight="1">
      <c r="A26" s="525">
        <v>17</v>
      </c>
      <c r="B26" s="336" t="s">
        <v>25</v>
      </c>
      <c r="C26" s="337" t="s">
        <v>204</v>
      </c>
      <c r="D26" s="337" t="s">
        <v>220</v>
      </c>
      <c r="E26" s="527"/>
      <c r="F26" s="528" t="s">
        <v>11</v>
      </c>
      <c r="G26" s="221"/>
      <c r="H26" s="338"/>
      <c r="I26" s="339"/>
      <c r="J26" s="536" t="s">
        <v>1408</v>
      </c>
      <c r="K26" s="530"/>
    </row>
    <row r="27" spans="1:11" ht="16.5" customHeight="1">
      <c r="A27" s="525">
        <v>18</v>
      </c>
      <c r="B27" s="336" t="s">
        <v>25</v>
      </c>
      <c r="C27" s="337" t="s">
        <v>204</v>
      </c>
      <c r="D27" s="337" t="s">
        <v>221</v>
      </c>
      <c r="E27" s="527"/>
      <c r="F27" s="528" t="s">
        <v>11</v>
      </c>
      <c r="G27" s="545"/>
      <c r="H27" s="527"/>
      <c r="I27" s="531"/>
      <c r="J27" s="536" t="s">
        <v>1464</v>
      </c>
      <c r="K27" s="530"/>
    </row>
    <row r="28" spans="1:11" ht="16.5" customHeight="1">
      <c r="A28" s="525">
        <v>19</v>
      </c>
      <c r="B28" s="336" t="s">
        <v>25</v>
      </c>
      <c r="C28" s="337" t="s">
        <v>204</v>
      </c>
      <c r="D28" s="337" t="s">
        <v>222</v>
      </c>
      <c r="E28" s="527"/>
      <c r="F28" s="528" t="s">
        <v>11</v>
      </c>
      <c r="G28" s="545"/>
      <c r="H28" s="527"/>
      <c r="I28" s="531"/>
      <c r="J28" s="536" t="s">
        <v>1465</v>
      </c>
      <c r="K28" s="530"/>
    </row>
    <row r="29" spans="1:11" ht="16.5" customHeight="1">
      <c r="A29" s="525">
        <v>20</v>
      </c>
      <c r="B29" s="336" t="s">
        <v>25</v>
      </c>
      <c r="C29" s="337" t="s">
        <v>223</v>
      </c>
      <c r="D29" s="337" t="s">
        <v>224</v>
      </c>
      <c r="E29" s="336" t="s">
        <v>225</v>
      </c>
      <c r="F29" s="528" t="s">
        <v>11</v>
      </c>
      <c r="G29" s="221"/>
      <c r="H29" s="338"/>
      <c r="I29" s="339"/>
      <c r="J29" s="536" t="s">
        <v>1727</v>
      </c>
      <c r="K29" s="546"/>
    </row>
    <row r="30" spans="1:11" ht="16.5" customHeight="1">
      <c r="A30" s="525">
        <v>21</v>
      </c>
      <c r="B30" s="336" t="s">
        <v>25</v>
      </c>
      <c r="C30" s="337" t="s">
        <v>223</v>
      </c>
      <c r="D30" s="337" t="s">
        <v>227</v>
      </c>
      <c r="E30" s="336" t="s">
        <v>228</v>
      </c>
      <c r="F30" s="528" t="s">
        <v>11</v>
      </c>
      <c r="G30" s="221"/>
      <c r="H30" s="338"/>
      <c r="I30" s="339"/>
      <c r="J30" s="536" t="s">
        <v>1407</v>
      </c>
      <c r="K30" s="530"/>
    </row>
    <row r="31" spans="1:11" ht="16.5" customHeight="1">
      <c r="A31" s="525">
        <v>22</v>
      </c>
      <c r="B31" s="336" t="s">
        <v>25</v>
      </c>
      <c r="C31" s="337" t="s">
        <v>223</v>
      </c>
      <c r="D31" s="534" t="s">
        <v>1680</v>
      </c>
      <c r="E31" s="527"/>
      <c r="F31" s="528" t="s">
        <v>11</v>
      </c>
      <c r="G31" s="221"/>
      <c r="H31" s="338"/>
      <c r="I31" s="339"/>
      <c r="J31" s="547" t="s">
        <v>2665</v>
      </c>
      <c r="K31" s="548"/>
    </row>
    <row r="32" spans="1:11" ht="16.5" customHeight="1">
      <c r="A32" s="525">
        <v>23</v>
      </c>
      <c r="B32" s="336" t="s">
        <v>25</v>
      </c>
      <c r="C32" s="337" t="s">
        <v>223</v>
      </c>
      <c r="D32" s="337" t="s">
        <v>231</v>
      </c>
      <c r="E32" s="336" t="s">
        <v>232</v>
      </c>
      <c r="F32" s="528" t="s">
        <v>11</v>
      </c>
      <c r="G32" s="221"/>
      <c r="H32" s="338"/>
      <c r="I32" s="339"/>
      <c r="J32" s="685" t="s">
        <v>2757</v>
      </c>
      <c r="K32" s="688"/>
    </row>
    <row r="33" spans="1:11" ht="16.5" customHeight="1">
      <c r="A33" s="525">
        <v>24</v>
      </c>
      <c r="B33" s="336" t="s">
        <v>25</v>
      </c>
      <c r="C33" s="337" t="s">
        <v>223</v>
      </c>
      <c r="D33" s="337" t="s">
        <v>233</v>
      </c>
      <c r="E33" s="336" t="s">
        <v>69</v>
      </c>
      <c r="F33" s="528" t="s">
        <v>11</v>
      </c>
      <c r="G33" s="221"/>
      <c r="H33" s="338"/>
      <c r="I33" s="339"/>
      <c r="J33" s="686"/>
      <c r="K33" s="688"/>
    </row>
    <row r="34" spans="1:11" ht="16.5" customHeight="1">
      <c r="A34" s="525">
        <v>25</v>
      </c>
      <c r="B34" s="336" t="s">
        <v>25</v>
      </c>
      <c r="C34" s="337" t="s">
        <v>223</v>
      </c>
      <c r="D34" s="337" t="s">
        <v>234</v>
      </c>
      <c r="E34" s="336" t="s">
        <v>69</v>
      </c>
      <c r="F34" s="528" t="s">
        <v>11</v>
      </c>
      <c r="G34" s="221"/>
      <c r="H34" s="338"/>
      <c r="I34" s="339"/>
      <c r="J34" s="686"/>
      <c r="K34" s="688"/>
    </row>
    <row r="35" spans="1:11" ht="16.5" customHeight="1">
      <c r="A35" s="525">
        <v>26</v>
      </c>
      <c r="B35" s="336" t="s">
        <v>25</v>
      </c>
      <c r="C35" s="337" t="s">
        <v>223</v>
      </c>
      <c r="D35" s="337" t="s">
        <v>235</v>
      </c>
      <c r="E35" s="336" t="s">
        <v>69</v>
      </c>
      <c r="F35" s="528" t="s">
        <v>11</v>
      </c>
      <c r="G35" s="221"/>
      <c r="H35" s="338"/>
      <c r="I35" s="339"/>
      <c r="J35" s="686"/>
      <c r="K35" s="688"/>
    </row>
    <row r="36" spans="1:11" ht="16.5" customHeight="1">
      <c r="A36" s="525">
        <v>27</v>
      </c>
      <c r="B36" s="336" t="s">
        <v>25</v>
      </c>
      <c r="C36" s="337" t="s">
        <v>223</v>
      </c>
      <c r="D36" s="337" t="s">
        <v>236</v>
      </c>
      <c r="E36" s="336" t="s">
        <v>69</v>
      </c>
      <c r="F36" s="528" t="s">
        <v>11</v>
      </c>
      <c r="G36" s="221"/>
      <c r="H36" s="338"/>
      <c r="I36" s="339"/>
      <c r="J36" s="686"/>
      <c r="K36" s="688"/>
    </row>
    <row r="37" spans="1:11" ht="16.5" customHeight="1">
      <c r="A37" s="525">
        <v>28</v>
      </c>
      <c r="B37" s="336" t="s">
        <v>25</v>
      </c>
      <c r="C37" s="337" t="s">
        <v>223</v>
      </c>
      <c r="D37" s="337" t="s">
        <v>237</v>
      </c>
      <c r="E37" s="336" t="s">
        <v>69</v>
      </c>
      <c r="F37" s="528" t="s">
        <v>11</v>
      </c>
      <c r="G37" s="221"/>
      <c r="H37" s="338"/>
      <c r="I37" s="339"/>
      <c r="J37" s="686"/>
      <c r="K37" s="688"/>
    </row>
    <row r="38" spans="1:11" ht="16.5" customHeight="1">
      <c r="A38" s="525">
        <v>29</v>
      </c>
      <c r="B38" s="336"/>
      <c r="C38" s="337" t="s">
        <v>223</v>
      </c>
      <c r="D38" s="337" t="s">
        <v>2769</v>
      </c>
      <c r="E38" s="336"/>
      <c r="F38" s="528" t="s">
        <v>11</v>
      </c>
      <c r="G38" s="221"/>
      <c r="H38" s="338"/>
      <c r="I38" s="339"/>
      <c r="J38" s="340"/>
      <c r="K38" s="478" t="s">
        <v>2758</v>
      </c>
    </row>
    <row r="39" spans="1:11" ht="16.5" customHeight="1">
      <c r="A39" s="525">
        <v>30</v>
      </c>
      <c r="B39" s="336" t="s">
        <v>25</v>
      </c>
      <c r="C39" s="337" t="s">
        <v>26</v>
      </c>
      <c r="D39" s="337" t="s">
        <v>238</v>
      </c>
      <c r="E39" s="527"/>
      <c r="F39" s="528" t="s">
        <v>11</v>
      </c>
      <c r="G39" s="221"/>
      <c r="H39" s="336" t="s">
        <v>1409</v>
      </c>
      <c r="I39" s="339"/>
      <c r="J39" s="529"/>
      <c r="K39" s="530"/>
    </row>
    <row r="40" spans="1:11" ht="16.5" customHeight="1">
      <c r="A40" s="525">
        <v>31</v>
      </c>
      <c r="B40" s="336" t="s">
        <v>25</v>
      </c>
      <c r="C40" s="337" t="s">
        <v>26</v>
      </c>
      <c r="D40" s="337" t="s">
        <v>239</v>
      </c>
      <c r="E40" s="527"/>
      <c r="F40" s="528" t="s">
        <v>11</v>
      </c>
      <c r="G40" s="221"/>
      <c r="H40" s="336" t="s">
        <v>1410</v>
      </c>
      <c r="I40" s="339"/>
      <c r="J40" s="529"/>
      <c r="K40" s="530"/>
    </row>
    <row r="41" spans="1:11" ht="16.5" customHeight="1">
      <c r="A41" s="525">
        <v>32</v>
      </c>
      <c r="B41" s="336" t="s">
        <v>25</v>
      </c>
      <c r="C41" s="337" t="s">
        <v>26</v>
      </c>
      <c r="D41" s="337" t="s">
        <v>240</v>
      </c>
      <c r="E41" s="527"/>
      <c r="F41" s="528" t="s">
        <v>11</v>
      </c>
      <c r="G41" s="221" t="s">
        <v>241</v>
      </c>
      <c r="H41" s="336"/>
      <c r="I41" s="339"/>
      <c r="J41" s="529" t="s">
        <v>2041</v>
      </c>
      <c r="K41" s="549"/>
    </row>
    <row r="42" spans="1:11" ht="16.5" customHeight="1">
      <c r="A42" s="525">
        <v>33</v>
      </c>
      <c r="B42" s="336" t="s">
        <v>25</v>
      </c>
      <c r="C42" s="337" t="s">
        <v>26</v>
      </c>
      <c r="D42" s="337" t="s">
        <v>242</v>
      </c>
      <c r="E42" s="527"/>
      <c r="F42" s="528" t="s">
        <v>11</v>
      </c>
      <c r="G42" s="550"/>
      <c r="H42" s="527"/>
      <c r="I42" s="339"/>
      <c r="J42" s="536" t="s">
        <v>1675</v>
      </c>
      <c r="K42" s="690"/>
    </row>
    <row r="43" spans="1:11" ht="16.5" customHeight="1">
      <c r="A43" s="525">
        <v>34</v>
      </c>
      <c r="B43" s="336" t="s">
        <v>25</v>
      </c>
      <c r="C43" s="337" t="s">
        <v>26</v>
      </c>
      <c r="D43" s="337" t="s">
        <v>243</v>
      </c>
      <c r="E43" s="527"/>
      <c r="F43" s="528" t="s">
        <v>11</v>
      </c>
      <c r="G43" s="538" t="s">
        <v>244</v>
      </c>
      <c r="H43" s="655" t="s">
        <v>245</v>
      </c>
      <c r="I43" s="339"/>
      <c r="J43" s="536" t="s">
        <v>1674</v>
      </c>
      <c r="K43" s="691"/>
    </row>
    <row r="44" spans="1:11" ht="16.5" customHeight="1">
      <c r="A44" s="525">
        <v>35</v>
      </c>
      <c r="B44" s="336" t="s">
        <v>25</v>
      </c>
      <c r="C44" s="337" t="s">
        <v>26</v>
      </c>
      <c r="D44" s="337" t="s">
        <v>246</v>
      </c>
      <c r="E44" s="527"/>
      <c r="F44" s="528" t="s">
        <v>11</v>
      </c>
      <c r="G44" s="552" t="s">
        <v>244</v>
      </c>
      <c r="H44" s="656"/>
      <c r="I44" s="339"/>
      <c r="J44" s="536" t="s">
        <v>247</v>
      </c>
      <c r="K44" s="691"/>
    </row>
    <row r="45" spans="1:11" ht="16.5" customHeight="1">
      <c r="A45" s="525">
        <v>36</v>
      </c>
      <c r="B45" s="336" t="s">
        <v>25</v>
      </c>
      <c r="C45" s="337" t="s">
        <v>26</v>
      </c>
      <c r="D45" s="337" t="s">
        <v>248</v>
      </c>
      <c r="E45" s="527"/>
      <c r="F45" s="528" t="s">
        <v>11</v>
      </c>
      <c r="G45" s="538" t="s">
        <v>249</v>
      </c>
      <c r="H45" s="655" t="s">
        <v>250</v>
      </c>
      <c r="I45" s="339"/>
      <c r="J45" s="536" t="s">
        <v>251</v>
      </c>
      <c r="K45" s="530"/>
    </row>
    <row r="46" spans="1:11" ht="16.5" customHeight="1">
      <c r="A46" s="525">
        <v>37</v>
      </c>
      <c r="B46" s="336" t="s">
        <v>25</v>
      </c>
      <c r="C46" s="337" t="s">
        <v>26</v>
      </c>
      <c r="D46" s="337" t="s">
        <v>252</v>
      </c>
      <c r="E46" s="527"/>
      <c r="F46" s="528" t="s">
        <v>11</v>
      </c>
      <c r="G46" s="554" t="s">
        <v>249</v>
      </c>
      <c r="H46" s="656"/>
      <c r="I46" s="339"/>
      <c r="J46" s="536" t="s">
        <v>253</v>
      </c>
      <c r="K46" s="530"/>
    </row>
    <row r="47" spans="1:11" ht="16.5" customHeight="1">
      <c r="A47" s="525">
        <v>38</v>
      </c>
      <c r="B47" s="336" t="s">
        <v>25</v>
      </c>
      <c r="C47" s="337" t="s">
        <v>26</v>
      </c>
      <c r="D47" s="337" t="s">
        <v>254</v>
      </c>
      <c r="E47" s="527"/>
      <c r="F47" s="528" t="s">
        <v>11</v>
      </c>
      <c r="G47" s="538" t="s">
        <v>255</v>
      </c>
      <c r="H47" s="655" t="s">
        <v>256</v>
      </c>
      <c r="I47" s="339"/>
      <c r="J47" s="536" t="s">
        <v>257</v>
      </c>
      <c r="K47" s="530"/>
    </row>
    <row r="48" spans="1:11" ht="16.5" customHeight="1">
      <c r="A48" s="525">
        <v>39</v>
      </c>
      <c r="B48" s="336" t="s">
        <v>25</v>
      </c>
      <c r="C48" s="337" t="s">
        <v>26</v>
      </c>
      <c r="D48" s="337" t="s">
        <v>258</v>
      </c>
      <c r="E48" s="527"/>
      <c r="F48" s="528" t="s">
        <v>11</v>
      </c>
      <c r="G48" s="554" t="s">
        <v>259</v>
      </c>
      <c r="H48" s="656"/>
      <c r="I48" s="339"/>
      <c r="J48" s="536" t="s">
        <v>260</v>
      </c>
      <c r="K48" s="530"/>
    </row>
    <row r="49" spans="1:11" ht="16.5" customHeight="1">
      <c r="A49" s="525">
        <v>40</v>
      </c>
      <c r="B49" s="336" t="s">
        <v>25</v>
      </c>
      <c r="C49" s="337" t="s">
        <v>26</v>
      </c>
      <c r="D49" s="337" t="s">
        <v>261</v>
      </c>
      <c r="E49" s="527"/>
      <c r="F49" s="528" t="s">
        <v>11</v>
      </c>
      <c r="G49" s="538" t="s">
        <v>262</v>
      </c>
      <c r="H49" s="655" t="s">
        <v>263</v>
      </c>
      <c r="I49" s="339"/>
      <c r="J49" s="536" t="s">
        <v>1678</v>
      </c>
      <c r="K49" s="530"/>
    </row>
    <row r="50" spans="1:11" ht="16.5" customHeight="1">
      <c r="A50" s="525">
        <v>41</v>
      </c>
      <c r="B50" s="336" t="s">
        <v>25</v>
      </c>
      <c r="C50" s="337" t="s">
        <v>26</v>
      </c>
      <c r="D50" s="337" t="s">
        <v>264</v>
      </c>
      <c r="E50" s="527"/>
      <c r="F50" s="528" t="s">
        <v>11</v>
      </c>
      <c r="G50" s="554" t="s">
        <v>265</v>
      </c>
      <c r="H50" s="656"/>
      <c r="I50" s="339"/>
      <c r="J50" s="536" t="s">
        <v>266</v>
      </c>
      <c r="K50" s="530"/>
    </row>
    <row r="51" spans="1:11" ht="16.5" customHeight="1">
      <c r="A51" s="525">
        <v>42</v>
      </c>
      <c r="B51" s="336" t="s">
        <v>25</v>
      </c>
      <c r="C51" s="337" t="s">
        <v>26</v>
      </c>
      <c r="D51" s="337" t="s">
        <v>267</v>
      </c>
      <c r="E51" s="527"/>
      <c r="F51" s="528" t="s">
        <v>11</v>
      </c>
      <c r="G51" s="538" t="s">
        <v>268</v>
      </c>
      <c r="H51" s="655" t="s">
        <v>269</v>
      </c>
      <c r="I51" s="339"/>
      <c r="J51" s="536" t="s">
        <v>270</v>
      </c>
      <c r="K51" s="530"/>
    </row>
    <row r="52" spans="1:11" ht="16.5" customHeight="1">
      <c r="A52" s="525">
        <v>43</v>
      </c>
      <c r="B52" s="336" t="s">
        <v>25</v>
      </c>
      <c r="C52" s="337" t="s">
        <v>26</v>
      </c>
      <c r="D52" s="337" t="s">
        <v>271</v>
      </c>
      <c r="E52" s="527"/>
      <c r="F52" s="528" t="s">
        <v>11</v>
      </c>
      <c r="G52" s="554" t="s">
        <v>269</v>
      </c>
      <c r="H52" s="656"/>
      <c r="I52" s="339"/>
      <c r="J52" s="536" t="s">
        <v>272</v>
      </c>
      <c r="K52" s="530"/>
    </row>
    <row r="53" spans="1:11" ht="16.5" customHeight="1">
      <c r="A53" s="525">
        <v>44</v>
      </c>
      <c r="B53" s="336" t="s">
        <v>25</v>
      </c>
      <c r="C53" s="337" t="s">
        <v>26</v>
      </c>
      <c r="D53" s="337" t="s">
        <v>273</v>
      </c>
      <c r="E53" s="527"/>
      <c r="F53" s="528" t="s">
        <v>11</v>
      </c>
      <c r="G53" s="538" t="s">
        <v>274</v>
      </c>
      <c r="H53" s="655" t="s">
        <v>274</v>
      </c>
      <c r="I53" s="339"/>
      <c r="J53" s="536" t="s">
        <v>275</v>
      </c>
      <c r="K53" s="530"/>
    </row>
    <row r="54" spans="1:11" ht="16.5" customHeight="1">
      <c r="A54" s="525">
        <v>45</v>
      </c>
      <c r="B54" s="336" t="s">
        <v>25</v>
      </c>
      <c r="C54" s="337" t="s">
        <v>26</v>
      </c>
      <c r="D54" s="337" t="s">
        <v>276</v>
      </c>
      <c r="E54" s="527"/>
      <c r="F54" s="528" t="s">
        <v>11</v>
      </c>
      <c r="G54" s="554" t="s">
        <v>274</v>
      </c>
      <c r="H54" s="656"/>
      <c r="I54" s="339"/>
      <c r="J54" s="536" t="s">
        <v>277</v>
      </c>
      <c r="K54" s="530"/>
    </row>
    <row r="55" spans="1:11" ht="16.5" customHeight="1">
      <c r="A55" s="525">
        <v>46</v>
      </c>
      <c r="B55" s="336" t="s">
        <v>25</v>
      </c>
      <c r="C55" s="337" t="s">
        <v>26</v>
      </c>
      <c r="D55" s="337" t="s">
        <v>278</v>
      </c>
      <c r="E55" s="527"/>
      <c r="F55" s="528" t="s">
        <v>11</v>
      </c>
      <c r="G55" s="554" t="s">
        <v>249</v>
      </c>
      <c r="H55" s="527"/>
      <c r="I55" s="339"/>
      <c r="J55" s="536" t="s">
        <v>1920</v>
      </c>
      <c r="K55" s="555" t="s">
        <v>279</v>
      </c>
    </row>
    <row r="56" spans="1:11" ht="16.5" customHeight="1">
      <c r="A56" s="525">
        <v>47</v>
      </c>
      <c r="B56" s="336" t="s">
        <v>25</v>
      </c>
      <c r="C56" s="337" t="s">
        <v>26</v>
      </c>
      <c r="D56" s="337" t="s">
        <v>280</v>
      </c>
      <c r="E56" s="527"/>
      <c r="F56" s="528" t="s">
        <v>11</v>
      </c>
      <c r="G56" s="221"/>
      <c r="H56" s="556" t="s">
        <v>281</v>
      </c>
      <c r="I56" s="339"/>
      <c r="J56" s="536" t="s">
        <v>1921</v>
      </c>
      <c r="K56" s="530"/>
    </row>
    <row r="57" spans="1:11" ht="16.5" customHeight="1">
      <c r="A57" s="525">
        <v>48</v>
      </c>
      <c r="B57" s="336" t="s">
        <v>25</v>
      </c>
      <c r="C57" s="337" t="s">
        <v>26</v>
      </c>
      <c r="D57" s="337" t="s">
        <v>282</v>
      </c>
      <c r="E57" s="527"/>
      <c r="F57" s="528" t="s">
        <v>11</v>
      </c>
      <c r="G57" s="538" t="s">
        <v>283</v>
      </c>
      <c r="H57" s="689" t="s">
        <v>284</v>
      </c>
      <c r="I57" s="339"/>
      <c r="J57" s="536" t="s">
        <v>285</v>
      </c>
      <c r="K57" s="530"/>
    </row>
    <row r="58" spans="1:11" ht="16.5" customHeight="1">
      <c r="A58" s="525">
        <v>49</v>
      </c>
      <c r="B58" s="336" t="s">
        <v>25</v>
      </c>
      <c r="C58" s="337" t="s">
        <v>26</v>
      </c>
      <c r="D58" s="337" t="s">
        <v>286</v>
      </c>
      <c r="E58" s="527"/>
      <c r="F58" s="528" t="s">
        <v>11</v>
      </c>
      <c r="G58" s="554" t="s">
        <v>287</v>
      </c>
      <c r="H58" s="656"/>
      <c r="I58" s="339"/>
      <c r="J58" s="536" t="s">
        <v>288</v>
      </c>
      <c r="K58" s="530"/>
    </row>
    <row r="59" spans="1:11" ht="16.5" customHeight="1">
      <c r="A59" s="525">
        <v>50</v>
      </c>
      <c r="B59" s="336" t="s">
        <v>25</v>
      </c>
      <c r="C59" s="337" t="s">
        <v>26</v>
      </c>
      <c r="D59" s="337" t="s">
        <v>289</v>
      </c>
      <c r="E59" s="527"/>
      <c r="F59" s="528" t="s">
        <v>11</v>
      </c>
      <c r="G59" s="554" t="s">
        <v>290</v>
      </c>
      <c r="H59" s="336" t="s">
        <v>291</v>
      </c>
      <c r="I59" s="532" t="s">
        <v>292</v>
      </c>
      <c r="J59" s="536" t="s">
        <v>293</v>
      </c>
      <c r="K59" s="530"/>
    </row>
    <row r="60" spans="1:11" ht="16.5" customHeight="1">
      <c r="A60" s="525">
        <v>51</v>
      </c>
      <c r="B60" s="336" t="s">
        <v>25</v>
      </c>
      <c r="C60" s="337" t="s">
        <v>26</v>
      </c>
      <c r="D60" s="337" t="s">
        <v>294</v>
      </c>
      <c r="E60" s="527"/>
      <c r="F60" s="528" t="s">
        <v>11</v>
      </c>
      <c r="G60" s="221"/>
      <c r="H60" s="336" t="s">
        <v>295</v>
      </c>
      <c r="I60" s="339"/>
      <c r="J60" s="529"/>
      <c r="K60" s="687"/>
    </row>
    <row r="61" spans="1:11" ht="16.5" customHeight="1">
      <c r="A61" s="525">
        <v>52</v>
      </c>
      <c r="B61" s="336" t="s">
        <v>25</v>
      </c>
      <c r="C61" s="337" t="s">
        <v>26</v>
      </c>
      <c r="D61" s="337" t="s">
        <v>296</v>
      </c>
      <c r="E61" s="527"/>
      <c r="F61" s="528" t="s">
        <v>11</v>
      </c>
      <c r="G61" s="221"/>
      <c r="H61" s="336" t="s">
        <v>297</v>
      </c>
      <c r="I61" s="339"/>
      <c r="J61" s="529"/>
      <c r="K61" s="687"/>
    </row>
    <row r="62" spans="1:11" ht="16.5" customHeight="1">
      <c r="A62" s="525">
        <v>53</v>
      </c>
      <c r="B62" s="551" t="s">
        <v>25</v>
      </c>
      <c r="C62" s="337" t="s">
        <v>26</v>
      </c>
      <c r="D62" s="337" t="s">
        <v>2794</v>
      </c>
      <c r="E62" s="553"/>
      <c r="F62" s="528" t="s">
        <v>11</v>
      </c>
      <c r="G62" s="221"/>
      <c r="H62" s="625" t="s">
        <v>2794</v>
      </c>
      <c r="I62" s="339"/>
      <c r="J62" s="529"/>
      <c r="K62" s="626" t="s">
        <v>2795</v>
      </c>
    </row>
    <row r="63" spans="1:11" ht="16.5" customHeight="1">
      <c r="A63" s="525">
        <v>54</v>
      </c>
      <c r="B63" s="336" t="s">
        <v>25</v>
      </c>
      <c r="C63" s="337" t="s">
        <v>26</v>
      </c>
      <c r="D63" s="337" t="s">
        <v>298</v>
      </c>
      <c r="E63" s="527"/>
      <c r="F63" s="528" t="s">
        <v>11</v>
      </c>
      <c r="G63" s="221"/>
      <c r="H63" s="336" t="s">
        <v>299</v>
      </c>
      <c r="I63" s="339"/>
      <c r="J63" s="532" t="s">
        <v>1998</v>
      </c>
      <c r="K63" s="557"/>
    </row>
    <row r="64" spans="1:11" ht="16.5" customHeight="1">
      <c r="A64" s="525">
        <v>55</v>
      </c>
      <c r="B64" s="336" t="s">
        <v>25</v>
      </c>
      <c r="C64" s="337" t="s">
        <v>26</v>
      </c>
      <c r="D64" s="337" t="s">
        <v>300</v>
      </c>
      <c r="E64" s="527"/>
      <c r="F64" s="528" t="s">
        <v>11</v>
      </c>
      <c r="G64" s="221"/>
      <c r="H64" s="527"/>
      <c r="I64" s="339"/>
      <c r="J64" s="529"/>
      <c r="K64" s="557"/>
    </row>
    <row r="65" spans="1:11" ht="16.5" customHeight="1">
      <c r="A65" s="525">
        <v>56</v>
      </c>
      <c r="B65" s="336" t="s">
        <v>25</v>
      </c>
      <c r="C65" s="337" t="s">
        <v>301</v>
      </c>
      <c r="D65" s="337" t="s">
        <v>1459</v>
      </c>
      <c r="E65" s="527"/>
      <c r="F65" s="528" t="s">
        <v>11</v>
      </c>
      <c r="G65" s="221"/>
      <c r="H65" s="527"/>
      <c r="I65" s="339"/>
      <c r="J65" s="536" t="s">
        <v>1441</v>
      </c>
      <c r="K65" s="558" t="s">
        <v>2042</v>
      </c>
    </row>
    <row r="66" spans="1:11" ht="16.5" customHeight="1">
      <c r="A66" s="525">
        <v>57</v>
      </c>
      <c r="B66" s="336" t="s">
        <v>25</v>
      </c>
      <c r="C66" s="337" t="s">
        <v>302</v>
      </c>
      <c r="D66" s="337" t="s">
        <v>2209</v>
      </c>
      <c r="E66" s="527"/>
      <c r="F66" s="528" t="s">
        <v>11</v>
      </c>
      <c r="G66" s="221"/>
      <c r="H66" s="221"/>
      <c r="I66" s="339"/>
      <c r="J66" s="532" t="s">
        <v>2225</v>
      </c>
      <c r="K66" s="559"/>
    </row>
    <row r="67" spans="1:11" ht="16.5" customHeight="1">
      <c r="A67" s="525">
        <v>58</v>
      </c>
      <c r="B67" s="336" t="s">
        <v>25</v>
      </c>
      <c r="C67" s="337" t="s">
        <v>302</v>
      </c>
      <c r="D67" s="337" t="s">
        <v>303</v>
      </c>
      <c r="E67" s="527"/>
      <c r="F67" s="528" t="s">
        <v>11</v>
      </c>
      <c r="G67" s="221"/>
      <c r="H67" s="556" t="s">
        <v>304</v>
      </c>
      <c r="I67" s="339"/>
      <c r="J67" s="532" t="s">
        <v>2185</v>
      </c>
      <c r="K67" s="557"/>
    </row>
    <row r="68" spans="1:11" ht="16.5" customHeight="1">
      <c r="A68" s="525">
        <v>59</v>
      </c>
      <c r="B68" s="336" t="s">
        <v>25</v>
      </c>
      <c r="C68" s="337" t="s">
        <v>302</v>
      </c>
      <c r="D68" s="337" t="s">
        <v>305</v>
      </c>
      <c r="E68" s="527"/>
      <c r="F68" s="528" t="s">
        <v>11</v>
      </c>
      <c r="G68" s="221"/>
      <c r="H68" s="556" t="s">
        <v>305</v>
      </c>
      <c r="I68" s="339"/>
      <c r="J68" s="532" t="s">
        <v>2000</v>
      </c>
      <c r="K68" s="560" t="s">
        <v>2213</v>
      </c>
    </row>
    <row r="69" spans="1:11" ht="16.5" customHeight="1">
      <c r="A69" s="525">
        <v>60</v>
      </c>
      <c r="B69" s="336" t="s">
        <v>25</v>
      </c>
      <c r="C69" s="337" t="s">
        <v>302</v>
      </c>
      <c r="D69" s="337" t="s">
        <v>306</v>
      </c>
      <c r="E69" s="336" t="s">
        <v>307</v>
      </c>
      <c r="F69" s="528" t="s">
        <v>11</v>
      </c>
      <c r="G69" s="221"/>
      <c r="H69" s="336" t="s">
        <v>308</v>
      </c>
      <c r="I69" s="339"/>
      <c r="J69" s="532" t="s">
        <v>2001</v>
      </c>
      <c r="K69" s="561" t="s">
        <v>309</v>
      </c>
    </row>
    <row r="70" spans="1:11" ht="16.5" customHeight="1">
      <c r="A70" s="525">
        <v>61</v>
      </c>
      <c r="B70" s="336" t="s">
        <v>25</v>
      </c>
      <c r="C70" s="337" t="s">
        <v>302</v>
      </c>
      <c r="D70" s="337" t="s">
        <v>310</v>
      </c>
      <c r="E70" s="336" t="s">
        <v>97</v>
      </c>
      <c r="F70" s="528" t="s">
        <v>11</v>
      </c>
      <c r="G70" s="221"/>
      <c r="H70" s="336" t="s">
        <v>311</v>
      </c>
      <c r="I70" s="339"/>
      <c r="J70" s="531"/>
      <c r="K70" s="560" t="s">
        <v>312</v>
      </c>
    </row>
    <row r="71" spans="1:11" ht="16.5" customHeight="1">
      <c r="A71" s="525">
        <v>62</v>
      </c>
      <c r="B71" s="336" t="s">
        <v>25</v>
      </c>
      <c r="C71" s="337" t="s">
        <v>302</v>
      </c>
      <c r="D71" s="337" t="s">
        <v>313</v>
      </c>
      <c r="E71" s="336" t="s">
        <v>79</v>
      </c>
      <c r="F71" s="528" t="s">
        <v>11</v>
      </c>
      <c r="G71" s="221"/>
      <c r="H71" s="556" t="s">
        <v>314</v>
      </c>
      <c r="I71" s="339"/>
      <c r="J71" s="532" t="s">
        <v>2305</v>
      </c>
      <c r="K71" s="560" t="s">
        <v>315</v>
      </c>
    </row>
    <row r="72" spans="1:11" ht="16.5" customHeight="1">
      <c r="A72" s="525">
        <v>63</v>
      </c>
      <c r="B72" s="336" t="s">
        <v>25</v>
      </c>
      <c r="C72" s="337" t="s">
        <v>302</v>
      </c>
      <c r="D72" s="337" t="s">
        <v>316</v>
      </c>
      <c r="E72" s="527"/>
      <c r="F72" s="528" t="s">
        <v>11</v>
      </c>
      <c r="G72" s="221"/>
      <c r="H72" s="221"/>
      <c r="I72" s="339"/>
      <c r="J72" s="531"/>
      <c r="K72" s="557"/>
    </row>
    <row r="73" spans="1:11" ht="16.5" customHeight="1">
      <c r="A73" s="525">
        <v>64</v>
      </c>
      <c r="B73" s="336" t="s">
        <v>25</v>
      </c>
      <c r="C73" s="337" t="s">
        <v>302</v>
      </c>
      <c r="D73" s="337" t="s">
        <v>317</v>
      </c>
      <c r="E73" s="527"/>
      <c r="F73" s="528" t="s">
        <v>11</v>
      </c>
      <c r="G73" s="221"/>
      <c r="H73" s="221"/>
      <c r="I73" s="339"/>
      <c r="J73" s="531"/>
      <c r="K73" s="557"/>
    </row>
    <row r="74" spans="1:11" ht="16.5" customHeight="1">
      <c r="A74" s="525">
        <v>65</v>
      </c>
      <c r="B74" s="336" t="s">
        <v>25</v>
      </c>
      <c r="C74" s="337" t="s">
        <v>302</v>
      </c>
      <c r="D74" s="337" t="s">
        <v>318</v>
      </c>
      <c r="E74" s="336" t="s">
        <v>319</v>
      </c>
      <c r="F74" s="528" t="s">
        <v>11</v>
      </c>
      <c r="G74" s="221"/>
      <c r="H74" s="221"/>
      <c r="I74" s="339"/>
      <c r="J74" s="562" t="s">
        <v>2311</v>
      </c>
      <c r="K74" s="560" t="s">
        <v>320</v>
      </c>
    </row>
    <row r="75" spans="1:11" ht="16.5" customHeight="1">
      <c r="A75" s="525">
        <v>66</v>
      </c>
      <c r="B75" s="336" t="s">
        <v>25</v>
      </c>
      <c r="C75" s="337" t="s">
        <v>302</v>
      </c>
      <c r="D75" s="337" t="s">
        <v>1214</v>
      </c>
      <c r="E75" s="563" t="s">
        <v>321</v>
      </c>
      <c r="F75" s="528" t="s">
        <v>11</v>
      </c>
      <c r="G75" s="219"/>
      <c r="H75" s="221"/>
      <c r="I75" s="339"/>
      <c r="J75" s="562" t="s">
        <v>2302</v>
      </c>
      <c r="K75" s="564" t="s">
        <v>2212</v>
      </c>
    </row>
    <row r="76" spans="1:11" ht="16.5" customHeight="1">
      <c r="A76" s="525">
        <v>67</v>
      </c>
      <c r="B76" s="336" t="s">
        <v>25</v>
      </c>
      <c r="C76" s="337" t="s">
        <v>302</v>
      </c>
      <c r="D76" s="337" t="s">
        <v>1215</v>
      </c>
      <c r="E76" s="563" t="s">
        <v>322</v>
      </c>
      <c r="F76" s="528" t="s">
        <v>11</v>
      </c>
      <c r="G76" s="219"/>
      <c r="H76" s="221"/>
      <c r="I76" s="339"/>
      <c r="J76" s="562" t="s">
        <v>2303</v>
      </c>
      <c r="K76" s="564" t="s">
        <v>2212</v>
      </c>
    </row>
    <row r="77" spans="1:11" ht="16.5" customHeight="1">
      <c r="A77" s="525">
        <v>68</v>
      </c>
      <c r="B77" s="336" t="s">
        <v>25</v>
      </c>
      <c r="C77" s="337" t="s">
        <v>302</v>
      </c>
      <c r="D77" s="337" t="s">
        <v>323</v>
      </c>
      <c r="E77" s="527"/>
      <c r="F77" s="272" t="s">
        <v>11</v>
      </c>
      <c r="G77" s="221"/>
      <c r="H77" s="221"/>
      <c r="I77" s="339"/>
      <c r="J77" s="532" t="s">
        <v>2306</v>
      </c>
      <c r="K77" s="561" t="s">
        <v>324</v>
      </c>
    </row>
    <row r="78" spans="1:11" ht="16.5" customHeight="1">
      <c r="A78" s="525">
        <v>69</v>
      </c>
      <c r="B78" s="336" t="s">
        <v>25</v>
      </c>
      <c r="C78" s="337" t="s">
        <v>302</v>
      </c>
      <c r="D78" s="337" t="s">
        <v>325</v>
      </c>
      <c r="E78" s="527"/>
      <c r="F78" s="528" t="s">
        <v>11</v>
      </c>
      <c r="G78" s="221"/>
      <c r="H78" s="221"/>
      <c r="I78" s="339"/>
      <c r="J78" s="532" t="s">
        <v>2307</v>
      </c>
      <c r="K78" s="561" t="s">
        <v>326</v>
      </c>
    </row>
    <row r="79" spans="1:11" ht="16.5" customHeight="1">
      <c r="A79" s="525">
        <v>70</v>
      </c>
      <c r="B79" s="336" t="s">
        <v>25</v>
      </c>
      <c r="C79" s="337" t="s">
        <v>302</v>
      </c>
      <c r="D79" s="337" t="s">
        <v>327</v>
      </c>
      <c r="E79" s="527"/>
      <c r="F79" s="528" t="s">
        <v>11</v>
      </c>
      <c r="G79" s="221"/>
      <c r="H79" s="221"/>
      <c r="I79" s="339"/>
      <c r="J79" s="532" t="s">
        <v>2308</v>
      </c>
      <c r="K79" s="561" t="s">
        <v>326</v>
      </c>
    </row>
    <row r="80" spans="1:11" ht="16.5" customHeight="1">
      <c r="A80" s="525">
        <v>71</v>
      </c>
      <c r="B80" s="336" t="s">
        <v>25</v>
      </c>
      <c r="C80" s="337" t="s">
        <v>302</v>
      </c>
      <c r="D80" s="337" t="s">
        <v>328</v>
      </c>
      <c r="E80" s="336" t="s">
        <v>79</v>
      </c>
      <c r="F80" s="528" t="s">
        <v>11</v>
      </c>
      <c r="G80" s="221"/>
      <c r="H80" s="565" t="s">
        <v>329</v>
      </c>
      <c r="I80" s="339"/>
      <c r="J80" s="532" t="s">
        <v>2309</v>
      </c>
      <c r="K80" s="560" t="s">
        <v>315</v>
      </c>
    </row>
    <row r="81" spans="1:11" ht="16.5" customHeight="1">
      <c r="A81" s="525">
        <v>72</v>
      </c>
      <c r="B81" s="336" t="s">
        <v>25</v>
      </c>
      <c r="C81" s="337" t="s">
        <v>302</v>
      </c>
      <c r="D81" s="337" t="s">
        <v>330</v>
      </c>
      <c r="E81" s="527"/>
      <c r="F81" s="528" t="s">
        <v>11</v>
      </c>
      <c r="G81" s="221"/>
      <c r="H81" s="566"/>
      <c r="I81" s="339"/>
      <c r="J81" s="531"/>
      <c r="K81" s="557"/>
    </row>
    <row r="82" spans="1:11" ht="16.5" customHeight="1">
      <c r="A82" s="525">
        <v>73</v>
      </c>
      <c r="B82" s="336" t="s">
        <v>25</v>
      </c>
      <c r="C82" s="337" t="s">
        <v>302</v>
      </c>
      <c r="D82" s="337" t="s">
        <v>331</v>
      </c>
      <c r="E82" s="527"/>
      <c r="F82" s="528" t="s">
        <v>11</v>
      </c>
      <c r="G82" s="221"/>
      <c r="H82" s="566"/>
      <c r="I82" s="339"/>
      <c r="J82" s="531"/>
      <c r="K82" s="557"/>
    </row>
    <row r="83" spans="1:11" ht="16.5" customHeight="1">
      <c r="A83" s="525">
        <v>74</v>
      </c>
      <c r="B83" s="336" t="s">
        <v>25</v>
      </c>
      <c r="C83" s="337" t="s">
        <v>302</v>
      </c>
      <c r="D83" s="337" t="s">
        <v>332</v>
      </c>
      <c r="E83" s="527"/>
      <c r="F83" s="528" t="s">
        <v>11</v>
      </c>
      <c r="G83" s="221"/>
      <c r="H83" s="566"/>
      <c r="I83" s="339"/>
      <c r="J83" s="531"/>
      <c r="K83" s="557"/>
    </row>
    <row r="84" spans="1:11" ht="16.5" customHeight="1">
      <c r="A84" s="525">
        <v>75</v>
      </c>
      <c r="B84" s="336" t="s">
        <v>25</v>
      </c>
      <c r="C84" s="337" t="s">
        <v>302</v>
      </c>
      <c r="D84" s="337" t="s">
        <v>1216</v>
      </c>
      <c r="E84" s="336" t="s">
        <v>79</v>
      </c>
      <c r="F84" s="528" t="s">
        <v>11</v>
      </c>
      <c r="G84" s="221"/>
      <c r="H84" s="221"/>
      <c r="I84" s="339"/>
      <c r="J84" s="532" t="s">
        <v>2310</v>
      </c>
      <c r="K84" s="561" t="s">
        <v>2217</v>
      </c>
    </row>
    <row r="85" spans="1:11" ht="16.5" customHeight="1">
      <c r="A85" s="525">
        <v>76</v>
      </c>
      <c r="B85" s="336" t="s">
        <v>25</v>
      </c>
      <c r="C85" s="337" t="s">
        <v>302</v>
      </c>
      <c r="D85" s="337" t="s">
        <v>1217</v>
      </c>
      <c r="E85" s="336" t="s">
        <v>104</v>
      </c>
      <c r="F85" s="528" t="s">
        <v>11</v>
      </c>
      <c r="G85" s="221"/>
      <c r="H85" s="221"/>
      <c r="I85" s="339"/>
      <c r="J85" s="532" t="s">
        <v>2214</v>
      </c>
      <c r="K85" s="561" t="s">
        <v>2215</v>
      </c>
    </row>
    <row r="86" spans="1:11" ht="16.5" customHeight="1">
      <c r="A86" s="525">
        <v>77</v>
      </c>
      <c r="B86" s="336" t="s">
        <v>25</v>
      </c>
      <c r="C86" s="337" t="s">
        <v>302</v>
      </c>
      <c r="D86" s="337" t="s">
        <v>1218</v>
      </c>
      <c r="E86" s="336" t="s">
        <v>97</v>
      </c>
      <c r="F86" s="528" t="s">
        <v>11</v>
      </c>
      <c r="G86" s="221"/>
      <c r="H86" s="221"/>
      <c r="I86" s="339"/>
      <c r="J86" s="532" t="s">
        <v>1999</v>
      </c>
      <c r="K86" s="561" t="s">
        <v>2216</v>
      </c>
    </row>
    <row r="87" spans="1:11" ht="16.5" customHeight="1">
      <c r="A87" s="525">
        <v>78</v>
      </c>
      <c r="B87" s="336" t="s">
        <v>25</v>
      </c>
      <c r="C87" s="337" t="s">
        <v>302</v>
      </c>
      <c r="D87" s="337" t="s">
        <v>2328</v>
      </c>
      <c r="E87" s="527"/>
      <c r="F87" s="528" t="s">
        <v>11</v>
      </c>
      <c r="G87" s="221"/>
      <c r="H87" s="221"/>
      <c r="I87" s="339"/>
      <c r="J87" s="532" t="s">
        <v>2723</v>
      </c>
      <c r="K87" s="561" t="s">
        <v>333</v>
      </c>
    </row>
    <row r="88" spans="1:11" ht="16.5" customHeight="1">
      <c r="A88" s="525">
        <v>79</v>
      </c>
      <c r="B88" s="336" t="s">
        <v>25</v>
      </c>
      <c r="C88" s="337" t="s">
        <v>302</v>
      </c>
      <c r="D88" s="337" t="s">
        <v>334</v>
      </c>
      <c r="E88" s="527"/>
      <c r="F88" s="528" t="s">
        <v>11</v>
      </c>
      <c r="G88" s="221"/>
      <c r="H88" s="221"/>
      <c r="I88" s="339"/>
      <c r="J88" s="531"/>
      <c r="K88" s="561" t="s">
        <v>335</v>
      </c>
    </row>
    <row r="89" spans="1:11" ht="16.5" customHeight="1">
      <c r="A89" s="525">
        <v>80</v>
      </c>
      <c r="B89" s="336" t="s">
        <v>25</v>
      </c>
      <c r="C89" s="337" t="s">
        <v>302</v>
      </c>
      <c r="D89" s="337" t="s">
        <v>2726</v>
      </c>
      <c r="E89" s="336" t="s">
        <v>97</v>
      </c>
      <c r="F89" s="528" t="s">
        <v>11</v>
      </c>
      <c r="G89" s="221"/>
      <c r="H89" s="221"/>
      <c r="I89" s="339"/>
      <c r="J89" s="532" t="s">
        <v>1994</v>
      </c>
      <c r="K89" s="561" t="s">
        <v>333</v>
      </c>
    </row>
    <row r="90" spans="1:11" ht="16.5" customHeight="1">
      <c r="A90" s="525">
        <v>81</v>
      </c>
      <c r="B90" s="336" t="s">
        <v>25</v>
      </c>
      <c r="C90" s="337" t="s">
        <v>302</v>
      </c>
      <c r="D90" s="337" t="s">
        <v>336</v>
      </c>
      <c r="E90" s="336" t="s">
        <v>79</v>
      </c>
      <c r="F90" s="528" t="s">
        <v>11</v>
      </c>
      <c r="G90" s="221"/>
      <c r="H90" s="221"/>
      <c r="I90" s="339"/>
      <c r="J90" s="531"/>
      <c r="K90" s="561" t="s">
        <v>335</v>
      </c>
    </row>
    <row r="91" spans="1:11" ht="16.5" customHeight="1">
      <c r="A91" s="525">
        <v>82</v>
      </c>
      <c r="B91" s="336" t="s">
        <v>25</v>
      </c>
      <c r="C91" s="337" t="s">
        <v>302</v>
      </c>
      <c r="D91" s="337" t="s">
        <v>337</v>
      </c>
      <c r="E91" s="336" t="s">
        <v>338</v>
      </c>
      <c r="F91" s="528" t="s">
        <v>11</v>
      </c>
      <c r="G91" s="221"/>
      <c r="H91" s="221"/>
      <c r="I91" s="339"/>
      <c r="J91" s="562" t="s">
        <v>2311</v>
      </c>
      <c r="K91" s="560" t="s">
        <v>320</v>
      </c>
    </row>
    <row r="92" spans="1:11" ht="16.5" customHeight="1">
      <c r="A92" s="525">
        <v>83</v>
      </c>
      <c r="B92" s="336" t="s">
        <v>25</v>
      </c>
      <c r="C92" s="337" t="s">
        <v>302</v>
      </c>
      <c r="D92" s="337" t="s">
        <v>339</v>
      </c>
      <c r="E92" s="336" t="s">
        <v>340</v>
      </c>
      <c r="F92" s="528" t="s">
        <v>11</v>
      </c>
      <c r="G92" s="221"/>
      <c r="H92" s="221"/>
      <c r="I92" s="339"/>
      <c r="J92" s="562" t="s">
        <v>2302</v>
      </c>
      <c r="K92" s="560" t="s">
        <v>320</v>
      </c>
    </row>
    <row r="93" spans="1:11" ht="16.5" customHeight="1">
      <c r="A93" s="525">
        <v>84</v>
      </c>
      <c r="B93" s="336" t="s">
        <v>25</v>
      </c>
      <c r="C93" s="337" t="s">
        <v>302</v>
      </c>
      <c r="D93" s="337" t="s">
        <v>341</v>
      </c>
      <c r="E93" s="336" t="s">
        <v>342</v>
      </c>
      <c r="F93" s="528" t="s">
        <v>11</v>
      </c>
      <c r="G93" s="221"/>
      <c r="H93" s="221"/>
      <c r="I93" s="339"/>
      <c r="J93" s="562" t="s">
        <v>2304</v>
      </c>
      <c r="K93" s="560" t="s">
        <v>320</v>
      </c>
    </row>
    <row r="94" spans="1:11" ht="16.5" customHeight="1">
      <c r="A94" s="525">
        <v>85</v>
      </c>
      <c r="B94" s="336" t="s">
        <v>25</v>
      </c>
      <c r="C94" s="337" t="s">
        <v>302</v>
      </c>
      <c r="D94" s="337" t="s">
        <v>343</v>
      </c>
      <c r="E94" s="336" t="s">
        <v>307</v>
      </c>
      <c r="F94" s="528" t="s">
        <v>11</v>
      </c>
      <c r="G94" s="221"/>
      <c r="H94" s="565" t="s">
        <v>344</v>
      </c>
      <c r="I94" s="339"/>
      <c r="J94" s="532" t="s">
        <v>2725</v>
      </c>
      <c r="K94" s="561" t="s">
        <v>309</v>
      </c>
    </row>
    <row r="95" spans="1:11" ht="16.5" customHeight="1">
      <c r="A95" s="525">
        <v>86</v>
      </c>
      <c r="B95" s="336" t="s">
        <v>25</v>
      </c>
      <c r="C95" s="337" t="s">
        <v>302</v>
      </c>
      <c r="D95" s="337" t="s">
        <v>345</v>
      </c>
      <c r="E95" s="336" t="s">
        <v>97</v>
      </c>
      <c r="F95" s="528" t="s">
        <v>11</v>
      </c>
      <c r="G95" s="221"/>
      <c r="H95" s="565" t="s">
        <v>346</v>
      </c>
      <c r="I95" s="338"/>
      <c r="J95" s="339"/>
      <c r="K95" s="560" t="s">
        <v>312</v>
      </c>
    </row>
    <row r="96" spans="1:11" ht="16.5" customHeight="1">
      <c r="A96" s="525">
        <v>87</v>
      </c>
      <c r="B96" s="336" t="s">
        <v>25</v>
      </c>
      <c r="C96" s="337" t="s">
        <v>302</v>
      </c>
      <c r="D96" s="337" t="s">
        <v>347</v>
      </c>
      <c r="E96" s="527"/>
      <c r="F96" s="528" t="s">
        <v>11</v>
      </c>
      <c r="G96" s="221"/>
      <c r="H96" s="566"/>
      <c r="I96" s="339"/>
      <c r="J96" s="532" t="s">
        <v>1534</v>
      </c>
      <c r="K96" s="560" t="s">
        <v>348</v>
      </c>
    </row>
    <row r="97" spans="1:256" ht="16.5" customHeight="1">
      <c r="A97" s="525">
        <v>88</v>
      </c>
      <c r="B97" s="336" t="s">
        <v>25</v>
      </c>
      <c r="C97" s="337" t="s">
        <v>302</v>
      </c>
      <c r="D97" s="337" t="s">
        <v>349</v>
      </c>
      <c r="E97" s="527"/>
      <c r="F97" s="528" t="s">
        <v>11</v>
      </c>
      <c r="G97" s="221"/>
      <c r="H97" s="565" t="s">
        <v>350</v>
      </c>
      <c r="I97" s="339"/>
      <c r="J97" s="531"/>
      <c r="K97" s="557"/>
    </row>
    <row r="98" spans="1:256" ht="16.5" customHeight="1">
      <c r="A98" s="525">
        <v>89</v>
      </c>
      <c r="B98" s="336" t="s">
        <v>25</v>
      </c>
      <c r="C98" s="337" t="s">
        <v>302</v>
      </c>
      <c r="D98" s="337" t="s">
        <v>351</v>
      </c>
      <c r="E98" s="527"/>
      <c r="F98" s="528" t="s">
        <v>11</v>
      </c>
      <c r="G98" s="221"/>
      <c r="H98" s="565" t="s">
        <v>352</v>
      </c>
      <c r="I98" s="339"/>
      <c r="J98" s="531"/>
      <c r="K98" s="557"/>
    </row>
    <row r="99" spans="1:256" ht="16.5" customHeight="1">
      <c r="A99" s="525">
        <v>90</v>
      </c>
      <c r="B99" s="336" t="s">
        <v>25</v>
      </c>
      <c r="C99" s="337" t="s">
        <v>302</v>
      </c>
      <c r="D99" s="337" t="s">
        <v>353</v>
      </c>
      <c r="E99" s="527"/>
      <c r="F99" s="528" t="s">
        <v>11</v>
      </c>
      <c r="G99" s="221"/>
      <c r="H99" s="565" t="s">
        <v>354</v>
      </c>
      <c r="I99" s="339"/>
      <c r="J99" s="531"/>
      <c r="K99" s="557"/>
    </row>
    <row r="100" spans="1:256" ht="16.5" customHeight="1">
      <c r="A100" s="525">
        <v>91</v>
      </c>
      <c r="B100" s="336" t="s">
        <v>25</v>
      </c>
      <c r="C100" s="337" t="s">
        <v>302</v>
      </c>
      <c r="D100" s="337" t="s">
        <v>355</v>
      </c>
      <c r="E100" s="336" t="s">
        <v>307</v>
      </c>
      <c r="F100" s="528" t="s">
        <v>11</v>
      </c>
      <c r="G100" s="221"/>
      <c r="H100" s="527"/>
      <c r="I100" s="339"/>
      <c r="J100" s="531"/>
      <c r="K100" s="557"/>
    </row>
    <row r="101" spans="1:256" ht="16.5" customHeight="1">
      <c r="A101" s="525">
        <v>92</v>
      </c>
      <c r="B101" s="336" t="s">
        <v>25</v>
      </c>
      <c r="C101" s="337" t="s">
        <v>302</v>
      </c>
      <c r="D101" s="337" t="s">
        <v>356</v>
      </c>
      <c r="E101" s="336" t="s">
        <v>357</v>
      </c>
      <c r="F101" s="528" t="s">
        <v>11</v>
      </c>
      <c r="G101" s="221"/>
      <c r="H101" s="527"/>
      <c r="I101" s="339"/>
      <c r="J101" s="531"/>
      <c r="K101" s="557"/>
    </row>
    <row r="102" spans="1:256" ht="16.5" customHeight="1">
      <c r="A102" s="525">
        <v>93</v>
      </c>
      <c r="B102" s="336" t="s">
        <v>25</v>
      </c>
      <c r="C102" s="337" t="s">
        <v>302</v>
      </c>
      <c r="D102" s="337" t="s">
        <v>358</v>
      </c>
      <c r="E102" s="527"/>
      <c r="F102" s="528" t="s">
        <v>11</v>
      </c>
      <c r="G102" s="221"/>
      <c r="H102" s="527"/>
      <c r="I102" s="339"/>
      <c r="J102" s="529"/>
      <c r="K102" s="557"/>
    </row>
    <row r="103" spans="1:256" ht="16.5" customHeight="1">
      <c r="A103" s="525">
        <v>94</v>
      </c>
      <c r="B103" s="336" t="s">
        <v>25</v>
      </c>
      <c r="C103" s="337" t="s">
        <v>26</v>
      </c>
      <c r="D103" s="534" t="s">
        <v>1566</v>
      </c>
      <c r="E103" s="527"/>
      <c r="F103" s="528" t="s">
        <v>11</v>
      </c>
      <c r="G103" s="545"/>
      <c r="H103" s="336" t="s">
        <v>359</v>
      </c>
      <c r="I103" s="531"/>
      <c r="J103" s="536" t="s">
        <v>1565</v>
      </c>
      <c r="K103" s="567" t="s">
        <v>1555</v>
      </c>
    </row>
    <row r="104" spans="1:256" ht="16.5" customHeight="1">
      <c r="A104" s="525">
        <v>95</v>
      </c>
      <c r="B104" s="336" t="s">
        <v>25</v>
      </c>
      <c r="C104" s="337" t="s">
        <v>26</v>
      </c>
      <c r="D104" s="337" t="s">
        <v>1556</v>
      </c>
      <c r="E104" s="527"/>
      <c r="F104" s="528" t="s">
        <v>11</v>
      </c>
      <c r="G104" s="545"/>
      <c r="H104" s="568" t="s">
        <v>360</v>
      </c>
      <c r="I104" s="531"/>
      <c r="J104" s="536" t="s">
        <v>1558</v>
      </c>
      <c r="K104" s="567" t="s">
        <v>1557</v>
      </c>
    </row>
    <row r="105" spans="1:256" ht="16.5" customHeight="1">
      <c r="A105" s="525">
        <v>96</v>
      </c>
      <c r="B105" s="336" t="s">
        <v>25</v>
      </c>
      <c r="C105" s="337" t="s">
        <v>1650</v>
      </c>
      <c r="D105" s="526" t="s">
        <v>1139</v>
      </c>
      <c r="E105" s="527"/>
      <c r="F105" s="528" t="s">
        <v>11</v>
      </c>
      <c r="G105" s="338"/>
      <c r="H105" s="527"/>
      <c r="I105" s="569" t="s">
        <v>1684</v>
      </c>
      <c r="J105" s="536" t="s">
        <v>1750</v>
      </c>
      <c r="K105" s="530"/>
      <c r="IU105" s="74"/>
      <c r="IV105" s="74"/>
    </row>
    <row r="106" spans="1:256" ht="16.5" customHeight="1">
      <c r="A106" s="525">
        <v>97</v>
      </c>
      <c r="B106" s="336" t="s">
        <v>25</v>
      </c>
      <c r="C106" s="337" t="s">
        <v>1650</v>
      </c>
      <c r="D106" s="526" t="s">
        <v>1688</v>
      </c>
      <c r="E106" s="527"/>
      <c r="F106" s="528" t="s">
        <v>11</v>
      </c>
      <c r="G106" s="338"/>
      <c r="H106" s="527"/>
      <c r="I106" s="570" t="s">
        <v>1956</v>
      </c>
      <c r="J106" s="536" t="s">
        <v>1738</v>
      </c>
      <c r="K106" s="530"/>
      <c r="IU106" s="74"/>
      <c r="IV106" s="74"/>
    </row>
    <row r="107" spans="1:256" ht="16.5" customHeight="1">
      <c r="A107" s="525">
        <v>98</v>
      </c>
      <c r="B107" s="336" t="s">
        <v>25</v>
      </c>
      <c r="C107" s="337" t="s">
        <v>1650</v>
      </c>
      <c r="D107" s="526" t="s">
        <v>1140</v>
      </c>
      <c r="E107" s="527"/>
      <c r="F107" s="528" t="s">
        <v>11</v>
      </c>
      <c r="G107" s="338"/>
      <c r="H107" s="527"/>
      <c r="I107" s="569" t="s">
        <v>1640</v>
      </c>
      <c r="J107" s="536" t="s">
        <v>1747</v>
      </c>
      <c r="K107" s="530"/>
      <c r="IU107" s="74"/>
      <c r="IV107" s="74"/>
    </row>
    <row r="108" spans="1:256" ht="16.5" customHeight="1">
      <c r="A108" s="525">
        <v>99</v>
      </c>
      <c r="B108" s="336" t="s">
        <v>25</v>
      </c>
      <c r="C108" s="337" t="s">
        <v>1650</v>
      </c>
      <c r="D108" s="526" t="s">
        <v>1141</v>
      </c>
      <c r="E108" s="527"/>
      <c r="F108" s="528" t="s">
        <v>11</v>
      </c>
      <c r="G108" s="338"/>
      <c r="H108" s="527"/>
      <c r="I108" s="570" t="s">
        <v>1957</v>
      </c>
      <c r="J108" s="536" t="s">
        <v>1959</v>
      </c>
      <c r="K108" s="530"/>
      <c r="IU108" s="74"/>
      <c r="IV108" s="74"/>
    </row>
    <row r="109" spans="1:256" ht="16.5" customHeight="1">
      <c r="A109" s="525">
        <v>100</v>
      </c>
      <c r="B109" s="336" t="s">
        <v>25</v>
      </c>
      <c r="C109" s="337" t="s">
        <v>1650</v>
      </c>
      <c r="D109" s="526" t="s">
        <v>1642</v>
      </c>
      <c r="E109" s="527"/>
      <c r="F109" s="528" t="s">
        <v>11</v>
      </c>
      <c r="G109" s="338"/>
      <c r="H109" s="527"/>
      <c r="I109" s="569" t="s">
        <v>1641</v>
      </c>
      <c r="J109" s="536" t="s">
        <v>1748</v>
      </c>
      <c r="K109" s="530"/>
      <c r="IU109" s="74"/>
      <c r="IV109" s="74"/>
    </row>
    <row r="110" spans="1:256" ht="16.5" customHeight="1">
      <c r="A110" s="525">
        <v>101</v>
      </c>
      <c r="B110" s="336" t="s">
        <v>25</v>
      </c>
      <c r="C110" s="337" t="s">
        <v>1650</v>
      </c>
      <c r="D110" s="526" t="s">
        <v>1144</v>
      </c>
      <c r="E110" s="527"/>
      <c r="F110" s="528" t="s">
        <v>11</v>
      </c>
      <c r="G110" s="338"/>
      <c r="H110" s="527"/>
      <c r="I110" s="569" t="s">
        <v>1643</v>
      </c>
      <c r="J110" s="536" t="s">
        <v>1958</v>
      </c>
      <c r="K110" s="530"/>
      <c r="IU110" s="74"/>
      <c r="IV110" s="74"/>
    </row>
    <row r="111" spans="1:256" ht="16.5" customHeight="1">
      <c r="A111" s="525">
        <v>102</v>
      </c>
      <c r="B111" s="336" t="s">
        <v>25</v>
      </c>
      <c r="C111" s="337" t="s">
        <v>1650</v>
      </c>
      <c r="D111" s="526" t="s">
        <v>1145</v>
      </c>
      <c r="E111" s="527"/>
      <c r="F111" s="528" t="s">
        <v>11</v>
      </c>
      <c r="G111" s="338"/>
      <c r="H111" s="527"/>
      <c r="I111" s="569" t="s">
        <v>1685</v>
      </c>
      <c r="J111" s="536" t="s">
        <v>1749</v>
      </c>
      <c r="K111" s="530"/>
      <c r="IU111" s="74"/>
      <c r="IV111" s="74"/>
    </row>
    <row r="112" spans="1:256" ht="16.5" customHeight="1">
      <c r="A112" s="525">
        <v>103</v>
      </c>
      <c r="B112" s="336" t="s">
        <v>25</v>
      </c>
      <c r="C112" s="526" t="s">
        <v>121</v>
      </c>
      <c r="D112" s="534" t="s">
        <v>361</v>
      </c>
      <c r="E112" s="527"/>
      <c r="F112" s="528" t="s">
        <v>11</v>
      </c>
      <c r="G112" s="545"/>
      <c r="H112" s="527"/>
      <c r="I112" s="562" t="s">
        <v>2196</v>
      </c>
      <c r="J112" s="536" t="s">
        <v>1538</v>
      </c>
      <c r="K112" s="663"/>
    </row>
    <row r="113" spans="1:11" ht="16.5" customHeight="1">
      <c r="A113" s="525">
        <v>104</v>
      </c>
      <c r="B113" s="336" t="s">
        <v>25</v>
      </c>
      <c r="C113" s="526" t="s">
        <v>121</v>
      </c>
      <c r="D113" s="534" t="s">
        <v>364</v>
      </c>
      <c r="E113" s="527"/>
      <c r="F113" s="528" t="s">
        <v>11</v>
      </c>
      <c r="G113" s="545"/>
      <c r="H113" s="527"/>
      <c r="I113" s="562" t="s">
        <v>2230</v>
      </c>
      <c r="J113" s="536" t="s">
        <v>363</v>
      </c>
      <c r="K113" s="665"/>
    </row>
    <row r="114" spans="1:11" ht="16.5" customHeight="1">
      <c r="A114" s="525">
        <v>105</v>
      </c>
      <c r="B114" s="336" t="s">
        <v>25</v>
      </c>
      <c r="C114" s="337" t="s">
        <v>366</v>
      </c>
      <c r="D114" s="337" t="s">
        <v>367</v>
      </c>
      <c r="E114" s="336" t="s">
        <v>368</v>
      </c>
      <c r="F114" s="528" t="s">
        <v>11</v>
      </c>
      <c r="G114" s="221"/>
      <c r="H114" s="338"/>
      <c r="I114" s="532" t="s">
        <v>369</v>
      </c>
      <c r="J114" s="536" t="s">
        <v>1630</v>
      </c>
      <c r="K114" s="666"/>
    </row>
    <row r="115" spans="1:11" ht="16.5" customHeight="1">
      <c r="A115" s="525">
        <v>106</v>
      </c>
      <c r="B115" s="336" t="s">
        <v>25</v>
      </c>
      <c r="C115" s="337" t="s">
        <v>366</v>
      </c>
      <c r="D115" s="337" t="s">
        <v>370</v>
      </c>
      <c r="E115" s="336" t="s">
        <v>368</v>
      </c>
      <c r="F115" s="528" t="s">
        <v>11</v>
      </c>
      <c r="G115" s="221"/>
      <c r="H115" s="338"/>
      <c r="I115" s="532" t="s">
        <v>371</v>
      </c>
      <c r="J115" s="536" t="s">
        <v>1725</v>
      </c>
      <c r="K115" s="667"/>
    </row>
    <row r="116" spans="1:11" ht="16.5" customHeight="1">
      <c r="A116" s="525">
        <v>107</v>
      </c>
      <c r="B116" s="336" t="s">
        <v>25</v>
      </c>
      <c r="C116" s="337" t="s">
        <v>366</v>
      </c>
      <c r="D116" s="337" t="s">
        <v>372</v>
      </c>
      <c r="E116" s="336" t="s">
        <v>368</v>
      </c>
      <c r="F116" s="528" t="s">
        <v>11</v>
      </c>
      <c r="G116" s="221"/>
      <c r="H116" s="338"/>
      <c r="I116" s="532" t="s">
        <v>373</v>
      </c>
      <c r="J116" s="536" t="s">
        <v>1540</v>
      </c>
      <c r="K116" s="667"/>
    </row>
    <row r="117" spans="1:11" ht="16.5" customHeight="1">
      <c r="A117" s="525">
        <v>108</v>
      </c>
      <c r="B117" s="336" t="s">
        <v>25</v>
      </c>
      <c r="C117" s="337" t="s">
        <v>366</v>
      </c>
      <c r="D117" s="337" t="s">
        <v>374</v>
      </c>
      <c r="E117" s="527"/>
      <c r="F117" s="528" t="s">
        <v>11</v>
      </c>
      <c r="G117" s="221"/>
      <c r="H117" s="338"/>
      <c r="I117" s="532" t="s">
        <v>1535</v>
      </c>
      <c r="J117" s="571"/>
      <c r="K117" s="667"/>
    </row>
    <row r="118" spans="1:11" ht="16.5" customHeight="1">
      <c r="A118" s="525">
        <v>109</v>
      </c>
      <c r="B118" s="336" t="s">
        <v>25</v>
      </c>
      <c r="C118" s="337" t="s">
        <v>366</v>
      </c>
      <c r="D118" s="337" t="s">
        <v>375</v>
      </c>
      <c r="E118" s="527"/>
      <c r="F118" s="528" t="s">
        <v>11</v>
      </c>
      <c r="G118" s="221"/>
      <c r="H118" s="338"/>
      <c r="I118" s="339"/>
      <c r="J118" s="536" t="s">
        <v>1733</v>
      </c>
      <c r="K118" s="667"/>
    </row>
    <row r="119" spans="1:11" ht="16.5" customHeight="1">
      <c r="A119" s="525">
        <v>110</v>
      </c>
      <c r="B119" s="336" t="s">
        <v>25</v>
      </c>
      <c r="C119" s="337" t="s">
        <v>366</v>
      </c>
      <c r="D119" s="337" t="s">
        <v>376</v>
      </c>
      <c r="E119" s="527"/>
      <c r="F119" s="528" t="s">
        <v>11</v>
      </c>
      <c r="G119" s="221"/>
      <c r="H119" s="338"/>
      <c r="I119" s="532" t="s">
        <v>377</v>
      </c>
      <c r="J119" s="536" t="s">
        <v>1732</v>
      </c>
      <c r="K119" s="667"/>
    </row>
    <row r="120" spans="1:11" ht="16.5" customHeight="1">
      <c r="A120" s="525">
        <v>111</v>
      </c>
      <c r="B120" s="336" t="s">
        <v>25</v>
      </c>
      <c r="C120" s="337" t="s">
        <v>366</v>
      </c>
      <c r="D120" s="337" t="s">
        <v>378</v>
      </c>
      <c r="E120" s="336" t="s">
        <v>379</v>
      </c>
      <c r="F120" s="528" t="s">
        <v>11</v>
      </c>
      <c r="G120" s="221"/>
      <c r="H120" s="338"/>
      <c r="I120" s="532" t="s">
        <v>380</v>
      </c>
      <c r="J120" s="529"/>
      <c r="K120" s="667"/>
    </row>
    <row r="121" spans="1:11" ht="16.5" customHeight="1">
      <c r="A121" s="525">
        <v>112</v>
      </c>
      <c r="B121" s="336" t="s">
        <v>25</v>
      </c>
      <c r="C121" s="337" t="s">
        <v>366</v>
      </c>
      <c r="D121" s="337" t="s">
        <v>381</v>
      </c>
      <c r="E121" s="336" t="s">
        <v>382</v>
      </c>
      <c r="F121" s="528" t="s">
        <v>11</v>
      </c>
      <c r="G121" s="221"/>
      <c r="H121" s="338"/>
      <c r="I121" s="532" t="s">
        <v>383</v>
      </c>
      <c r="J121" s="529"/>
      <c r="K121" s="667"/>
    </row>
    <row r="122" spans="1:11" ht="16.5" customHeight="1">
      <c r="A122" s="525">
        <v>113</v>
      </c>
      <c r="B122" s="336" t="s">
        <v>25</v>
      </c>
      <c r="C122" s="337" t="s">
        <v>366</v>
      </c>
      <c r="D122" s="337" t="s">
        <v>384</v>
      </c>
      <c r="E122" s="336" t="s">
        <v>385</v>
      </c>
      <c r="F122" s="528" t="s">
        <v>11</v>
      </c>
      <c r="G122" s="221"/>
      <c r="H122" s="338"/>
      <c r="I122" s="532" t="s">
        <v>380</v>
      </c>
      <c r="J122" s="529"/>
      <c r="K122" s="667"/>
    </row>
    <row r="123" spans="1:11" ht="16.5" customHeight="1">
      <c r="A123" s="525">
        <v>114</v>
      </c>
      <c r="B123" s="336" t="s">
        <v>25</v>
      </c>
      <c r="C123" s="337" t="s">
        <v>366</v>
      </c>
      <c r="D123" s="337" t="s">
        <v>386</v>
      </c>
      <c r="E123" s="336" t="s">
        <v>379</v>
      </c>
      <c r="F123" s="528" t="s">
        <v>11</v>
      </c>
      <c r="G123" s="221"/>
      <c r="H123" s="338"/>
      <c r="I123" s="532" t="s">
        <v>387</v>
      </c>
      <c r="J123" s="529"/>
      <c r="K123" s="667"/>
    </row>
    <row r="124" spans="1:11" ht="16.5" customHeight="1">
      <c r="A124" s="525">
        <v>115</v>
      </c>
      <c r="B124" s="336" t="s">
        <v>25</v>
      </c>
      <c r="C124" s="337" t="s">
        <v>366</v>
      </c>
      <c r="D124" s="337" t="s">
        <v>388</v>
      </c>
      <c r="E124" s="336" t="s">
        <v>389</v>
      </c>
      <c r="F124" s="528" t="s">
        <v>11</v>
      </c>
      <c r="G124" s="221"/>
      <c r="H124" s="338"/>
      <c r="I124" s="532" t="s">
        <v>390</v>
      </c>
      <c r="J124" s="529"/>
      <c r="K124" s="667"/>
    </row>
    <row r="125" spans="1:11" ht="16.5" customHeight="1">
      <c r="A125" s="525">
        <v>116</v>
      </c>
      <c r="B125" s="336" t="s">
        <v>25</v>
      </c>
      <c r="C125" s="337" t="s">
        <v>366</v>
      </c>
      <c r="D125" s="337" t="s">
        <v>391</v>
      </c>
      <c r="E125" s="336" t="s">
        <v>392</v>
      </c>
      <c r="F125" s="528" t="s">
        <v>11</v>
      </c>
      <c r="G125" s="221"/>
      <c r="H125" s="338"/>
      <c r="I125" s="532" t="s">
        <v>380</v>
      </c>
      <c r="J125" s="529"/>
      <c r="K125" s="667"/>
    </row>
    <row r="126" spans="1:11" ht="16.5" customHeight="1">
      <c r="A126" s="525">
        <v>117</v>
      </c>
      <c r="B126" s="336" t="s">
        <v>25</v>
      </c>
      <c r="C126" s="337" t="s">
        <v>366</v>
      </c>
      <c r="D126" s="337" t="s">
        <v>393</v>
      </c>
      <c r="E126" s="336" t="s">
        <v>394</v>
      </c>
      <c r="F126" s="528" t="s">
        <v>11</v>
      </c>
      <c r="G126" s="221"/>
      <c r="H126" s="338"/>
      <c r="I126" s="542" t="s">
        <v>1536</v>
      </c>
      <c r="J126" s="529"/>
      <c r="K126" s="667"/>
    </row>
    <row r="127" spans="1:11" ht="16.5" customHeight="1">
      <c r="A127" s="525">
        <v>118</v>
      </c>
      <c r="B127" s="336" t="s">
        <v>25</v>
      </c>
      <c r="C127" s="337" t="s">
        <v>366</v>
      </c>
      <c r="D127" s="337" t="s">
        <v>395</v>
      </c>
      <c r="E127" s="336" t="s">
        <v>396</v>
      </c>
      <c r="F127" s="528" t="s">
        <v>11</v>
      </c>
      <c r="G127" s="221"/>
      <c r="H127" s="338"/>
      <c r="I127" s="532" t="s">
        <v>397</v>
      </c>
      <c r="J127" s="529"/>
      <c r="K127" s="667"/>
    </row>
    <row r="128" spans="1:11" ht="16.5" customHeight="1">
      <c r="A128" s="525">
        <v>119</v>
      </c>
      <c r="B128" s="336" t="s">
        <v>25</v>
      </c>
      <c r="C128" s="337" t="s">
        <v>366</v>
      </c>
      <c r="D128" s="337" t="s">
        <v>398</v>
      </c>
      <c r="E128" s="527"/>
      <c r="F128" s="528" t="s">
        <v>11</v>
      </c>
      <c r="G128" s="221"/>
      <c r="H128" s="338"/>
      <c r="I128" s="339"/>
      <c r="J128" s="536" t="s">
        <v>2027</v>
      </c>
      <c r="K128" s="667"/>
    </row>
    <row r="129" spans="1:11" ht="16.5" customHeight="1">
      <c r="A129" s="525">
        <v>120</v>
      </c>
      <c r="B129" s="336" t="s">
        <v>25</v>
      </c>
      <c r="C129" s="337" t="s">
        <v>366</v>
      </c>
      <c r="D129" s="534" t="s">
        <v>399</v>
      </c>
      <c r="E129" s="527"/>
      <c r="F129" s="528" t="s">
        <v>11</v>
      </c>
      <c r="G129" s="221"/>
      <c r="H129" s="338"/>
      <c r="I129" s="531"/>
      <c r="J129" s="536" t="s">
        <v>1726</v>
      </c>
      <c r="K129" s="667"/>
    </row>
    <row r="130" spans="1:11" ht="16.5" customHeight="1">
      <c r="A130" s="525">
        <v>121</v>
      </c>
      <c r="B130" s="336" t="s">
        <v>25</v>
      </c>
      <c r="C130" s="337" t="s">
        <v>366</v>
      </c>
      <c r="D130" s="534" t="s">
        <v>1626</v>
      </c>
      <c r="E130" s="527"/>
      <c r="F130" s="528" t="s">
        <v>11</v>
      </c>
      <c r="G130" s="221"/>
      <c r="H130" s="338"/>
      <c r="I130" s="532" t="s">
        <v>400</v>
      </c>
      <c r="J130" s="536" t="s">
        <v>1858</v>
      </c>
      <c r="K130" s="667"/>
    </row>
    <row r="131" spans="1:11" ht="16.5" customHeight="1">
      <c r="A131" s="525">
        <v>122</v>
      </c>
      <c r="B131" s="336" t="s">
        <v>25</v>
      </c>
      <c r="C131" s="337" t="s">
        <v>366</v>
      </c>
      <c r="D131" s="534" t="s">
        <v>1627</v>
      </c>
      <c r="E131" s="527"/>
      <c r="F131" s="544" t="s">
        <v>6</v>
      </c>
      <c r="G131" s="221"/>
      <c r="H131" s="338"/>
      <c r="I131" s="532" t="s">
        <v>401</v>
      </c>
      <c r="J131" s="536" t="s">
        <v>2028</v>
      </c>
      <c r="K131" s="667"/>
    </row>
    <row r="132" spans="1:11" ht="16.5" customHeight="1">
      <c r="A132" s="525">
        <v>123</v>
      </c>
      <c r="B132" s="336" t="s">
        <v>25</v>
      </c>
      <c r="C132" s="337" t="s">
        <v>366</v>
      </c>
      <c r="D132" s="534" t="s">
        <v>1628</v>
      </c>
      <c r="E132" s="527"/>
      <c r="F132" s="528" t="s">
        <v>11</v>
      </c>
      <c r="G132" s="221"/>
      <c r="H132" s="338"/>
      <c r="I132" s="532" t="s">
        <v>402</v>
      </c>
      <c r="J132" s="536" t="s">
        <v>1629</v>
      </c>
      <c r="K132" s="667"/>
    </row>
    <row r="133" spans="1:11" ht="16.5" customHeight="1">
      <c r="A133" s="525">
        <v>124</v>
      </c>
      <c r="B133" s="336" t="s">
        <v>25</v>
      </c>
      <c r="C133" s="337" t="s">
        <v>366</v>
      </c>
      <c r="D133" s="534" t="s">
        <v>404</v>
      </c>
      <c r="E133" s="527"/>
      <c r="F133" s="528" t="s">
        <v>11</v>
      </c>
      <c r="G133" s="221"/>
      <c r="H133" s="338"/>
      <c r="I133" s="532" t="s">
        <v>405</v>
      </c>
      <c r="J133" s="529"/>
      <c r="K133" s="667"/>
    </row>
    <row r="134" spans="1:11" ht="16.5" customHeight="1">
      <c r="A134" s="525">
        <v>125</v>
      </c>
      <c r="B134" s="336" t="s">
        <v>25</v>
      </c>
      <c r="C134" s="337" t="s">
        <v>366</v>
      </c>
      <c r="D134" s="534" t="s">
        <v>406</v>
      </c>
      <c r="E134" s="527"/>
      <c r="F134" s="528" t="s">
        <v>11</v>
      </c>
      <c r="G134" s="221"/>
      <c r="H134" s="338"/>
      <c r="I134" s="531"/>
      <c r="J134" s="536" t="s">
        <v>1730</v>
      </c>
      <c r="K134" s="667"/>
    </row>
    <row r="135" spans="1:11" ht="16.5" customHeight="1">
      <c r="A135" s="525">
        <v>126</v>
      </c>
      <c r="B135" s="336" t="s">
        <v>25</v>
      </c>
      <c r="C135" s="337" t="s">
        <v>366</v>
      </c>
      <c r="D135" s="534" t="s">
        <v>407</v>
      </c>
      <c r="E135" s="336" t="s">
        <v>408</v>
      </c>
      <c r="F135" s="528" t="s">
        <v>11</v>
      </c>
      <c r="G135" s="221"/>
      <c r="H135" s="338"/>
      <c r="I135" s="532" t="s">
        <v>409</v>
      </c>
      <c r="J135" s="536" t="s">
        <v>1632</v>
      </c>
      <c r="K135" s="667"/>
    </row>
    <row r="136" spans="1:11" ht="16.5" customHeight="1">
      <c r="A136" s="525">
        <v>127</v>
      </c>
      <c r="B136" s="336" t="s">
        <v>25</v>
      </c>
      <c r="C136" s="337" t="s">
        <v>366</v>
      </c>
      <c r="D136" s="534" t="s">
        <v>410</v>
      </c>
      <c r="E136" s="527"/>
      <c r="F136" s="528" t="s">
        <v>11</v>
      </c>
      <c r="G136" s="221"/>
      <c r="H136" s="338"/>
      <c r="I136" s="339"/>
      <c r="J136" s="536" t="s">
        <v>403</v>
      </c>
      <c r="K136" s="667"/>
    </row>
    <row r="137" spans="1:11" ht="16.5" customHeight="1">
      <c r="A137" s="525">
        <v>128</v>
      </c>
      <c r="B137" s="336" t="s">
        <v>25</v>
      </c>
      <c r="C137" s="337" t="s">
        <v>366</v>
      </c>
      <c r="D137" s="534" t="s">
        <v>411</v>
      </c>
      <c r="E137" s="336" t="s">
        <v>412</v>
      </c>
      <c r="F137" s="528" t="s">
        <v>11</v>
      </c>
      <c r="G137" s="221"/>
      <c r="H137" s="338"/>
      <c r="I137" s="532" t="s">
        <v>413</v>
      </c>
      <c r="J137" s="536" t="s">
        <v>1413</v>
      </c>
      <c r="K137" s="667"/>
    </row>
    <row r="138" spans="1:11" ht="16.5" customHeight="1">
      <c r="A138" s="525">
        <v>129</v>
      </c>
      <c r="B138" s="336" t="s">
        <v>25</v>
      </c>
      <c r="C138" s="337" t="s">
        <v>366</v>
      </c>
      <c r="D138" s="534" t="s">
        <v>2320</v>
      </c>
      <c r="E138" s="336" t="s">
        <v>415</v>
      </c>
      <c r="F138" s="528" t="s">
        <v>11</v>
      </c>
      <c r="G138" s="221"/>
      <c r="H138" s="338"/>
      <c r="I138" s="532" t="s">
        <v>416</v>
      </c>
      <c r="J138" s="536" t="s">
        <v>2317</v>
      </c>
      <c r="K138" s="667"/>
    </row>
    <row r="139" spans="1:11" ht="16.5" customHeight="1">
      <c r="A139" s="525">
        <v>130</v>
      </c>
      <c r="B139" s="336" t="s">
        <v>25</v>
      </c>
      <c r="C139" s="337" t="s">
        <v>366</v>
      </c>
      <c r="D139" s="534" t="s">
        <v>417</v>
      </c>
      <c r="E139" s="336" t="s">
        <v>412</v>
      </c>
      <c r="F139" s="528" t="s">
        <v>11</v>
      </c>
      <c r="G139" s="221"/>
      <c r="H139" s="338"/>
      <c r="I139" s="532" t="s">
        <v>413</v>
      </c>
      <c r="J139" s="536" t="s">
        <v>1414</v>
      </c>
      <c r="K139" s="667"/>
    </row>
    <row r="140" spans="1:11" ht="16.5" customHeight="1">
      <c r="A140" s="525">
        <v>131</v>
      </c>
      <c r="B140" s="336" t="s">
        <v>25</v>
      </c>
      <c r="C140" s="337" t="s">
        <v>366</v>
      </c>
      <c r="D140" s="534" t="s">
        <v>418</v>
      </c>
      <c r="E140" s="572"/>
      <c r="F140" s="528" t="s">
        <v>11</v>
      </c>
      <c r="G140" s="573"/>
      <c r="H140" s="338"/>
      <c r="I140" s="531"/>
      <c r="J140" s="574" t="s">
        <v>1537</v>
      </c>
      <c r="K140" s="667"/>
    </row>
    <row r="141" spans="1:11" ht="16.5" customHeight="1">
      <c r="A141" s="525">
        <v>132</v>
      </c>
      <c r="B141" s="336" t="s">
        <v>25</v>
      </c>
      <c r="C141" s="337" t="s">
        <v>366</v>
      </c>
      <c r="D141" s="534" t="s">
        <v>419</v>
      </c>
      <c r="E141" s="527"/>
      <c r="F141" s="528" t="s">
        <v>11</v>
      </c>
      <c r="G141" s="221"/>
      <c r="H141" s="338"/>
      <c r="I141" s="531"/>
      <c r="J141" s="536" t="s">
        <v>1631</v>
      </c>
      <c r="K141" s="667"/>
    </row>
    <row r="142" spans="1:11" ht="16.5" customHeight="1">
      <c r="A142" s="525">
        <v>133</v>
      </c>
      <c r="B142" s="336" t="s">
        <v>25</v>
      </c>
      <c r="C142" s="337" t="s">
        <v>366</v>
      </c>
      <c r="D142" s="534" t="s">
        <v>420</v>
      </c>
      <c r="E142" s="527"/>
      <c r="F142" s="528" t="s">
        <v>11</v>
      </c>
      <c r="G142" s="221"/>
      <c r="H142" s="338"/>
      <c r="I142" s="531"/>
      <c r="J142" s="536" t="s">
        <v>1633</v>
      </c>
      <c r="K142" s="667"/>
    </row>
    <row r="143" spans="1:11" ht="16.5" customHeight="1">
      <c r="A143" s="525">
        <v>134</v>
      </c>
      <c r="B143" s="336" t="s">
        <v>25</v>
      </c>
      <c r="C143" s="337" t="s">
        <v>366</v>
      </c>
      <c r="D143" s="534" t="s">
        <v>421</v>
      </c>
      <c r="E143" s="527"/>
      <c r="F143" s="528" t="s">
        <v>11</v>
      </c>
      <c r="G143" s="221"/>
      <c r="H143" s="338"/>
      <c r="I143" s="532" t="s">
        <v>400</v>
      </c>
      <c r="J143" s="536" t="s">
        <v>1634</v>
      </c>
      <c r="K143" s="667"/>
    </row>
    <row r="144" spans="1:11" ht="16.5" customHeight="1">
      <c r="A144" s="525">
        <v>135</v>
      </c>
      <c r="B144" s="336" t="s">
        <v>25</v>
      </c>
      <c r="C144" s="337" t="s">
        <v>366</v>
      </c>
      <c r="D144" s="534" t="s">
        <v>422</v>
      </c>
      <c r="E144" s="527"/>
      <c r="F144" s="544" t="s">
        <v>6</v>
      </c>
      <c r="G144" s="221"/>
      <c r="H144" s="338"/>
      <c r="I144" s="532" t="s">
        <v>401</v>
      </c>
      <c r="J144" s="536" t="s">
        <v>1683</v>
      </c>
      <c r="K144" s="667"/>
    </row>
    <row r="145" spans="1:12" ht="16.5" customHeight="1">
      <c r="A145" s="525">
        <v>136</v>
      </c>
      <c r="B145" s="336" t="s">
        <v>25</v>
      </c>
      <c r="C145" s="337" t="s">
        <v>366</v>
      </c>
      <c r="D145" s="337" t="s">
        <v>423</v>
      </c>
      <c r="E145" s="527"/>
      <c r="F145" s="528" t="s">
        <v>11</v>
      </c>
      <c r="G145" s="221"/>
      <c r="H145" s="338"/>
      <c r="I145" s="532" t="s">
        <v>424</v>
      </c>
      <c r="J145" s="536" t="s">
        <v>1636</v>
      </c>
      <c r="K145" s="667"/>
    </row>
    <row r="146" spans="1:12" ht="16.5" customHeight="1">
      <c r="A146" s="525">
        <v>137</v>
      </c>
      <c r="B146" s="336" t="s">
        <v>25</v>
      </c>
      <c r="C146" s="337" t="s">
        <v>366</v>
      </c>
      <c r="D146" s="337" t="s">
        <v>425</v>
      </c>
      <c r="E146" s="527"/>
      <c r="F146" s="528" t="s">
        <v>11</v>
      </c>
      <c r="G146" s="221"/>
      <c r="H146" s="338"/>
      <c r="I146" s="532" t="s">
        <v>426</v>
      </c>
      <c r="J146" s="529"/>
      <c r="K146" s="668"/>
    </row>
    <row r="147" spans="1:12" s="127" customFormat="1" ht="16.5" customHeight="1">
      <c r="A147" s="525">
        <v>138</v>
      </c>
      <c r="B147" s="336" t="s">
        <v>25</v>
      </c>
      <c r="C147" s="575" t="s">
        <v>2336</v>
      </c>
      <c r="D147" s="576" t="s">
        <v>1568</v>
      </c>
      <c r="E147" s="220"/>
      <c r="F147" s="528" t="s">
        <v>11</v>
      </c>
      <c r="G147" s="221"/>
      <c r="H147" s="577" t="s">
        <v>1569</v>
      </c>
      <c r="I147" s="578"/>
      <c r="J147" s="579" t="s">
        <v>2195</v>
      </c>
      <c r="K147" s="580" t="s">
        <v>2755</v>
      </c>
      <c r="L147" s="126"/>
    </row>
    <row r="148" spans="1:12" s="127" customFormat="1" ht="16.5" customHeight="1">
      <c r="A148" s="525">
        <v>139</v>
      </c>
      <c r="B148" s="336" t="s">
        <v>25</v>
      </c>
      <c r="C148" s="575" t="s">
        <v>427</v>
      </c>
      <c r="D148" s="583" t="s">
        <v>1570</v>
      </c>
      <c r="E148" s="220"/>
      <c r="F148" s="528" t="s">
        <v>11</v>
      </c>
      <c r="G148" s="221"/>
      <c r="H148" s="577" t="s">
        <v>2815</v>
      </c>
      <c r="I148" s="578"/>
      <c r="J148" s="639" t="s">
        <v>2814</v>
      </c>
      <c r="K148" s="584"/>
      <c r="L148" s="113"/>
    </row>
    <row r="149" spans="1:12" s="127" customFormat="1" ht="16.5" customHeight="1">
      <c r="A149" s="525">
        <v>140</v>
      </c>
      <c r="B149" s="631" t="s">
        <v>25</v>
      </c>
      <c r="C149" s="575" t="s">
        <v>2336</v>
      </c>
      <c r="D149" s="635" t="s">
        <v>2813</v>
      </c>
      <c r="E149" s="220"/>
      <c r="F149" s="32" t="s">
        <v>9</v>
      </c>
      <c r="G149" s="221"/>
      <c r="H149" s="636"/>
      <c r="I149" s="637"/>
      <c r="J149" s="633"/>
      <c r="K149" s="638"/>
      <c r="L149" s="126"/>
    </row>
    <row r="150" spans="1:12" s="127" customFormat="1" ht="16.5" customHeight="1">
      <c r="A150" s="525">
        <v>141</v>
      </c>
      <c r="B150" s="336" t="s">
        <v>25</v>
      </c>
      <c r="C150" s="575" t="s">
        <v>427</v>
      </c>
      <c r="D150" s="583" t="s">
        <v>1571</v>
      </c>
      <c r="E150" s="220"/>
      <c r="F150" s="528" t="s">
        <v>11</v>
      </c>
      <c r="G150" s="221"/>
      <c r="H150" s="577" t="s">
        <v>1572</v>
      </c>
      <c r="I150" s="578"/>
      <c r="J150" s="640"/>
      <c r="K150" s="584"/>
      <c r="L150" s="113"/>
    </row>
    <row r="151" spans="1:12" s="127" customFormat="1" ht="16.5" customHeight="1">
      <c r="A151" s="525">
        <v>142</v>
      </c>
      <c r="B151" s="336" t="s">
        <v>25</v>
      </c>
      <c r="C151" s="575" t="s">
        <v>427</v>
      </c>
      <c r="D151" s="583" t="s">
        <v>1573</v>
      </c>
      <c r="E151" s="220"/>
      <c r="F151" s="528" t="s">
        <v>11</v>
      </c>
      <c r="G151" s="221"/>
      <c r="H151" s="577" t="s">
        <v>1574</v>
      </c>
      <c r="I151" s="578"/>
      <c r="J151" s="640"/>
      <c r="K151" s="584"/>
      <c r="L151" s="113"/>
    </row>
    <row r="152" spans="1:12" s="127" customFormat="1" ht="16.5" customHeight="1">
      <c r="A152" s="525">
        <v>143</v>
      </c>
      <c r="B152" s="336" t="s">
        <v>25</v>
      </c>
      <c r="C152" s="575" t="s">
        <v>427</v>
      </c>
      <c r="D152" s="583" t="s">
        <v>1575</v>
      </c>
      <c r="E152" s="220"/>
      <c r="F152" s="528" t="s">
        <v>11</v>
      </c>
      <c r="G152" s="221"/>
      <c r="H152" s="577" t="s">
        <v>1576</v>
      </c>
      <c r="I152" s="578"/>
      <c r="J152" s="640"/>
      <c r="K152" s="584"/>
      <c r="L152" s="113"/>
    </row>
    <row r="153" spans="1:12" s="127" customFormat="1" ht="16.5" customHeight="1">
      <c r="A153" s="525">
        <v>144</v>
      </c>
      <c r="B153" s="336" t="s">
        <v>25</v>
      </c>
      <c r="C153" s="575" t="s">
        <v>427</v>
      </c>
      <c r="D153" s="583" t="s">
        <v>1577</v>
      </c>
      <c r="E153" s="220"/>
      <c r="F153" s="528" t="s">
        <v>11</v>
      </c>
      <c r="G153" s="221"/>
      <c r="H153" s="577" t="s">
        <v>1578</v>
      </c>
      <c r="I153" s="578"/>
      <c r="J153" s="640"/>
      <c r="K153" s="584"/>
      <c r="L153" s="113"/>
    </row>
    <row r="154" spans="1:12" s="127" customFormat="1" ht="16.5" customHeight="1">
      <c r="A154" s="525">
        <v>145</v>
      </c>
      <c r="B154" s="336" t="s">
        <v>25</v>
      </c>
      <c r="C154" s="575" t="s">
        <v>427</v>
      </c>
      <c r="D154" s="583" t="s">
        <v>1579</v>
      </c>
      <c r="E154" s="220"/>
      <c r="F154" s="528" t="s">
        <v>11</v>
      </c>
      <c r="G154" s="221"/>
      <c r="H154" s="577" t="s">
        <v>1580</v>
      </c>
      <c r="I154" s="578"/>
      <c r="J154" s="640"/>
      <c r="K154" s="584"/>
      <c r="L154" s="113"/>
    </row>
    <row r="155" spans="1:12" s="127" customFormat="1" ht="16.5" customHeight="1">
      <c r="A155" s="525">
        <v>146</v>
      </c>
      <c r="B155" s="336" t="s">
        <v>25</v>
      </c>
      <c r="C155" s="575" t="s">
        <v>427</v>
      </c>
      <c r="D155" s="583" t="s">
        <v>1581</v>
      </c>
      <c r="E155" s="220"/>
      <c r="F155" s="528" t="s">
        <v>11</v>
      </c>
      <c r="G155" s="221"/>
      <c r="H155" s="577" t="s">
        <v>1582</v>
      </c>
      <c r="I155" s="578"/>
      <c r="J155" s="640"/>
      <c r="K155" s="584"/>
      <c r="L155" s="113"/>
    </row>
    <row r="156" spans="1:12" s="127" customFormat="1" ht="16.5" customHeight="1">
      <c r="A156" s="525">
        <v>147</v>
      </c>
      <c r="B156" s="336" t="s">
        <v>25</v>
      </c>
      <c r="C156" s="575" t="s">
        <v>427</v>
      </c>
      <c r="D156" s="583" t="s">
        <v>1583</v>
      </c>
      <c r="E156" s="220"/>
      <c r="F156" s="528" t="s">
        <v>11</v>
      </c>
      <c r="G156" s="221"/>
      <c r="H156" s="577" t="s">
        <v>1584</v>
      </c>
      <c r="I156" s="578"/>
      <c r="J156" s="640"/>
      <c r="K156" s="584" t="s">
        <v>2026</v>
      </c>
      <c r="L156" s="113"/>
    </row>
    <row r="157" spans="1:12" s="127" customFormat="1" ht="16.5" customHeight="1">
      <c r="A157" s="525">
        <v>148</v>
      </c>
      <c r="B157" s="336" t="s">
        <v>25</v>
      </c>
      <c r="C157" s="575" t="s">
        <v>427</v>
      </c>
      <c r="D157" s="583" t="s">
        <v>1585</v>
      </c>
      <c r="E157" s="220"/>
      <c r="F157" s="528" t="s">
        <v>11</v>
      </c>
      <c r="G157" s="221"/>
      <c r="H157" s="577" t="s">
        <v>1586</v>
      </c>
      <c r="I157" s="578"/>
      <c r="J157" s="640"/>
      <c r="K157" s="584"/>
      <c r="L157" s="113"/>
    </row>
    <row r="158" spans="1:12" s="127" customFormat="1" ht="16.5" customHeight="1">
      <c r="A158" s="525">
        <v>149</v>
      </c>
      <c r="B158" s="336" t="s">
        <v>25</v>
      </c>
      <c r="C158" s="575" t="s">
        <v>427</v>
      </c>
      <c r="D158" s="583" t="s">
        <v>1587</v>
      </c>
      <c r="E158" s="220"/>
      <c r="F158" s="528" t="s">
        <v>11</v>
      </c>
      <c r="G158" s="221"/>
      <c r="H158" s="577" t="s">
        <v>1588</v>
      </c>
      <c r="I158" s="578"/>
      <c r="J158" s="640"/>
      <c r="K158" s="584"/>
      <c r="L158" s="113"/>
    </row>
    <row r="159" spans="1:12" s="127" customFormat="1" ht="16.5" customHeight="1">
      <c r="A159" s="525">
        <v>150</v>
      </c>
      <c r="B159" s="336" t="s">
        <v>25</v>
      </c>
      <c r="C159" s="575" t="s">
        <v>427</v>
      </c>
      <c r="D159" s="583" t="s">
        <v>1589</v>
      </c>
      <c r="E159" s="220"/>
      <c r="F159" s="528" t="s">
        <v>1983</v>
      </c>
      <c r="G159" s="221"/>
      <c r="H159" s="577" t="s">
        <v>1590</v>
      </c>
      <c r="I159" s="578"/>
      <c r="J159" s="640"/>
      <c r="K159" s="584"/>
      <c r="L159" s="113"/>
    </row>
    <row r="160" spans="1:12" s="127" customFormat="1" ht="16.5" customHeight="1">
      <c r="A160" s="525">
        <v>151</v>
      </c>
      <c r="B160" s="336" t="s">
        <v>25</v>
      </c>
      <c r="C160" s="575" t="s">
        <v>427</v>
      </c>
      <c r="D160" s="583" t="s">
        <v>1591</v>
      </c>
      <c r="E160" s="220"/>
      <c r="F160" s="528" t="s">
        <v>11</v>
      </c>
      <c r="G160" s="221"/>
      <c r="H160" s="577" t="s">
        <v>1592</v>
      </c>
      <c r="I160" s="578"/>
      <c r="J160" s="640"/>
      <c r="K160" s="584"/>
      <c r="L160" s="113"/>
    </row>
    <row r="161" spans="1:12" s="127" customFormat="1" ht="16.5" customHeight="1">
      <c r="A161" s="525">
        <v>152</v>
      </c>
      <c r="B161" s="336" t="s">
        <v>25</v>
      </c>
      <c r="C161" s="575" t="s">
        <v>427</v>
      </c>
      <c r="D161" s="583" t="s">
        <v>2188</v>
      </c>
      <c r="E161" s="220" t="s">
        <v>2186</v>
      </c>
      <c r="F161" s="528" t="s">
        <v>1983</v>
      </c>
      <c r="G161" s="221"/>
      <c r="H161" s="577" t="s">
        <v>1593</v>
      </c>
      <c r="I161" s="578"/>
      <c r="J161" s="669" t="s">
        <v>2756</v>
      </c>
      <c r="K161" s="584"/>
      <c r="L161" s="113"/>
    </row>
    <row r="162" spans="1:12" s="127" customFormat="1" ht="16.5" customHeight="1">
      <c r="A162" s="525">
        <v>153</v>
      </c>
      <c r="B162" s="336" t="s">
        <v>25</v>
      </c>
      <c r="C162" s="575" t="s">
        <v>427</v>
      </c>
      <c r="D162" s="583" t="s">
        <v>2189</v>
      </c>
      <c r="E162" s="220" t="s">
        <v>2187</v>
      </c>
      <c r="F162" s="528" t="s">
        <v>11</v>
      </c>
      <c r="G162" s="221"/>
      <c r="H162" s="577" t="s">
        <v>1594</v>
      </c>
      <c r="I162" s="578"/>
      <c r="J162" s="670"/>
      <c r="K162" s="584"/>
      <c r="L162" s="113"/>
    </row>
    <row r="163" spans="1:12" s="127" customFormat="1" ht="16.5" customHeight="1">
      <c r="A163" s="525">
        <v>154</v>
      </c>
      <c r="B163" s="336" t="s">
        <v>25</v>
      </c>
      <c r="C163" s="575" t="s">
        <v>427</v>
      </c>
      <c r="D163" s="583" t="s">
        <v>1595</v>
      </c>
      <c r="E163" s="220"/>
      <c r="F163" s="528" t="s">
        <v>1983</v>
      </c>
      <c r="G163" s="221"/>
      <c r="H163" s="577" t="s">
        <v>1596</v>
      </c>
      <c r="I163" s="578"/>
      <c r="J163" s="670"/>
      <c r="K163" s="584"/>
      <c r="L163" s="113"/>
    </row>
    <row r="164" spans="1:12" s="127" customFormat="1" ht="16.5" customHeight="1">
      <c r="A164" s="525">
        <v>155</v>
      </c>
      <c r="B164" s="336" t="s">
        <v>25</v>
      </c>
      <c r="C164" s="575" t="s">
        <v>427</v>
      </c>
      <c r="D164" s="583" t="s">
        <v>1597</v>
      </c>
      <c r="E164" s="220"/>
      <c r="F164" s="528" t="s">
        <v>11</v>
      </c>
      <c r="G164" s="221"/>
      <c r="H164" s="577" t="s">
        <v>1598</v>
      </c>
      <c r="I164" s="578"/>
      <c r="J164" s="670"/>
      <c r="K164" s="584"/>
      <c r="L164" s="113"/>
    </row>
    <row r="165" spans="1:12" s="127" customFormat="1" ht="16.5" customHeight="1">
      <c r="A165" s="525">
        <v>156</v>
      </c>
      <c r="B165" s="336" t="s">
        <v>25</v>
      </c>
      <c r="C165" s="575" t="s">
        <v>427</v>
      </c>
      <c r="D165" s="583" t="s">
        <v>1599</v>
      </c>
      <c r="E165" s="220"/>
      <c r="F165" s="528" t="s">
        <v>1983</v>
      </c>
      <c r="G165" s="221"/>
      <c r="H165" s="577" t="s">
        <v>1600</v>
      </c>
      <c r="I165" s="578"/>
      <c r="J165" s="671"/>
      <c r="K165" s="584"/>
      <c r="L165" s="113"/>
    </row>
    <row r="166" spans="1:12" s="127" customFormat="1" ht="16.5" customHeight="1">
      <c r="A166" s="525">
        <v>157</v>
      </c>
      <c r="B166" s="336" t="s">
        <v>25</v>
      </c>
      <c r="C166" s="575" t="s">
        <v>427</v>
      </c>
      <c r="D166" s="583" t="s">
        <v>1601</v>
      </c>
      <c r="E166" s="577"/>
      <c r="F166" s="528" t="s">
        <v>11</v>
      </c>
      <c r="G166" s="221"/>
      <c r="H166" s="577" t="s">
        <v>1602</v>
      </c>
      <c r="I166" s="578"/>
      <c r="J166" s="669" t="s">
        <v>2820</v>
      </c>
      <c r="K166" s="584"/>
      <c r="L166" s="113"/>
    </row>
    <row r="167" spans="1:12" s="127" customFormat="1" ht="16.5" customHeight="1">
      <c r="A167" s="525">
        <v>158</v>
      </c>
      <c r="B167" s="336" t="s">
        <v>25</v>
      </c>
      <c r="C167" s="575" t="s">
        <v>427</v>
      </c>
      <c r="D167" s="583" t="s">
        <v>1603</v>
      </c>
      <c r="E167" s="577"/>
      <c r="F167" s="528" t="s">
        <v>11</v>
      </c>
      <c r="G167" s="221"/>
      <c r="H167" s="577" t="s">
        <v>1604</v>
      </c>
      <c r="I167" s="578"/>
      <c r="J167" s="670"/>
      <c r="K167" s="584"/>
      <c r="L167" s="113"/>
    </row>
    <row r="168" spans="1:12" s="127" customFormat="1" ht="16.5" customHeight="1">
      <c r="A168" s="525">
        <v>159</v>
      </c>
      <c r="B168" s="336" t="s">
        <v>25</v>
      </c>
      <c r="C168" s="575" t="s">
        <v>427</v>
      </c>
      <c r="D168" s="583" t="s">
        <v>1605</v>
      </c>
      <c r="E168" s="577"/>
      <c r="F168" s="528" t="s">
        <v>11</v>
      </c>
      <c r="G168" s="221"/>
      <c r="H168" s="577" t="s">
        <v>1606</v>
      </c>
      <c r="I168" s="578"/>
      <c r="J168" s="670"/>
      <c r="K168" s="584"/>
      <c r="L168" s="113"/>
    </row>
    <row r="169" spans="1:12" s="127" customFormat="1" ht="16.5" customHeight="1">
      <c r="A169" s="525">
        <v>160</v>
      </c>
      <c r="B169" s="336" t="s">
        <v>25</v>
      </c>
      <c r="C169" s="575" t="s">
        <v>427</v>
      </c>
      <c r="D169" s="583" t="s">
        <v>1607</v>
      </c>
      <c r="E169" s="577"/>
      <c r="F169" s="528" t="s">
        <v>11</v>
      </c>
      <c r="G169" s="221"/>
      <c r="H169" s="577" t="s">
        <v>1608</v>
      </c>
      <c r="I169" s="578"/>
      <c r="J169" s="670"/>
      <c r="K169" s="584"/>
      <c r="L169" s="113"/>
    </row>
    <row r="170" spans="1:12" s="127" customFormat="1" ht="16.5" customHeight="1">
      <c r="A170" s="525">
        <v>161</v>
      </c>
      <c r="B170" s="336" t="s">
        <v>25</v>
      </c>
      <c r="C170" s="575" t="s">
        <v>427</v>
      </c>
      <c r="D170" s="583" t="s">
        <v>1609</v>
      </c>
      <c r="E170" s="577"/>
      <c r="F170" s="528" t="s">
        <v>11</v>
      </c>
      <c r="G170" s="221"/>
      <c r="H170" s="577" t="s">
        <v>1610</v>
      </c>
      <c r="I170" s="578"/>
      <c r="J170" s="670"/>
      <c r="K170" s="584"/>
      <c r="L170" s="113"/>
    </row>
    <row r="171" spans="1:12" s="127" customFormat="1" ht="16.5" customHeight="1">
      <c r="A171" s="525">
        <v>162</v>
      </c>
      <c r="B171" s="336" t="s">
        <v>25</v>
      </c>
      <c r="C171" s="575" t="s">
        <v>427</v>
      </c>
      <c r="D171" s="583" t="s">
        <v>1611</v>
      </c>
      <c r="E171" s="577"/>
      <c r="F171" s="528" t="s">
        <v>11</v>
      </c>
      <c r="G171" s="221"/>
      <c r="H171" s="577" t="s">
        <v>1612</v>
      </c>
      <c r="I171" s="578"/>
      <c r="J171" s="670"/>
      <c r="K171" s="584"/>
      <c r="L171" s="113"/>
    </row>
    <row r="172" spans="1:12" s="127" customFormat="1" ht="16.5" customHeight="1">
      <c r="A172" s="525">
        <v>163</v>
      </c>
      <c r="B172" s="336" t="s">
        <v>25</v>
      </c>
      <c r="C172" s="575" t="s">
        <v>427</v>
      </c>
      <c r="D172" s="583" t="s">
        <v>1613</v>
      </c>
      <c r="E172" s="577"/>
      <c r="F172" s="528" t="s">
        <v>11</v>
      </c>
      <c r="G172" s="221"/>
      <c r="H172" s="577" t="s">
        <v>1614</v>
      </c>
      <c r="I172" s="578"/>
      <c r="J172" s="670"/>
      <c r="K172" s="584"/>
      <c r="L172" s="113"/>
    </row>
    <row r="173" spans="1:12" s="127" customFormat="1" ht="16.5" customHeight="1">
      <c r="A173" s="525">
        <v>164</v>
      </c>
      <c r="B173" s="336" t="s">
        <v>25</v>
      </c>
      <c r="C173" s="575" t="s">
        <v>427</v>
      </c>
      <c r="D173" s="583" t="s">
        <v>1615</v>
      </c>
      <c r="E173" s="577"/>
      <c r="F173" s="528" t="s">
        <v>11</v>
      </c>
      <c r="G173" s="221"/>
      <c r="H173" s="577" t="s">
        <v>1616</v>
      </c>
      <c r="I173" s="578"/>
      <c r="J173" s="670"/>
      <c r="K173" s="584"/>
      <c r="L173" s="113"/>
    </row>
    <row r="174" spans="1:12" s="127" customFormat="1" ht="16.5" customHeight="1">
      <c r="A174" s="525">
        <v>165</v>
      </c>
      <c r="B174" s="336" t="s">
        <v>25</v>
      </c>
      <c r="C174" s="575" t="s">
        <v>427</v>
      </c>
      <c r="D174" s="583" t="s">
        <v>1617</v>
      </c>
      <c r="E174" s="577"/>
      <c r="F174" s="528" t="s">
        <v>11</v>
      </c>
      <c r="G174" s="221"/>
      <c r="H174" s="577" t="s">
        <v>1618</v>
      </c>
      <c r="I174" s="578"/>
      <c r="J174" s="670"/>
      <c r="K174" s="584"/>
      <c r="L174" s="113"/>
    </row>
    <row r="175" spans="1:12" s="127" customFormat="1" ht="16.5" customHeight="1">
      <c r="A175" s="525">
        <v>166</v>
      </c>
      <c r="B175" s="336" t="s">
        <v>25</v>
      </c>
      <c r="C175" s="575" t="s">
        <v>427</v>
      </c>
      <c r="D175" s="583" t="s">
        <v>1619</v>
      </c>
      <c r="E175" s="577"/>
      <c r="F175" s="528" t="s">
        <v>11</v>
      </c>
      <c r="G175" s="221"/>
      <c r="H175" s="577" t="s">
        <v>1620</v>
      </c>
      <c r="I175" s="578"/>
      <c r="J175" s="670"/>
      <c r="K175" s="585"/>
      <c r="L175" s="113"/>
    </row>
    <row r="176" spans="1:12" s="127" customFormat="1" ht="16.5" customHeight="1">
      <c r="A176" s="525">
        <v>167</v>
      </c>
      <c r="B176" s="336" t="s">
        <v>25</v>
      </c>
      <c r="C176" s="575" t="s">
        <v>427</v>
      </c>
      <c r="D176" s="583" t="s">
        <v>1621</v>
      </c>
      <c r="E176" s="577"/>
      <c r="F176" s="528" t="s">
        <v>11</v>
      </c>
      <c r="G176" s="221"/>
      <c r="H176" s="577" t="s">
        <v>1622</v>
      </c>
      <c r="I176" s="578"/>
      <c r="J176" s="670"/>
      <c r="K176" s="585"/>
      <c r="L176" s="113"/>
    </row>
    <row r="177" spans="1:12" s="127" customFormat="1" ht="16.5" customHeight="1">
      <c r="A177" s="525">
        <v>168</v>
      </c>
      <c r="B177" s="336" t="s">
        <v>25</v>
      </c>
      <c r="C177" s="575" t="s">
        <v>427</v>
      </c>
      <c r="D177" s="583" t="s">
        <v>1623</v>
      </c>
      <c r="E177" s="577"/>
      <c r="F177" s="528" t="s">
        <v>11</v>
      </c>
      <c r="G177" s="221"/>
      <c r="H177" s="577" t="s">
        <v>1624</v>
      </c>
      <c r="I177" s="578"/>
      <c r="J177" s="671"/>
      <c r="K177" s="585"/>
      <c r="L177" s="113"/>
    </row>
    <row r="178" spans="1:12" s="127" customFormat="1" ht="16.5" customHeight="1">
      <c r="A178" s="525">
        <v>169</v>
      </c>
      <c r="B178" s="336" t="s">
        <v>25</v>
      </c>
      <c r="C178" s="575" t="s">
        <v>427</v>
      </c>
      <c r="D178" s="576" t="s">
        <v>2338</v>
      </c>
      <c r="E178" s="220"/>
      <c r="F178" s="528" t="s">
        <v>11</v>
      </c>
      <c r="G178" s="221"/>
      <c r="H178" s="577" t="s">
        <v>2339</v>
      </c>
      <c r="I178" s="578"/>
      <c r="J178" s="633" t="s">
        <v>2819</v>
      </c>
      <c r="K178" s="582" t="s">
        <v>2340</v>
      </c>
      <c r="L178" s="126"/>
    </row>
    <row r="179" spans="1:12" s="127" customFormat="1" ht="16.5" customHeight="1">
      <c r="A179" s="525">
        <v>170</v>
      </c>
      <c r="B179" s="336" t="s">
        <v>25</v>
      </c>
      <c r="C179" s="575" t="s">
        <v>427</v>
      </c>
      <c r="D179" s="576" t="s">
        <v>2341</v>
      </c>
      <c r="E179" s="220"/>
      <c r="F179" s="528" t="s">
        <v>11</v>
      </c>
      <c r="G179" s="221"/>
      <c r="H179" s="577" t="s">
        <v>2342</v>
      </c>
      <c r="I179" s="578"/>
      <c r="J179" s="633" t="s">
        <v>2349</v>
      </c>
      <c r="K179" s="582" t="s">
        <v>2783</v>
      </c>
      <c r="L179" s="126"/>
    </row>
    <row r="180" spans="1:12" s="127" customFormat="1" ht="16.5" customHeight="1">
      <c r="A180" s="525">
        <v>171</v>
      </c>
      <c r="B180" s="336" t="s">
        <v>25</v>
      </c>
      <c r="C180" s="575" t="s">
        <v>427</v>
      </c>
      <c r="D180" s="576" t="s">
        <v>2343</v>
      </c>
      <c r="E180" s="220"/>
      <c r="F180" s="528" t="s">
        <v>11</v>
      </c>
      <c r="G180" s="221"/>
      <c r="H180" s="577" t="s">
        <v>2344</v>
      </c>
      <c r="I180" s="578"/>
      <c r="J180" s="581"/>
      <c r="K180" s="582" t="s">
        <v>2345</v>
      </c>
      <c r="L180" s="126"/>
    </row>
    <row r="181" spans="1:12" s="127" customFormat="1" ht="16.5" customHeight="1">
      <c r="A181" s="525">
        <v>172</v>
      </c>
      <c r="B181" s="336" t="s">
        <v>25</v>
      </c>
      <c r="C181" s="575" t="s">
        <v>427</v>
      </c>
      <c r="D181" s="576" t="s">
        <v>2346</v>
      </c>
      <c r="E181" s="220"/>
      <c r="F181" s="528" t="s">
        <v>11</v>
      </c>
      <c r="G181" s="221"/>
      <c r="H181" s="577" t="s">
        <v>2347</v>
      </c>
      <c r="I181" s="578"/>
      <c r="J181" s="633" t="s">
        <v>2788</v>
      </c>
      <c r="K181" s="582" t="s">
        <v>2348</v>
      </c>
      <c r="L181" s="126"/>
    </row>
    <row r="182" spans="1:12" s="127" customFormat="1" ht="16.5" customHeight="1">
      <c r="A182" s="525">
        <v>173</v>
      </c>
      <c r="B182" s="551" t="s">
        <v>25</v>
      </c>
      <c r="C182" s="575" t="s">
        <v>2336</v>
      </c>
      <c r="D182" s="576" t="s">
        <v>2784</v>
      </c>
      <c r="E182" s="220"/>
      <c r="F182" s="35" t="s">
        <v>10</v>
      </c>
      <c r="G182" s="221"/>
      <c r="H182" s="627" t="s">
        <v>2790</v>
      </c>
      <c r="I182" s="578"/>
      <c r="J182" s="633" t="s">
        <v>2818</v>
      </c>
      <c r="K182" s="582"/>
      <c r="L182" s="126"/>
    </row>
    <row r="183" spans="1:12" s="127" customFormat="1" ht="16.5" customHeight="1">
      <c r="A183" s="525">
        <v>174</v>
      </c>
      <c r="B183" s="551" t="s">
        <v>25</v>
      </c>
      <c r="C183" s="575" t="s">
        <v>427</v>
      </c>
      <c r="D183" s="576" t="s">
        <v>2785</v>
      </c>
      <c r="E183" s="220"/>
      <c r="F183" s="35" t="s">
        <v>10</v>
      </c>
      <c r="G183" s="221"/>
      <c r="H183" s="627" t="s">
        <v>2791</v>
      </c>
      <c r="I183" s="578"/>
      <c r="J183" s="633" t="s">
        <v>2816</v>
      </c>
      <c r="K183" s="582"/>
      <c r="L183" s="126"/>
    </row>
    <row r="184" spans="1:12" s="127" customFormat="1" ht="16.5" customHeight="1">
      <c r="A184" s="525">
        <v>175</v>
      </c>
      <c r="B184" s="551" t="s">
        <v>25</v>
      </c>
      <c r="C184" s="575" t="s">
        <v>427</v>
      </c>
      <c r="D184" s="576" t="s">
        <v>2786</v>
      </c>
      <c r="E184" s="220"/>
      <c r="F184" s="528" t="s">
        <v>11</v>
      </c>
      <c r="G184" s="221"/>
      <c r="H184" s="627" t="s">
        <v>2792</v>
      </c>
      <c r="I184" s="578"/>
      <c r="J184" s="633" t="s">
        <v>2817</v>
      </c>
      <c r="K184" s="582"/>
      <c r="L184" s="126"/>
    </row>
    <row r="185" spans="1:12" s="127" customFormat="1" ht="16.5" customHeight="1">
      <c r="A185" s="525">
        <v>176</v>
      </c>
      <c r="B185" s="551" t="s">
        <v>25</v>
      </c>
      <c r="C185" s="575" t="s">
        <v>427</v>
      </c>
      <c r="D185" s="576" t="s">
        <v>2787</v>
      </c>
      <c r="E185" s="220"/>
      <c r="F185" s="35" t="s">
        <v>10</v>
      </c>
      <c r="G185" s="221"/>
      <c r="H185" s="627" t="s">
        <v>2793</v>
      </c>
      <c r="I185" s="578"/>
      <c r="J185" s="633" t="s">
        <v>2798</v>
      </c>
      <c r="K185" s="582"/>
      <c r="L185" s="126"/>
    </row>
    <row r="186" spans="1:12" ht="16.5" customHeight="1">
      <c r="A186" s="525">
        <v>177</v>
      </c>
      <c r="B186" s="336" t="s">
        <v>25</v>
      </c>
      <c r="C186" s="586" t="s">
        <v>429</v>
      </c>
      <c r="D186" s="337" t="s">
        <v>430</v>
      </c>
      <c r="E186" s="336" t="s">
        <v>431</v>
      </c>
      <c r="F186" s="528" t="s">
        <v>11</v>
      </c>
      <c r="G186" s="221"/>
      <c r="H186" s="338"/>
      <c r="I186" s="565" t="s">
        <v>432</v>
      </c>
      <c r="J186" s="536" t="s">
        <v>2025</v>
      </c>
      <c r="K186" s="663"/>
    </row>
    <row r="187" spans="1:12" ht="16.5" customHeight="1">
      <c r="A187" s="525">
        <v>178</v>
      </c>
      <c r="B187" s="336" t="s">
        <v>25</v>
      </c>
      <c r="C187" s="586" t="s">
        <v>429</v>
      </c>
      <c r="D187" s="337" t="s">
        <v>433</v>
      </c>
      <c r="E187" s="336" t="s">
        <v>434</v>
      </c>
      <c r="F187" s="528" t="s">
        <v>11</v>
      </c>
      <c r="G187" s="221"/>
      <c r="H187" s="338"/>
      <c r="I187" s="565" t="s">
        <v>435</v>
      </c>
      <c r="J187" s="529"/>
      <c r="K187" s="664"/>
    </row>
    <row r="188" spans="1:12" ht="16.5" customHeight="1">
      <c r="A188" s="525">
        <v>179</v>
      </c>
      <c r="B188" s="336" t="s">
        <v>25</v>
      </c>
      <c r="C188" s="586" t="s">
        <v>429</v>
      </c>
      <c r="D188" s="337" t="s">
        <v>436</v>
      </c>
      <c r="E188" s="336" t="s">
        <v>434</v>
      </c>
      <c r="F188" s="528" t="s">
        <v>11</v>
      </c>
      <c r="G188" s="221"/>
      <c r="H188" s="338"/>
      <c r="I188" s="565" t="s">
        <v>437</v>
      </c>
      <c r="J188" s="529"/>
      <c r="K188" s="664"/>
    </row>
    <row r="189" spans="1:12" ht="16.5" customHeight="1">
      <c r="A189" s="525">
        <v>180</v>
      </c>
      <c r="B189" s="336" t="s">
        <v>25</v>
      </c>
      <c r="C189" s="586" t="s">
        <v>429</v>
      </c>
      <c r="D189" s="337" t="s">
        <v>438</v>
      </c>
      <c r="E189" s="527"/>
      <c r="F189" s="528" t="s">
        <v>11</v>
      </c>
      <c r="G189" s="221"/>
      <c r="H189" s="338"/>
      <c r="I189" s="531"/>
      <c r="J189" s="529"/>
      <c r="K189" s="664"/>
    </row>
    <row r="190" spans="1:12" ht="16.5" customHeight="1">
      <c r="A190" s="525">
        <v>181</v>
      </c>
      <c r="B190" s="336" t="s">
        <v>25</v>
      </c>
      <c r="C190" s="586" t="s">
        <v>429</v>
      </c>
      <c r="D190" s="337" t="s">
        <v>439</v>
      </c>
      <c r="E190" s="527"/>
      <c r="F190" s="528" t="s">
        <v>11</v>
      </c>
      <c r="G190" s="221"/>
      <c r="H190" s="338"/>
      <c r="I190" s="531"/>
      <c r="J190" s="529"/>
      <c r="K190" s="664"/>
    </row>
    <row r="191" spans="1:12" ht="16.5" customHeight="1">
      <c r="A191" s="525">
        <v>182</v>
      </c>
      <c r="B191" s="336" t="s">
        <v>25</v>
      </c>
      <c r="C191" s="586" t="s">
        <v>429</v>
      </c>
      <c r="D191" s="337" t="s">
        <v>440</v>
      </c>
      <c r="E191" s="527"/>
      <c r="F191" s="528" t="s">
        <v>11</v>
      </c>
      <c r="G191" s="221"/>
      <c r="H191" s="338"/>
      <c r="I191" s="531"/>
      <c r="J191" s="529"/>
      <c r="K191" s="665"/>
    </row>
    <row r="192" spans="1:12" ht="16.5" customHeight="1">
      <c r="A192" s="525">
        <v>183</v>
      </c>
      <c r="B192" s="336" t="s">
        <v>25</v>
      </c>
      <c r="C192" s="586" t="s">
        <v>441</v>
      </c>
      <c r="D192" s="534" t="s">
        <v>1219</v>
      </c>
      <c r="E192" s="527"/>
      <c r="F192" s="528" t="s">
        <v>11</v>
      </c>
      <c r="G192" s="221"/>
      <c r="H192" s="338"/>
      <c r="I192" s="531"/>
      <c r="J192" s="657" t="s">
        <v>2752</v>
      </c>
      <c r="K192" s="663"/>
    </row>
    <row r="193" spans="1:11" ht="16.5" customHeight="1">
      <c r="A193" s="525">
        <v>184</v>
      </c>
      <c r="B193" s="336" t="s">
        <v>25</v>
      </c>
      <c r="C193" s="586" t="s">
        <v>441</v>
      </c>
      <c r="D193" s="534" t="s">
        <v>442</v>
      </c>
      <c r="E193" s="336" t="s">
        <v>443</v>
      </c>
      <c r="F193" s="528" t="s">
        <v>11</v>
      </c>
      <c r="G193" s="221"/>
      <c r="H193" s="338"/>
      <c r="I193" s="531"/>
      <c r="J193" s="658"/>
      <c r="K193" s="664"/>
    </row>
    <row r="194" spans="1:11" ht="16.5" customHeight="1">
      <c r="A194" s="525">
        <v>185</v>
      </c>
      <c r="B194" s="336" t="s">
        <v>25</v>
      </c>
      <c r="C194" s="586" t="s">
        <v>441</v>
      </c>
      <c r="D194" s="534" t="s">
        <v>1220</v>
      </c>
      <c r="E194" s="336" t="s">
        <v>2751</v>
      </c>
      <c r="F194" s="528" t="s">
        <v>11</v>
      </c>
      <c r="G194" s="221"/>
      <c r="H194" s="338"/>
      <c r="I194" s="531"/>
      <c r="J194" s="658"/>
      <c r="K194" s="664"/>
    </row>
    <row r="195" spans="1:11" ht="16.5" customHeight="1">
      <c r="A195" s="525">
        <v>186</v>
      </c>
      <c r="B195" s="336" t="s">
        <v>25</v>
      </c>
      <c r="C195" s="586" t="s">
        <v>441</v>
      </c>
      <c r="D195" s="534" t="s">
        <v>1221</v>
      </c>
      <c r="E195" s="336" t="s">
        <v>444</v>
      </c>
      <c r="F195" s="528" t="s">
        <v>11</v>
      </c>
      <c r="G195" s="221"/>
      <c r="H195" s="338"/>
      <c r="I195" s="531"/>
      <c r="J195" s="658"/>
      <c r="K195" s="664"/>
    </row>
    <row r="196" spans="1:11" ht="16.5" customHeight="1">
      <c r="A196" s="525">
        <v>187</v>
      </c>
      <c r="B196" s="336" t="s">
        <v>25</v>
      </c>
      <c r="C196" s="586" t="s">
        <v>441</v>
      </c>
      <c r="D196" s="534" t="s">
        <v>445</v>
      </c>
      <c r="E196" s="336" t="s">
        <v>446</v>
      </c>
      <c r="F196" s="528" t="s">
        <v>11</v>
      </c>
      <c r="G196" s="221"/>
      <c r="H196" s="338"/>
      <c r="I196" s="531"/>
      <c r="J196" s="658"/>
      <c r="K196" s="664"/>
    </row>
    <row r="197" spans="1:11" ht="16.5" customHeight="1">
      <c r="A197" s="525">
        <v>188</v>
      </c>
      <c r="B197" s="336" t="s">
        <v>25</v>
      </c>
      <c r="C197" s="586" t="s">
        <v>441</v>
      </c>
      <c r="D197" s="534" t="s">
        <v>447</v>
      </c>
      <c r="E197" s="336" t="s">
        <v>448</v>
      </c>
      <c r="F197" s="528" t="s">
        <v>11</v>
      </c>
      <c r="G197" s="221"/>
      <c r="H197" s="338"/>
      <c r="I197" s="531"/>
      <c r="J197" s="658"/>
      <c r="K197" s="664"/>
    </row>
    <row r="198" spans="1:11" ht="16.5" customHeight="1">
      <c r="A198" s="525">
        <v>189</v>
      </c>
      <c r="B198" s="336" t="s">
        <v>25</v>
      </c>
      <c r="C198" s="586" t="s">
        <v>441</v>
      </c>
      <c r="D198" s="534" t="s">
        <v>1222</v>
      </c>
      <c r="E198" s="336" t="s">
        <v>2751</v>
      </c>
      <c r="F198" s="528" t="s">
        <v>11</v>
      </c>
      <c r="G198" s="221"/>
      <c r="H198" s="338"/>
      <c r="I198" s="531"/>
      <c r="J198" s="658"/>
      <c r="K198" s="664"/>
    </row>
    <row r="199" spans="1:11" ht="16.5" customHeight="1">
      <c r="A199" s="525">
        <v>190</v>
      </c>
      <c r="B199" s="336" t="s">
        <v>25</v>
      </c>
      <c r="C199" s="586" t="s">
        <v>441</v>
      </c>
      <c r="D199" s="534" t="s">
        <v>1223</v>
      </c>
      <c r="E199" s="336" t="s">
        <v>449</v>
      </c>
      <c r="F199" s="528" t="s">
        <v>11</v>
      </c>
      <c r="G199" s="221"/>
      <c r="H199" s="338"/>
      <c r="I199" s="531"/>
      <c r="J199" s="658"/>
      <c r="K199" s="664"/>
    </row>
    <row r="200" spans="1:11" ht="16.5" customHeight="1">
      <c r="A200" s="525">
        <v>191</v>
      </c>
      <c r="B200" s="336" t="s">
        <v>25</v>
      </c>
      <c r="C200" s="586" t="s">
        <v>441</v>
      </c>
      <c r="D200" s="534" t="s">
        <v>1224</v>
      </c>
      <c r="E200" s="628" t="s">
        <v>2799</v>
      </c>
      <c r="F200" s="35" t="s">
        <v>10</v>
      </c>
      <c r="G200" s="221"/>
      <c r="H200" s="338"/>
      <c r="I200" s="339"/>
      <c r="J200" s="658"/>
      <c r="K200" s="664"/>
    </row>
    <row r="201" spans="1:11" ht="16.5" customHeight="1">
      <c r="A201" s="525">
        <v>192</v>
      </c>
      <c r="B201" s="336" t="s">
        <v>25</v>
      </c>
      <c r="C201" s="586" t="s">
        <v>441</v>
      </c>
      <c r="D201" s="534" t="s">
        <v>1225</v>
      </c>
      <c r="E201" s="336" t="s">
        <v>443</v>
      </c>
      <c r="F201" s="528" t="s">
        <v>11</v>
      </c>
      <c r="G201" s="221"/>
      <c r="H201" s="338"/>
      <c r="I201" s="531"/>
      <c r="J201" s="658"/>
      <c r="K201" s="664"/>
    </row>
    <row r="202" spans="1:11" ht="16.5" customHeight="1">
      <c r="A202" s="525">
        <v>193</v>
      </c>
      <c r="B202" s="336" t="s">
        <v>25</v>
      </c>
      <c r="C202" s="586" t="s">
        <v>441</v>
      </c>
      <c r="D202" s="534" t="s">
        <v>1226</v>
      </c>
      <c r="E202" s="336" t="s">
        <v>2751</v>
      </c>
      <c r="F202" s="528" t="s">
        <v>11</v>
      </c>
      <c r="G202" s="221"/>
      <c r="H202" s="338"/>
      <c r="I202" s="339"/>
      <c r="J202" s="658"/>
      <c r="K202" s="664"/>
    </row>
    <row r="203" spans="1:11" ht="16.5" customHeight="1">
      <c r="A203" s="525">
        <v>194</v>
      </c>
      <c r="B203" s="336" t="s">
        <v>25</v>
      </c>
      <c r="C203" s="586" t="s">
        <v>441</v>
      </c>
      <c r="D203" s="534" t="s">
        <v>1227</v>
      </c>
      <c r="E203" s="336" t="s">
        <v>444</v>
      </c>
      <c r="F203" s="528" t="s">
        <v>11</v>
      </c>
      <c r="G203" s="221"/>
      <c r="H203" s="338"/>
      <c r="I203" s="339"/>
      <c r="J203" s="658"/>
      <c r="K203" s="664"/>
    </row>
    <row r="204" spans="1:11" ht="16.5" customHeight="1">
      <c r="A204" s="525">
        <v>195</v>
      </c>
      <c r="B204" s="336" t="s">
        <v>25</v>
      </c>
      <c r="C204" s="586" t="s">
        <v>441</v>
      </c>
      <c r="D204" s="534" t="s">
        <v>450</v>
      </c>
      <c r="E204" s="336" t="s">
        <v>446</v>
      </c>
      <c r="F204" s="528" t="s">
        <v>11</v>
      </c>
      <c r="G204" s="221"/>
      <c r="H204" s="338"/>
      <c r="I204" s="339"/>
      <c r="J204" s="658"/>
      <c r="K204" s="664"/>
    </row>
    <row r="205" spans="1:11" ht="16.5" customHeight="1">
      <c r="A205" s="525">
        <v>196</v>
      </c>
      <c r="B205" s="336" t="s">
        <v>25</v>
      </c>
      <c r="C205" s="586" t="s">
        <v>441</v>
      </c>
      <c r="D205" s="534" t="s">
        <v>1228</v>
      </c>
      <c r="E205" s="336" t="s">
        <v>448</v>
      </c>
      <c r="F205" s="528" t="s">
        <v>11</v>
      </c>
      <c r="G205" s="221"/>
      <c r="H205" s="338"/>
      <c r="I205" s="339"/>
      <c r="J205" s="658"/>
      <c r="K205" s="664"/>
    </row>
    <row r="206" spans="1:11" ht="16.5" customHeight="1">
      <c r="A206" s="525">
        <v>197</v>
      </c>
      <c r="B206" s="336" t="s">
        <v>25</v>
      </c>
      <c r="C206" s="586" t="s">
        <v>441</v>
      </c>
      <c r="D206" s="534" t="s">
        <v>1229</v>
      </c>
      <c r="E206" s="336" t="s">
        <v>2751</v>
      </c>
      <c r="F206" s="528" t="s">
        <v>11</v>
      </c>
      <c r="G206" s="221"/>
      <c r="H206" s="338"/>
      <c r="I206" s="339"/>
      <c r="J206" s="658"/>
      <c r="K206" s="664"/>
    </row>
    <row r="207" spans="1:11" ht="16.5" customHeight="1">
      <c r="A207" s="525">
        <v>198</v>
      </c>
      <c r="B207" s="336" t="s">
        <v>25</v>
      </c>
      <c r="C207" s="586" t="s">
        <v>441</v>
      </c>
      <c r="D207" s="534" t="s">
        <v>1230</v>
      </c>
      <c r="E207" s="336" t="s">
        <v>449</v>
      </c>
      <c r="F207" s="528" t="s">
        <v>11</v>
      </c>
      <c r="G207" s="221"/>
      <c r="H207" s="338"/>
      <c r="I207" s="339"/>
      <c r="J207" s="658"/>
      <c r="K207" s="664"/>
    </row>
    <row r="208" spans="1:11" ht="16.5" customHeight="1">
      <c r="A208" s="525">
        <v>199</v>
      </c>
      <c r="B208" s="336" t="s">
        <v>25</v>
      </c>
      <c r="C208" s="586" t="s">
        <v>441</v>
      </c>
      <c r="D208" s="534" t="s">
        <v>451</v>
      </c>
      <c r="E208" s="336" t="s">
        <v>2799</v>
      </c>
      <c r="F208" s="35" t="s">
        <v>10</v>
      </c>
      <c r="G208" s="221"/>
      <c r="H208" s="338"/>
      <c r="I208" s="339"/>
      <c r="J208" s="658"/>
      <c r="K208" s="664"/>
    </row>
    <row r="209" spans="1:11" ht="16.5" customHeight="1">
      <c r="A209" s="525">
        <v>200</v>
      </c>
      <c r="B209" s="336" t="s">
        <v>25</v>
      </c>
      <c r="C209" s="586" t="s">
        <v>441</v>
      </c>
      <c r="D209" s="534" t="s">
        <v>1231</v>
      </c>
      <c r="E209" s="336" t="s">
        <v>443</v>
      </c>
      <c r="F209" s="528" t="s">
        <v>11</v>
      </c>
      <c r="G209" s="221"/>
      <c r="H209" s="338"/>
      <c r="I209" s="531"/>
      <c r="J209" s="658"/>
      <c r="K209" s="664"/>
    </row>
    <row r="210" spans="1:11" ht="16.5" customHeight="1">
      <c r="A210" s="525">
        <v>201</v>
      </c>
      <c r="B210" s="336" t="s">
        <v>25</v>
      </c>
      <c r="C210" s="586" t="s">
        <v>441</v>
      </c>
      <c r="D210" s="534" t="s">
        <v>1232</v>
      </c>
      <c r="E210" s="336" t="s">
        <v>2751</v>
      </c>
      <c r="F210" s="528" t="s">
        <v>11</v>
      </c>
      <c r="G210" s="221"/>
      <c r="H210" s="338"/>
      <c r="I210" s="339"/>
      <c r="J210" s="658"/>
      <c r="K210" s="664"/>
    </row>
    <row r="211" spans="1:11" ht="16.5" customHeight="1">
      <c r="A211" s="525">
        <v>202</v>
      </c>
      <c r="B211" s="336" t="s">
        <v>25</v>
      </c>
      <c r="C211" s="586" t="s">
        <v>441</v>
      </c>
      <c r="D211" s="534" t="s">
        <v>1233</v>
      </c>
      <c r="E211" s="336" t="s">
        <v>444</v>
      </c>
      <c r="F211" s="528" t="s">
        <v>11</v>
      </c>
      <c r="G211" s="221"/>
      <c r="H211" s="338"/>
      <c r="I211" s="339"/>
      <c r="J211" s="658"/>
      <c r="K211" s="664"/>
    </row>
    <row r="212" spans="1:11" ht="16.5" customHeight="1">
      <c r="A212" s="525">
        <v>203</v>
      </c>
      <c r="B212" s="336" t="s">
        <v>25</v>
      </c>
      <c r="C212" s="586" t="s">
        <v>441</v>
      </c>
      <c r="D212" s="534" t="s">
        <v>1234</v>
      </c>
      <c r="E212" s="336" t="s">
        <v>446</v>
      </c>
      <c r="F212" s="528" t="s">
        <v>11</v>
      </c>
      <c r="G212" s="221"/>
      <c r="H212" s="338"/>
      <c r="I212" s="339"/>
      <c r="J212" s="658"/>
      <c r="K212" s="664"/>
    </row>
    <row r="213" spans="1:11" ht="16.5" customHeight="1">
      <c r="A213" s="525">
        <v>204</v>
      </c>
      <c r="B213" s="336" t="s">
        <v>25</v>
      </c>
      <c r="C213" s="586" t="s">
        <v>441</v>
      </c>
      <c r="D213" s="534" t="s">
        <v>1235</v>
      </c>
      <c r="E213" s="336" t="s">
        <v>448</v>
      </c>
      <c r="F213" s="528" t="s">
        <v>11</v>
      </c>
      <c r="G213" s="221"/>
      <c r="H213" s="338"/>
      <c r="I213" s="339"/>
      <c r="J213" s="658"/>
      <c r="K213" s="664"/>
    </row>
    <row r="214" spans="1:11" ht="16.5" customHeight="1">
      <c r="A214" s="525">
        <v>205</v>
      </c>
      <c r="B214" s="336" t="s">
        <v>25</v>
      </c>
      <c r="C214" s="586" t="s">
        <v>441</v>
      </c>
      <c r="D214" s="534" t="s">
        <v>1236</v>
      </c>
      <c r="E214" s="336" t="s">
        <v>2751</v>
      </c>
      <c r="F214" s="528" t="s">
        <v>11</v>
      </c>
      <c r="G214" s="221"/>
      <c r="H214" s="338"/>
      <c r="I214" s="339"/>
      <c r="J214" s="658"/>
      <c r="K214" s="664"/>
    </row>
    <row r="215" spans="1:11" ht="16.5" customHeight="1">
      <c r="A215" s="525">
        <v>206</v>
      </c>
      <c r="B215" s="336" t="s">
        <v>25</v>
      </c>
      <c r="C215" s="586" t="s">
        <v>441</v>
      </c>
      <c r="D215" s="534" t="s">
        <v>1237</v>
      </c>
      <c r="E215" s="336" t="s">
        <v>449</v>
      </c>
      <c r="F215" s="528" t="s">
        <v>11</v>
      </c>
      <c r="G215" s="221"/>
      <c r="H215" s="338"/>
      <c r="I215" s="339"/>
      <c r="J215" s="658"/>
      <c r="K215" s="664"/>
    </row>
    <row r="216" spans="1:11" ht="16.5" customHeight="1">
      <c r="A216" s="525">
        <v>207</v>
      </c>
      <c r="B216" s="336" t="s">
        <v>25</v>
      </c>
      <c r="C216" s="586" t="s">
        <v>441</v>
      </c>
      <c r="D216" s="534" t="s">
        <v>1238</v>
      </c>
      <c r="E216" s="628" t="s">
        <v>2799</v>
      </c>
      <c r="F216" s="35" t="s">
        <v>10</v>
      </c>
      <c r="G216" s="221"/>
      <c r="H216" s="338"/>
      <c r="I216" s="339"/>
      <c r="J216" s="658"/>
      <c r="K216" s="664"/>
    </row>
    <row r="217" spans="1:11" ht="16.5" customHeight="1">
      <c r="A217" s="525">
        <v>208</v>
      </c>
      <c r="B217" s="336" t="s">
        <v>25</v>
      </c>
      <c r="C217" s="586" t="s">
        <v>441</v>
      </c>
      <c r="D217" s="534" t="s">
        <v>1239</v>
      </c>
      <c r="E217" s="336" t="s">
        <v>443</v>
      </c>
      <c r="F217" s="528" t="s">
        <v>11</v>
      </c>
      <c r="G217" s="221"/>
      <c r="H217" s="338"/>
      <c r="I217" s="531"/>
      <c r="J217" s="658"/>
      <c r="K217" s="664"/>
    </row>
    <row r="218" spans="1:11" ht="16.5" customHeight="1">
      <c r="A218" s="525">
        <v>209</v>
      </c>
      <c r="B218" s="336" t="s">
        <v>25</v>
      </c>
      <c r="C218" s="586" t="s">
        <v>441</v>
      </c>
      <c r="D218" s="534" t="s">
        <v>1240</v>
      </c>
      <c r="E218" s="336" t="s">
        <v>2751</v>
      </c>
      <c r="F218" s="528" t="s">
        <v>11</v>
      </c>
      <c r="G218" s="221"/>
      <c r="H218" s="338"/>
      <c r="I218" s="339"/>
      <c r="J218" s="658"/>
      <c r="K218" s="664"/>
    </row>
    <row r="219" spans="1:11" ht="16.5" customHeight="1">
      <c r="A219" s="525">
        <v>210</v>
      </c>
      <c r="B219" s="336" t="s">
        <v>25</v>
      </c>
      <c r="C219" s="586" t="s">
        <v>441</v>
      </c>
      <c r="D219" s="534" t="s">
        <v>1241</v>
      </c>
      <c r="E219" s="336" t="s">
        <v>444</v>
      </c>
      <c r="F219" s="528" t="s">
        <v>11</v>
      </c>
      <c r="G219" s="221"/>
      <c r="H219" s="338"/>
      <c r="I219" s="339"/>
      <c r="J219" s="658"/>
      <c r="K219" s="664"/>
    </row>
    <row r="220" spans="1:11" ht="16.5" customHeight="1">
      <c r="A220" s="525">
        <v>211</v>
      </c>
      <c r="B220" s="336" t="s">
        <v>25</v>
      </c>
      <c r="C220" s="586" t="s">
        <v>441</v>
      </c>
      <c r="D220" s="534" t="s">
        <v>1242</v>
      </c>
      <c r="E220" s="336" t="s">
        <v>446</v>
      </c>
      <c r="F220" s="528" t="s">
        <v>11</v>
      </c>
      <c r="G220" s="221"/>
      <c r="H220" s="338"/>
      <c r="I220" s="339"/>
      <c r="J220" s="658"/>
      <c r="K220" s="664"/>
    </row>
    <row r="221" spans="1:11" ht="16.5" customHeight="1">
      <c r="A221" s="525">
        <v>212</v>
      </c>
      <c r="B221" s="336" t="s">
        <v>25</v>
      </c>
      <c r="C221" s="586" t="s">
        <v>441</v>
      </c>
      <c r="D221" s="534" t="s">
        <v>1243</v>
      </c>
      <c r="E221" s="336" t="s">
        <v>448</v>
      </c>
      <c r="F221" s="528" t="s">
        <v>11</v>
      </c>
      <c r="G221" s="221"/>
      <c r="H221" s="338"/>
      <c r="I221" s="339"/>
      <c r="J221" s="658"/>
      <c r="K221" s="664"/>
    </row>
    <row r="222" spans="1:11" ht="16.5" customHeight="1">
      <c r="A222" s="525">
        <v>213</v>
      </c>
      <c r="B222" s="336" t="s">
        <v>25</v>
      </c>
      <c r="C222" s="586" t="s">
        <v>441</v>
      </c>
      <c r="D222" s="534" t="s">
        <v>1244</v>
      </c>
      <c r="E222" s="336" t="s">
        <v>2751</v>
      </c>
      <c r="F222" s="528" t="s">
        <v>11</v>
      </c>
      <c r="G222" s="221"/>
      <c r="H222" s="338"/>
      <c r="I222" s="339"/>
      <c r="J222" s="658"/>
      <c r="K222" s="664"/>
    </row>
    <row r="223" spans="1:11" ht="16.5" customHeight="1">
      <c r="A223" s="525">
        <v>214</v>
      </c>
      <c r="B223" s="336" t="s">
        <v>25</v>
      </c>
      <c r="C223" s="586" t="s">
        <v>441</v>
      </c>
      <c r="D223" s="534" t="s">
        <v>1245</v>
      </c>
      <c r="E223" s="336" t="s">
        <v>449</v>
      </c>
      <c r="F223" s="528" t="s">
        <v>11</v>
      </c>
      <c r="G223" s="221"/>
      <c r="H223" s="338"/>
      <c r="I223" s="339"/>
      <c r="J223" s="658"/>
      <c r="K223" s="664"/>
    </row>
    <row r="224" spans="1:11" ht="16.5" customHeight="1">
      <c r="A224" s="525">
        <v>215</v>
      </c>
      <c r="B224" s="336" t="s">
        <v>25</v>
      </c>
      <c r="C224" s="586" t="s">
        <v>441</v>
      </c>
      <c r="D224" s="534" t="s">
        <v>1246</v>
      </c>
      <c r="E224" s="628" t="s">
        <v>2799</v>
      </c>
      <c r="F224" s="35" t="s">
        <v>10</v>
      </c>
      <c r="G224" s="221"/>
      <c r="H224" s="338"/>
      <c r="I224" s="339"/>
      <c r="J224" s="658"/>
      <c r="K224" s="664"/>
    </row>
    <row r="225" spans="1:11" ht="16.5" customHeight="1">
      <c r="A225" s="525">
        <v>216</v>
      </c>
      <c r="B225" s="336" t="s">
        <v>25</v>
      </c>
      <c r="C225" s="586" t="s">
        <v>441</v>
      </c>
      <c r="D225" s="534" t="s">
        <v>1247</v>
      </c>
      <c r="E225" s="336" t="s">
        <v>443</v>
      </c>
      <c r="F225" s="528" t="s">
        <v>11</v>
      </c>
      <c r="G225" s="221"/>
      <c r="H225" s="338"/>
      <c r="I225" s="339"/>
      <c r="J225" s="658"/>
      <c r="K225" s="664"/>
    </row>
    <row r="226" spans="1:11" ht="16.5" customHeight="1">
      <c r="A226" s="525">
        <v>217</v>
      </c>
      <c r="B226" s="336" t="s">
        <v>25</v>
      </c>
      <c r="C226" s="586" t="s">
        <v>441</v>
      </c>
      <c r="D226" s="534" t="s">
        <v>1248</v>
      </c>
      <c r="E226" s="336" t="s">
        <v>2751</v>
      </c>
      <c r="F226" s="528" t="s">
        <v>11</v>
      </c>
      <c r="G226" s="221"/>
      <c r="H226" s="338"/>
      <c r="I226" s="339"/>
      <c r="J226" s="658"/>
      <c r="K226" s="664"/>
    </row>
    <row r="227" spans="1:11" ht="16.5" customHeight="1">
      <c r="A227" s="525">
        <v>218</v>
      </c>
      <c r="B227" s="336" t="s">
        <v>25</v>
      </c>
      <c r="C227" s="586" t="s">
        <v>441</v>
      </c>
      <c r="D227" s="534" t="s">
        <v>1249</v>
      </c>
      <c r="E227" s="336" t="s">
        <v>444</v>
      </c>
      <c r="F227" s="528" t="s">
        <v>11</v>
      </c>
      <c r="G227" s="221"/>
      <c r="H227" s="338"/>
      <c r="I227" s="339"/>
      <c r="J227" s="658"/>
      <c r="K227" s="664"/>
    </row>
    <row r="228" spans="1:11" ht="16.5" customHeight="1">
      <c r="A228" s="525">
        <v>219</v>
      </c>
      <c r="B228" s="336" t="s">
        <v>25</v>
      </c>
      <c r="C228" s="586" t="s">
        <v>441</v>
      </c>
      <c r="D228" s="534" t="s">
        <v>1250</v>
      </c>
      <c r="E228" s="336" t="s">
        <v>446</v>
      </c>
      <c r="F228" s="528" t="s">
        <v>11</v>
      </c>
      <c r="G228" s="221"/>
      <c r="H228" s="338"/>
      <c r="I228" s="339"/>
      <c r="J228" s="658"/>
      <c r="K228" s="664"/>
    </row>
    <row r="229" spans="1:11" ht="16.5" customHeight="1">
      <c r="A229" s="525">
        <v>220</v>
      </c>
      <c r="B229" s="336" t="s">
        <v>25</v>
      </c>
      <c r="C229" s="586" t="s">
        <v>441</v>
      </c>
      <c r="D229" s="534" t="s">
        <v>1251</v>
      </c>
      <c r="E229" s="336" t="s">
        <v>448</v>
      </c>
      <c r="F229" s="528" t="s">
        <v>11</v>
      </c>
      <c r="G229" s="221"/>
      <c r="H229" s="338"/>
      <c r="I229" s="339"/>
      <c r="J229" s="658"/>
      <c r="K229" s="664"/>
    </row>
    <row r="230" spans="1:11" ht="16.5" customHeight="1">
      <c r="A230" s="525">
        <v>221</v>
      </c>
      <c r="B230" s="336" t="s">
        <v>25</v>
      </c>
      <c r="C230" s="586" t="s">
        <v>441</v>
      </c>
      <c r="D230" s="534" t="s">
        <v>1252</v>
      </c>
      <c r="E230" s="336" t="s">
        <v>2751</v>
      </c>
      <c r="F230" s="528" t="s">
        <v>11</v>
      </c>
      <c r="G230" s="221"/>
      <c r="H230" s="338"/>
      <c r="I230" s="339"/>
      <c r="J230" s="658"/>
      <c r="K230" s="664"/>
    </row>
    <row r="231" spans="1:11" ht="16.5" customHeight="1">
      <c r="A231" s="525">
        <v>222</v>
      </c>
      <c r="B231" s="336" t="s">
        <v>25</v>
      </c>
      <c r="C231" s="586" t="s">
        <v>441</v>
      </c>
      <c r="D231" s="534" t="s">
        <v>1253</v>
      </c>
      <c r="E231" s="336" t="s">
        <v>449</v>
      </c>
      <c r="F231" s="528" t="s">
        <v>11</v>
      </c>
      <c r="G231" s="221"/>
      <c r="H231" s="338"/>
      <c r="I231" s="339"/>
      <c r="J231" s="658"/>
      <c r="K231" s="664"/>
    </row>
    <row r="232" spans="1:11" ht="16.5" customHeight="1">
      <c r="A232" s="525">
        <v>223</v>
      </c>
      <c r="B232" s="336" t="s">
        <v>25</v>
      </c>
      <c r="C232" s="586" t="s">
        <v>441</v>
      </c>
      <c r="D232" s="534" t="s">
        <v>1254</v>
      </c>
      <c r="E232" s="628" t="s">
        <v>2799</v>
      </c>
      <c r="F232" s="35" t="s">
        <v>10</v>
      </c>
      <c r="G232" s="221"/>
      <c r="H232" s="338"/>
      <c r="I232" s="339"/>
      <c r="J232" s="658"/>
      <c r="K232" s="664"/>
    </row>
    <row r="233" spans="1:11" ht="16.5" customHeight="1">
      <c r="A233" s="525">
        <v>224</v>
      </c>
      <c r="B233" s="336" t="s">
        <v>25</v>
      </c>
      <c r="C233" s="586" t="s">
        <v>441</v>
      </c>
      <c r="D233" s="534" t="s">
        <v>1255</v>
      </c>
      <c r="E233" s="336" t="s">
        <v>443</v>
      </c>
      <c r="F233" s="528" t="s">
        <v>11</v>
      </c>
      <c r="G233" s="221"/>
      <c r="H233" s="338"/>
      <c r="I233" s="339"/>
      <c r="J233" s="658"/>
      <c r="K233" s="664"/>
    </row>
    <row r="234" spans="1:11" ht="16.5" customHeight="1">
      <c r="A234" s="525">
        <v>225</v>
      </c>
      <c r="B234" s="336" t="s">
        <v>25</v>
      </c>
      <c r="C234" s="586" t="s">
        <v>441</v>
      </c>
      <c r="D234" s="534" t="s">
        <v>1256</v>
      </c>
      <c r="E234" s="336" t="s">
        <v>2751</v>
      </c>
      <c r="F234" s="528" t="s">
        <v>11</v>
      </c>
      <c r="G234" s="221"/>
      <c r="H234" s="338"/>
      <c r="I234" s="339"/>
      <c r="J234" s="658"/>
      <c r="K234" s="664"/>
    </row>
    <row r="235" spans="1:11" ht="16.5" customHeight="1">
      <c r="A235" s="525">
        <v>226</v>
      </c>
      <c r="B235" s="336" t="s">
        <v>25</v>
      </c>
      <c r="C235" s="586" t="s">
        <v>441</v>
      </c>
      <c r="D235" s="534" t="s">
        <v>1257</v>
      </c>
      <c r="E235" s="336" t="s">
        <v>444</v>
      </c>
      <c r="F235" s="528" t="s">
        <v>11</v>
      </c>
      <c r="G235" s="221"/>
      <c r="H235" s="338"/>
      <c r="I235" s="339"/>
      <c r="J235" s="658"/>
      <c r="K235" s="664"/>
    </row>
    <row r="236" spans="1:11" ht="16.5" customHeight="1">
      <c r="A236" s="525">
        <v>227</v>
      </c>
      <c r="B236" s="336" t="s">
        <v>25</v>
      </c>
      <c r="C236" s="586" t="s">
        <v>441</v>
      </c>
      <c r="D236" s="534" t="s">
        <v>1258</v>
      </c>
      <c r="E236" s="336" t="s">
        <v>446</v>
      </c>
      <c r="F236" s="528" t="s">
        <v>11</v>
      </c>
      <c r="G236" s="221"/>
      <c r="H236" s="338"/>
      <c r="I236" s="339"/>
      <c r="J236" s="658"/>
      <c r="K236" s="664"/>
    </row>
    <row r="237" spans="1:11" ht="16.5" customHeight="1">
      <c r="A237" s="525">
        <v>228</v>
      </c>
      <c r="B237" s="336" t="s">
        <v>25</v>
      </c>
      <c r="C237" s="586" t="s">
        <v>441</v>
      </c>
      <c r="D237" s="534" t="s">
        <v>1259</v>
      </c>
      <c r="E237" s="336" t="s">
        <v>448</v>
      </c>
      <c r="F237" s="528" t="s">
        <v>11</v>
      </c>
      <c r="G237" s="221"/>
      <c r="H237" s="338"/>
      <c r="I237" s="339"/>
      <c r="J237" s="658"/>
      <c r="K237" s="664"/>
    </row>
    <row r="238" spans="1:11" ht="16.5" customHeight="1">
      <c r="A238" s="525">
        <v>229</v>
      </c>
      <c r="B238" s="336" t="s">
        <v>25</v>
      </c>
      <c r="C238" s="586" t="s">
        <v>441</v>
      </c>
      <c r="D238" s="534" t="s">
        <v>1260</v>
      </c>
      <c r="E238" s="336" t="s">
        <v>2751</v>
      </c>
      <c r="F238" s="528" t="s">
        <v>11</v>
      </c>
      <c r="G238" s="221"/>
      <c r="H238" s="338"/>
      <c r="I238" s="339"/>
      <c r="J238" s="658"/>
      <c r="K238" s="664"/>
    </row>
    <row r="239" spans="1:11" ht="16.5" customHeight="1">
      <c r="A239" s="525">
        <v>230</v>
      </c>
      <c r="B239" s="336" t="s">
        <v>25</v>
      </c>
      <c r="C239" s="586" t="s">
        <v>441</v>
      </c>
      <c r="D239" s="534" t="s">
        <v>1261</v>
      </c>
      <c r="E239" s="336" t="s">
        <v>449</v>
      </c>
      <c r="F239" s="528" t="s">
        <v>11</v>
      </c>
      <c r="G239" s="221"/>
      <c r="H239" s="338"/>
      <c r="I239" s="339"/>
      <c r="J239" s="658"/>
      <c r="K239" s="664"/>
    </row>
    <row r="240" spans="1:11" ht="16.5" customHeight="1">
      <c r="A240" s="525">
        <v>231</v>
      </c>
      <c r="B240" s="336" t="s">
        <v>25</v>
      </c>
      <c r="C240" s="586" t="s">
        <v>441</v>
      </c>
      <c r="D240" s="534" t="s">
        <v>1262</v>
      </c>
      <c r="E240" s="628" t="s">
        <v>2799</v>
      </c>
      <c r="F240" s="35" t="s">
        <v>10</v>
      </c>
      <c r="G240" s="221"/>
      <c r="H240" s="338"/>
      <c r="I240" s="339"/>
      <c r="J240" s="658"/>
      <c r="K240" s="664"/>
    </row>
    <row r="241" spans="1:11" ht="16.5" customHeight="1">
      <c r="A241" s="525">
        <v>232</v>
      </c>
      <c r="B241" s="336" t="s">
        <v>25</v>
      </c>
      <c r="C241" s="586" t="s">
        <v>441</v>
      </c>
      <c r="D241" s="534" t="s">
        <v>1263</v>
      </c>
      <c r="E241" s="336" t="s">
        <v>443</v>
      </c>
      <c r="F241" s="528" t="s">
        <v>11</v>
      </c>
      <c r="G241" s="221"/>
      <c r="H241" s="338"/>
      <c r="I241" s="339"/>
      <c r="J241" s="658"/>
      <c r="K241" s="664"/>
    </row>
    <row r="242" spans="1:11" ht="16.5" customHeight="1">
      <c r="A242" s="525">
        <v>233</v>
      </c>
      <c r="B242" s="336" t="s">
        <v>25</v>
      </c>
      <c r="C242" s="586" t="s">
        <v>441</v>
      </c>
      <c r="D242" s="534" t="s">
        <v>1264</v>
      </c>
      <c r="E242" s="336" t="s">
        <v>2751</v>
      </c>
      <c r="F242" s="528" t="s">
        <v>11</v>
      </c>
      <c r="G242" s="221"/>
      <c r="H242" s="338"/>
      <c r="I242" s="339"/>
      <c r="J242" s="658"/>
      <c r="K242" s="664"/>
    </row>
    <row r="243" spans="1:11" ht="16.5" customHeight="1">
      <c r="A243" s="525">
        <v>234</v>
      </c>
      <c r="B243" s="336" t="s">
        <v>25</v>
      </c>
      <c r="C243" s="586" t="s">
        <v>441</v>
      </c>
      <c r="D243" s="534" t="s">
        <v>1265</v>
      </c>
      <c r="E243" s="336" t="s">
        <v>444</v>
      </c>
      <c r="F243" s="528" t="s">
        <v>11</v>
      </c>
      <c r="G243" s="221"/>
      <c r="H243" s="338"/>
      <c r="I243" s="339"/>
      <c r="J243" s="658"/>
      <c r="K243" s="664"/>
    </row>
    <row r="244" spans="1:11" ht="16.5" customHeight="1">
      <c r="A244" s="525">
        <v>235</v>
      </c>
      <c r="B244" s="336" t="s">
        <v>25</v>
      </c>
      <c r="C244" s="586" t="s">
        <v>441</v>
      </c>
      <c r="D244" s="534" t="s">
        <v>1266</v>
      </c>
      <c r="E244" s="336" t="s">
        <v>446</v>
      </c>
      <c r="F244" s="528" t="s">
        <v>11</v>
      </c>
      <c r="G244" s="221"/>
      <c r="H244" s="338"/>
      <c r="I244" s="339"/>
      <c r="J244" s="658"/>
      <c r="K244" s="664"/>
    </row>
    <row r="245" spans="1:11" ht="16.5" customHeight="1">
      <c r="A245" s="525">
        <v>236</v>
      </c>
      <c r="B245" s="336" t="s">
        <v>25</v>
      </c>
      <c r="C245" s="586" t="s">
        <v>441</v>
      </c>
      <c r="D245" s="534" t="s">
        <v>1267</v>
      </c>
      <c r="E245" s="336" t="s">
        <v>448</v>
      </c>
      <c r="F245" s="528" t="s">
        <v>11</v>
      </c>
      <c r="G245" s="221"/>
      <c r="H245" s="338"/>
      <c r="I245" s="339"/>
      <c r="J245" s="658"/>
      <c r="K245" s="664"/>
    </row>
    <row r="246" spans="1:11" ht="16.5" customHeight="1">
      <c r="A246" s="525">
        <v>237</v>
      </c>
      <c r="B246" s="336" t="s">
        <v>25</v>
      </c>
      <c r="C246" s="586" t="s">
        <v>441</v>
      </c>
      <c r="D246" s="534" t="s">
        <v>1268</v>
      </c>
      <c r="E246" s="336" t="s">
        <v>2751</v>
      </c>
      <c r="F246" s="528" t="s">
        <v>11</v>
      </c>
      <c r="G246" s="221"/>
      <c r="H246" s="338"/>
      <c r="I246" s="339"/>
      <c r="J246" s="658"/>
      <c r="K246" s="664"/>
    </row>
    <row r="247" spans="1:11" ht="16.5" customHeight="1">
      <c r="A247" s="525">
        <v>238</v>
      </c>
      <c r="B247" s="336" t="s">
        <v>25</v>
      </c>
      <c r="C247" s="586" t="s">
        <v>441</v>
      </c>
      <c r="D247" s="534" t="s">
        <v>1269</v>
      </c>
      <c r="E247" s="336" t="s">
        <v>449</v>
      </c>
      <c r="F247" s="528" t="s">
        <v>11</v>
      </c>
      <c r="G247" s="221"/>
      <c r="H247" s="338"/>
      <c r="I247" s="339"/>
      <c r="J247" s="658"/>
      <c r="K247" s="664"/>
    </row>
    <row r="248" spans="1:11" ht="16.5" customHeight="1">
      <c r="A248" s="525">
        <v>239</v>
      </c>
      <c r="B248" s="336" t="s">
        <v>25</v>
      </c>
      <c r="C248" s="586" t="s">
        <v>441</v>
      </c>
      <c r="D248" s="534" t="s">
        <v>1270</v>
      </c>
      <c r="E248" s="628" t="s">
        <v>2799</v>
      </c>
      <c r="F248" s="35" t="s">
        <v>10</v>
      </c>
      <c r="G248" s="221"/>
      <c r="H248" s="338"/>
      <c r="I248" s="339"/>
      <c r="J248" s="658"/>
      <c r="K248" s="664"/>
    </row>
    <row r="249" spans="1:11" ht="16.5" customHeight="1">
      <c r="A249" s="525">
        <v>240</v>
      </c>
      <c r="B249" s="336" t="s">
        <v>25</v>
      </c>
      <c r="C249" s="586" t="s">
        <v>441</v>
      </c>
      <c r="D249" s="534" t="s">
        <v>1271</v>
      </c>
      <c r="E249" s="336" t="s">
        <v>443</v>
      </c>
      <c r="F249" s="528" t="s">
        <v>11</v>
      </c>
      <c r="G249" s="221"/>
      <c r="H249" s="338"/>
      <c r="I249" s="339"/>
      <c r="J249" s="658"/>
      <c r="K249" s="664"/>
    </row>
    <row r="250" spans="1:11" ht="16.5" customHeight="1">
      <c r="A250" s="525">
        <v>241</v>
      </c>
      <c r="B250" s="336" t="s">
        <v>25</v>
      </c>
      <c r="C250" s="586" t="s">
        <v>441</v>
      </c>
      <c r="D250" s="534" t="s">
        <v>1272</v>
      </c>
      <c r="E250" s="336" t="s">
        <v>2751</v>
      </c>
      <c r="F250" s="528" t="s">
        <v>11</v>
      </c>
      <c r="G250" s="221"/>
      <c r="H250" s="338"/>
      <c r="I250" s="339"/>
      <c r="J250" s="658"/>
      <c r="K250" s="664"/>
    </row>
    <row r="251" spans="1:11" ht="16.5" customHeight="1">
      <c r="A251" s="525">
        <v>242</v>
      </c>
      <c r="B251" s="336" t="s">
        <v>25</v>
      </c>
      <c r="C251" s="586" t="s">
        <v>441</v>
      </c>
      <c r="D251" s="534" t="s">
        <v>1273</v>
      </c>
      <c r="E251" s="336" t="s">
        <v>444</v>
      </c>
      <c r="F251" s="528" t="s">
        <v>11</v>
      </c>
      <c r="G251" s="221"/>
      <c r="H251" s="338"/>
      <c r="I251" s="339"/>
      <c r="J251" s="658"/>
      <c r="K251" s="664"/>
    </row>
    <row r="252" spans="1:11" ht="16.5" customHeight="1">
      <c r="A252" s="525">
        <v>243</v>
      </c>
      <c r="B252" s="336" t="s">
        <v>25</v>
      </c>
      <c r="C252" s="586" t="s">
        <v>441</v>
      </c>
      <c r="D252" s="534" t="s">
        <v>1274</v>
      </c>
      <c r="E252" s="336" t="s">
        <v>446</v>
      </c>
      <c r="F252" s="528" t="s">
        <v>11</v>
      </c>
      <c r="G252" s="221"/>
      <c r="H252" s="338"/>
      <c r="I252" s="339"/>
      <c r="J252" s="658"/>
      <c r="K252" s="664"/>
    </row>
    <row r="253" spans="1:11" ht="16.5" customHeight="1">
      <c r="A253" s="525">
        <v>244</v>
      </c>
      <c r="B253" s="336" t="s">
        <v>25</v>
      </c>
      <c r="C253" s="586" t="s">
        <v>441</v>
      </c>
      <c r="D253" s="534" t="s">
        <v>1275</v>
      </c>
      <c r="E253" s="336" t="s">
        <v>448</v>
      </c>
      <c r="F253" s="528" t="s">
        <v>11</v>
      </c>
      <c r="G253" s="221"/>
      <c r="H253" s="338"/>
      <c r="I253" s="339"/>
      <c r="J253" s="658"/>
      <c r="K253" s="664"/>
    </row>
    <row r="254" spans="1:11" ht="16.5" customHeight="1">
      <c r="A254" s="525">
        <v>245</v>
      </c>
      <c r="B254" s="336" t="s">
        <v>25</v>
      </c>
      <c r="C254" s="586" t="s">
        <v>441</v>
      </c>
      <c r="D254" s="534" t="s">
        <v>1276</v>
      </c>
      <c r="E254" s="336" t="s">
        <v>2751</v>
      </c>
      <c r="F254" s="528" t="s">
        <v>11</v>
      </c>
      <c r="G254" s="221"/>
      <c r="H254" s="338"/>
      <c r="I254" s="339"/>
      <c r="J254" s="658"/>
      <c r="K254" s="664"/>
    </row>
    <row r="255" spans="1:11" ht="16.5" customHeight="1">
      <c r="A255" s="525">
        <v>246</v>
      </c>
      <c r="B255" s="336" t="s">
        <v>25</v>
      </c>
      <c r="C255" s="586" t="s">
        <v>441</v>
      </c>
      <c r="D255" s="534" t="s">
        <v>1277</v>
      </c>
      <c r="E255" s="336" t="s">
        <v>449</v>
      </c>
      <c r="F255" s="528" t="s">
        <v>11</v>
      </c>
      <c r="G255" s="221"/>
      <c r="H255" s="338"/>
      <c r="I255" s="339"/>
      <c r="J255" s="658"/>
      <c r="K255" s="664"/>
    </row>
    <row r="256" spans="1:11" ht="16.5" customHeight="1">
      <c r="A256" s="525">
        <v>247</v>
      </c>
      <c r="B256" s="336" t="s">
        <v>25</v>
      </c>
      <c r="C256" s="586" t="s">
        <v>441</v>
      </c>
      <c r="D256" s="534" t="s">
        <v>1278</v>
      </c>
      <c r="E256" s="628" t="s">
        <v>2799</v>
      </c>
      <c r="F256" s="35" t="s">
        <v>10</v>
      </c>
      <c r="G256" s="221"/>
      <c r="H256" s="338"/>
      <c r="I256" s="339"/>
      <c r="J256" s="659"/>
      <c r="K256" s="665"/>
    </row>
    <row r="257" spans="1:11" ht="16.5" customHeight="1">
      <c r="A257" s="525">
        <v>248</v>
      </c>
      <c r="B257" s="336" t="s">
        <v>25</v>
      </c>
      <c r="C257" s="586" t="s">
        <v>452</v>
      </c>
      <c r="D257" s="337" t="s">
        <v>1279</v>
      </c>
      <c r="E257" s="527"/>
      <c r="F257" s="528" t="s">
        <v>11</v>
      </c>
      <c r="G257" s="221"/>
      <c r="H257" s="338"/>
      <c r="I257" s="339"/>
      <c r="J257" s="660" t="s">
        <v>2334</v>
      </c>
      <c r="K257" s="675" t="s">
        <v>2194</v>
      </c>
    </row>
    <row r="258" spans="1:11" ht="16.5" customHeight="1">
      <c r="A258" s="525">
        <v>249</v>
      </c>
      <c r="B258" s="336" t="s">
        <v>25</v>
      </c>
      <c r="C258" s="586" t="s">
        <v>453</v>
      </c>
      <c r="D258" s="337" t="s">
        <v>454</v>
      </c>
      <c r="E258" s="336" t="s">
        <v>455</v>
      </c>
      <c r="F258" s="528" t="s">
        <v>11</v>
      </c>
      <c r="G258" s="221"/>
      <c r="H258" s="338"/>
      <c r="I258" s="339"/>
      <c r="J258" s="661"/>
      <c r="K258" s="676"/>
    </row>
    <row r="259" spans="1:11" ht="16.5" customHeight="1">
      <c r="A259" s="525">
        <v>250</v>
      </c>
      <c r="B259" s="336" t="s">
        <v>25</v>
      </c>
      <c r="C259" s="586" t="s">
        <v>453</v>
      </c>
      <c r="D259" s="337" t="s">
        <v>456</v>
      </c>
      <c r="E259" s="336" t="s">
        <v>455</v>
      </c>
      <c r="F259" s="528" t="s">
        <v>11</v>
      </c>
      <c r="G259" s="221"/>
      <c r="H259" s="338"/>
      <c r="I259" s="339"/>
      <c r="J259" s="661"/>
      <c r="K259" s="676"/>
    </row>
    <row r="260" spans="1:11" ht="16.5" customHeight="1">
      <c r="A260" s="525">
        <v>251</v>
      </c>
      <c r="B260" s="336" t="s">
        <v>25</v>
      </c>
      <c r="C260" s="586" t="s">
        <v>453</v>
      </c>
      <c r="D260" s="337" t="s">
        <v>457</v>
      </c>
      <c r="E260" s="336" t="s">
        <v>455</v>
      </c>
      <c r="F260" s="528" t="s">
        <v>11</v>
      </c>
      <c r="G260" s="221"/>
      <c r="H260" s="338"/>
      <c r="I260" s="339"/>
      <c r="J260" s="661"/>
      <c r="K260" s="676"/>
    </row>
    <row r="261" spans="1:11" ht="16.5" customHeight="1">
      <c r="A261" s="525">
        <v>252</v>
      </c>
      <c r="B261" s="336" t="s">
        <v>25</v>
      </c>
      <c r="C261" s="586" t="s">
        <v>453</v>
      </c>
      <c r="D261" s="337" t="s">
        <v>458</v>
      </c>
      <c r="E261" s="336" t="s">
        <v>455</v>
      </c>
      <c r="F261" s="528" t="s">
        <v>11</v>
      </c>
      <c r="G261" s="221"/>
      <c r="H261" s="338"/>
      <c r="I261" s="339"/>
      <c r="J261" s="661"/>
      <c r="K261" s="676"/>
    </row>
    <row r="262" spans="1:11" ht="16.5" customHeight="1">
      <c r="A262" s="525">
        <v>253</v>
      </c>
      <c r="B262" s="336" t="s">
        <v>25</v>
      </c>
      <c r="C262" s="586" t="s">
        <v>453</v>
      </c>
      <c r="D262" s="337" t="s">
        <v>459</v>
      </c>
      <c r="E262" s="527"/>
      <c r="F262" s="528" t="s">
        <v>11</v>
      </c>
      <c r="G262" s="221"/>
      <c r="H262" s="338"/>
      <c r="I262" s="339"/>
      <c r="J262" s="661"/>
      <c r="K262" s="676"/>
    </row>
    <row r="263" spans="1:11" ht="16.5" customHeight="1">
      <c r="A263" s="525">
        <v>254</v>
      </c>
      <c r="B263" s="336" t="s">
        <v>25</v>
      </c>
      <c r="C263" s="586" t="s">
        <v>453</v>
      </c>
      <c r="D263" s="337" t="s">
        <v>460</v>
      </c>
      <c r="E263" s="527"/>
      <c r="F263" s="528" t="s">
        <v>11</v>
      </c>
      <c r="G263" s="221"/>
      <c r="H263" s="338"/>
      <c r="I263" s="339"/>
      <c r="J263" s="661"/>
      <c r="K263" s="676"/>
    </row>
    <row r="264" spans="1:11" ht="16.5" customHeight="1">
      <c r="A264" s="525">
        <v>255</v>
      </c>
      <c r="B264" s="336" t="s">
        <v>25</v>
      </c>
      <c r="C264" s="586" t="s">
        <v>453</v>
      </c>
      <c r="D264" s="337" t="s">
        <v>461</v>
      </c>
      <c r="E264" s="527"/>
      <c r="F264" s="528" t="s">
        <v>11</v>
      </c>
      <c r="G264" s="221"/>
      <c r="H264" s="338"/>
      <c r="I264" s="339"/>
      <c r="J264" s="661"/>
      <c r="K264" s="676"/>
    </row>
    <row r="265" spans="1:11" ht="16.5" customHeight="1">
      <c r="A265" s="525">
        <v>256</v>
      </c>
      <c r="B265" s="336" t="s">
        <v>25</v>
      </c>
      <c r="C265" s="586" t="s">
        <v>453</v>
      </c>
      <c r="D265" s="337" t="s">
        <v>462</v>
      </c>
      <c r="E265" s="527"/>
      <c r="F265" s="528" t="s">
        <v>11</v>
      </c>
      <c r="G265" s="221"/>
      <c r="H265" s="221"/>
      <c r="I265" s="339"/>
      <c r="J265" s="662"/>
      <c r="K265" s="677"/>
    </row>
    <row r="266" spans="1:11" ht="16.5" customHeight="1">
      <c r="A266" s="525">
        <v>257</v>
      </c>
      <c r="B266" s="336" t="s">
        <v>25</v>
      </c>
      <c r="C266" s="586" t="s">
        <v>463</v>
      </c>
      <c r="D266" s="337" t="s">
        <v>1280</v>
      </c>
      <c r="E266" s="336" t="s">
        <v>464</v>
      </c>
      <c r="F266" s="528" t="s">
        <v>11</v>
      </c>
      <c r="G266" s="221"/>
      <c r="H266" s="338"/>
      <c r="I266" s="532" t="s">
        <v>2730</v>
      </c>
      <c r="J266" s="587" t="s">
        <v>2803</v>
      </c>
      <c r="K266" s="672" t="s">
        <v>2806</v>
      </c>
    </row>
    <row r="267" spans="1:11" ht="16.5" customHeight="1">
      <c r="A267" s="525">
        <v>258</v>
      </c>
      <c r="B267" s="336" t="s">
        <v>25</v>
      </c>
      <c r="C267" s="586" t="s">
        <v>463</v>
      </c>
      <c r="D267" s="337" t="s">
        <v>465</v>
      </c>
      <c r="E267" s="527"/>
      <c r="F267" s="528" t="s">
        <v>11</v>
      </c>
      <c r="G267" s="221"/>
      <c r="H267" s="338"/>
      <c r="I267" s="339"/>
      <c r="J267" s="529"/>
      <c r="K267" s="673"/>
    </row>
    <row r="268" spans="1:11" ht="16.5" customHeight="1">
      <c r="A268" s="525">
        <v>259</v>
      </c>
      <c r="B268" s="336" t="s">
        <v>25</v>
      </c>
      <c r="C268" s="586" t="s">
        <v>463</v>
      </c>
      <c r="D268" s="337" t="s">
        <v>466</v>
      </c>
      <c r="E268" s="527"/>
      <c r="F268" s="528" t="s">
        <v>11</v>
      </c>
      <c r="G268" s="221"/>
      <c r="H268" s="338"/>
      <c r="I268" s="339"/>
      <c r="J268" s="529"/>
      <c r="K268" s="673"/>
    </row>
    <row r="269" spans="1:11" ht="16.5" customHeight="1">
      <c r="A269" s="525">
        <v>260</v>
      </c>
      <c r="B269" s="336" t="s">
        <v>25</v>
      </c>
      <c r="C269" s="586" t="s">
        <v>463</v>
      </c>
      <c r="D269" s="337" t="s">
        <v>467</v>
      </c>
      <c r="E269" s="527"/>
      <c r="F269" s="528" t="s">
        <v>11</v>
      </c>
      <c r="G269" s="221"/>
      <c r="H269" s="338"/>
      <c r="I269" s="339"/>
      <c r="J269" s="529"/>
      <c r="K269" s="673"/>
    </row>
    <row r="270" spans="1:11" ht="16.5" customHeight="1">
      <c r="A270" s="525">
        <v>261</v>
      </c>
      <c r="B270" s="336" t="s">
        <v>25</v>
      </c>
      <c r="C270" s="586" t="s">
        <v>463</v>
      </c>
      <c r="D270" s="337" t="s">
        <v>468</v>
      </c>
      <c r="E270" s="527"/>
      <c r="F270" s="528" t="s">
        <v>11</v>
      </c>
      <c r="G270" s="221"/>
      <c r="H270" s="338"/>
      <c r="I270" s="339"/>
      <c r="J270" s="529"/>
      <c r="K270" s="673"/>
    </row>
    <row r="271" spans="1:11" ht="17.5" customHeight="1">
      <c r="A271" s="525">
        <v>262</v>
      </c>
      <c r="B271" s="336" t="s">
        <v>25</v>
      </c>
      <c r="C271" s="586" t="s">
        <v>463</v>
      </c>
      <c r="D271" s="337" t="s">
        <v>469</v>
      </c>
      <c r="E271" s="527"/>
      <c r="F271" s="528" t="s">
        <v>11</v>
      </c>
      <c r="G271" s="221"/>
      <c r="H271" s="338"/>
      <c r="I271" s="339"/>
      <c r="J271" s="529"/>
      <c r="K271" s="673"/>
    </row>
    <row r="272" spans="1:11" ht="17.5" customHeight="1">
      <c r="A272" s="525">
        <v>263</v>
      </c>
      <c r="B272" s="336" t="s">
        <v>25</v>
      </c>
      <c r="C272" s="586" t="s">
        <v>463</v>
      </c>
      <c r="D272" s="337" t="s">
        <v>470</v>
      </c>
      <c r="E272" s="527"/>
      <c r="F272" s="528" t="s">
        <v>11</v>
      </c>
      <c r="G272" s="221"/>
      <c r="H272" s="338"/>
      <c r="I272" s="339"/>
      <c r="J272" s="529"/>
      <c r="K272" s="673"/>
    </row>
    <row r="273" spans="1:11" ht="16.5" customHeight="1">
      <c r="A273" s="525">
        <v>264</v>
      </c>
      <c r="B273" s="336" t="s">
        <v>25</v>
      </c>
      <c r="C273" s="586" t="s">
        <v>463</v>
      </c>
      <c r="D273" s="337" t="s">
        <v>471</v>
      </c>
      <c r="E273" s="527"/>
      <c r="F273" s="528" t="s">
        <v>11</v>
      </c>
      <c r="G273" s="221"/>
      <c r="H273" s="338"/>
      <c r="I273" s="339"/>
      <c r="J273" s="529"/>
      <c r="K273" s="673"/>
    </row>
    <row r="274" spans="1:11" ht="16.5" customHeight="1">
      <c r="A274" s="525">
        <v>265</v>
      </c>
      <c r="B274" s="336" t="s">
        <v>25</v>
      </c>
      <c r="C274" s="586" t="s">
        <v>463</v>
      </c>
      <c r="D274" s="337" t="s">
        <v>472</v>
      </c>
      <c r="E274" s="527"/>
      <c r="F274" s="528" t="s">
        <v>11</v>
      </c>
      <c r="G274" s="221"/>
      <c r="H274" s="338"/>
      <c r="I274" s="339"/>
      <c r="J274" s="529"/>
      <c r="K274" s="673"/>
    </row>
    <row r="275" spans="1:11" ht="16.5" customHeight="1">
      <c r="A275" s="525">
        <v>266</v>
      </c>
      <c r="B275" s="336" t="s">
        <v>25</v>
      </c>
      <c r="C275" s="586" t="s">
        <v>463</v>
      </c>
      <c r="D275" s="337" t="s">
        <v>473</v>
      </c>
      <c r="E275" s="527"/>
      <c r="F275" s="528" t="s">
        <v>11</v>
      </c>
      <c r="G275" s="221"/>
      <c r="H275" s="338"/>
      <c r="I275" s="339"/>
      <c r="J275" s="529"/>
      <c r="K275" s="673"/>
    </row>
    <row r="276" spans="1:11" ht="16.5" customHeight="1">
      <c r="A276" s="525">
        <v>267</v>
      </c>
      <c r="B276" s="336" t="s">
        <v>25</v>
      </c>
      <c r="C276" s="586" t="s">
        <v>463</v>
      </c>
      <c r="D276" s="337" t="s">
        <v>474</v>
      </c>
      <c r="E276" s="527"/>
      <c r="F276" s="528" t="s">
        <v>11</v>
      </c>
      <c r="G276" s="221"/>
      <c r="H276" s="338"/>
      <c r="I276" s="339"/>
      <c r="J276" s="529"/>
      <c r="K276" s="673"/>
    </row>
    <row r="277" spans="1:11" ht="16.5" customHeight="1">
      <c r="A277" s="525">
        <v>268</v>
      </c>
      <c r="B277" s="336" t="s">
        <v>25</v>
      </c>
      <c r="C277" s="586" t="s">
        <v>463</v>
      </c>
      <c r="D277" s="337" t="s">
        <v>475</v>
      </c>
      <c r="E277" s="527"/>
      <c r="F277" s="528" t="s">
        <v>11</v>
      </c>
      <c r="G277" s="221"/>
      <c r="H277" s="338"/>
      <c r="I277" s="339"/>
      <c r="J277" s="529"/>
      <c r="K277" s="673"/>
    </row>
    <row r="278" spans="1:11" ht="16.5" customHeight="1">
      <c r="A278" s="525">
        <v>269</v>
      </c>
      <c r="B278" s="336" t="s">
        <v>25</v>
      </c>
      <c r="C278" s="586" t="s">
        <v>463</v>
      </c>
      <c r="D278" s="337" t="s">
        <v>476</v>
      </c>
      <c r="E278" s="527"/>
      <c r="F278" s="528" t="s">
        <v>11</v>
      </c>
      <c r="G278" s="221"/>
      <c r="H278" s="338"/>
      <c r="I278" s="339"/>
      <c r="J278" s="529"/>
      <c r="K278" s="673"/>
    </row>
    <row r="279" spans="1:11" ht="16.5" customHeight="1">
      <c r="A279" s="525">
        <v>270</v>
      </c>
      <c r="B279" s="336" t="s">
        <v>25</v>
      </c>
      <c r="C279" s="586" t="s">
        <v>463</v>
      </c>
      <c r="D279" s="337" t="s">
        <v>477</v>
      </c>
      <c r="E279" s="527"/>
      <c r="F279" s="528" t="s">
        <v>11</v>
      </c>
      <c r="G279" s="221"/>
      <c r="H279" s="338"/>
      <c r="I279" s="339"/>
      <c r="J279" s="529"/>
      <c r="K279" s="673"/>
    </row>
    <row r="280" spans="1:11" ht="16.5" customHeight="1">
      <c r="A280" s="525">
        <v>271</v>
      </c>
      <c r="B280" s="336" t="s">
        <v>25</v>
      </c>
      <c r="C280" s="586" t="s">
        <v>463</v>
      </c>
      <c r="D280" s="337" t="s">
        <v>478</v>
      </c>
      <c r="E280" s="527"/>
      <c r="F280" s="528" t="s">
        <v>11</v>
      </c>
      <c r="G280" s="221"/>
      <c r="H280" s="338"/>
      <c r="I280" s="339"/>
      <c r="J280" s="529"/>
      <c r="K280" s="673"/>
    </row>
    <row r="281" spans="1:11" ht="16.5" customHeight="1">
      <c r="A281" s="525">
        <v>272</v>
      </c>
      <c r="B281" s="336" t="s">
        <v>25</v>
      </c>
      <c r="C281" s="586" t="s">
        <v>463</v>
      </c>
      <c r="D281" s="337" t="s">
        <v>479</v>
      </c>
      <c r="E281" s="527"/>
      <c r="F281" s="528" t="s">
        <v>11</v>
      </c>
      <c r="G281" s="221"/>
      <c r="H281" s="338"/>
      <c r="I281" s="339"/>
      <c r="J281" s="529"/>
      <c r="K281" s="673"/>
    </row>
    <row r="282" spans="1:11" ht="16.5" customHeight="1">
      <c r="A282" s="525">
        <v>273</v>
      </c>
      <c r="B282" s="336" t="s">
        <v>25</v>
      </c>
      <c r="C282" s="586" t="s">
        <v>463</v>
      </c>
      <c r="D282" s="337" t="s">
        <v>480</v>
      </c>
      <c r="E282" s="527"/>
      <c r="F282" s="528" t="s">
        <v>11</v>
      </c>
      <c r="G282" s="221"/>
      <c r="H282" s="338"/>
      <c r="I282" s="339"/>
      <c r="J282" s="529"/>
      <c r="K282" s="673"/>
    </row>
    <row r="283" spans="1:11" ht="16.5" customHeight="1">
      <c r="A283" s="525">
        <v>274</v>
      </c>
      <c r="B283" s="336" t="s">
        <v>25</v>
      </c>
      <c r="C283" s="586" t="s">
        <v>463</v>
      </c>
      <c r="D283" s="337" t="s">
        <v>481</v>
      </c>
      <c r="E283" s="527"/>
      <c r="F283" s="528" t="s">
        <v>11</v>
      </c>
      <c r="G283" s="221"/>
      <c r="H283" s="338"/>
      <c r="I283" s="339"/>
      <c r="J283" s="529"/>
      <c r="K283" s="673"/>
    </row>
    <row r="284" spans="1:11" ht="16.5" customHeight="1">
      <c r="A284" s="525">
        <v>275</v>
      </c>
      <c r="B284" s="336" t="s">
        <v>25</v>
      </c>
      <c r="C284" s="586" t="s">
        <v>463</v>
      </c>
      <c r="D284" s="337" t="s">
        <v>482</v>
      </c>
      <c r="E284" s="527"/>
      <c r="F284" s="528" t="s">
        <v>11</v>
      </c>
      <c r="G284" s="221"/>
      <c r="H284" s="338"/>
      <c r="I284" s="339"/>
      <c r="J284" s="529"/>
      <c r="K284" s="673"/>
    </row>
    <row r="285" spans="1:11" ht="16.5" customHeight="1">
      <c r="A285" s="525">
        <v>276</v>
      </c>
      <c r="B285" s="336" t="s">
        <v>25</v>
      </c>
      <c r="C285" s="586" t="s">
        <v>463</v>
      </c>
      <c r="D285" s="337" t="s">
        <v>483</v>
      </c>
      <c r="E285" s="527"/>
      <c r="F285" s="528" t="s">
        <v>11</v>
      </c>
      <c r="G285" s="221"/>
      <c r="H285" s="338"/>
      <c r="I285" s="339"/>
      <c r="J285" s="529"/>
      <c r="K285" s="673"/>
    </row>
    <row r="286" spans="1:11" ht="16.5" customHeight="1">
      <c r="A286" s="525">
        <v>277</v>
      </c>
      <c r="B286" s="336" t="s">
        <v>25</v>
      </c>
      <c r="C286" s="586" t="s">
        <v>463</v>
      </c>
      <c r="D286" s="337" t="s">
        <v>484</v>
      </c>
      <c r="E286" s="527"/>
      <c r="F286" s="528" t="s">
        <v>11</v>
      </c>
      <c r="G286" s="221"/>
      <c r="H286" s="338"/>
      <c r="I286" s="339"/>
      <c r="J286" s="529"/>
      <c r="K286" s="673"/>
    </row>
    <row r="287" spans="1:11" ht="16.5" customHeight="1">
      <c r="A287" s="525">
        <v>278</v>
      </c>
      <c r="B287" s="336" t="s">
        <v>25</v>
      </c>
      <c r="C287" s="586" t="s">
        <v>463</v>
      </c>
      <c r="D287" s="337" t="s">
        <v>485</v>
      </c>
      <c r="E287" s="527"/>
      <c r="F287" s="528" t="s">
        <v>11</v>
      </c>
      <c r="G287" s="221"/>
      <c r="H287" s="338"/>
      <c r="I287" s="339"/>
      <c r="J287" s="529"/>
      <c r="K287" s="673"/>
    </row>
    <row r="288" spans="1:11" ht="16.5" customHeight="1">
      <c r="A288" s="525">
        <v>279</v>
      </c>
      <c r="B288" s="336" t="s">
        <v>25</v>
      </c>
      <c r="C288" s="586" t="s">
        <v>463</v>
      </c>
      <c r="D288" s="337" t="s">
        <v>486</v>
      </c>
      <c r="E288" s="336" t="s">
        <v>464</v>
      </c>
      <c r="F288" s="528" t="s">
        <v>11</v>
      </c>
      <c r="G288" s="221"/>
      <c r="H288" s="338"/>
      <c r="I288" s="531"/>
      <c r="J288" s="529"/>
      <c r="K288" s="673"/>
    </row>
    <row r="289" spans="1:11" ht="16.5" customHeight="1">
      <c r="A289" s="525">
        <v>280</v>
      </c>
      <c r="B289" s="336" t="s">
        <v>25</v>
      </c>
      <c r="C289" s="586" t="s">
        <v>463</v>
      </c>
      <c r="D289" s="337" t="s">
        <v>487</v>
      </c>
      <c r="E289" s="527"/>
      <c r="F289" s="528" t="s">
        <v>11</v>
      </c>
      <c r="G289" s="221"/>
      <c r="H289" s="338"/>
      <c r="I289" s="339"/>
      <c r="J289" s="529"/>
      <c r="K289" s="673"/>
    </row>
    <row r="290" spans="1:11" ht="16.5" customHeight="1">
      <c r="A290" s="525">
        <v>281</v>
      </c>
      <c r="B290" s="336" t="s">
        <v>25</v>
      </c>
      <c r="C290" s="586" t="s">
        <v>463</v>
      </c>
      <c r="D290" s="337" t="s">
        <v>488</v>
      </c>
      <c r="E290" s="527"/>
      <c r="F290" s="528" t="s">
        <v>11</v>
      </c>
      <c r="G290" s="221"/>
      <c r="H290" s="338"/>
      <c r="I290" s="339"/>
      <c r="J290" s="529"/>
      <c r="K290" s="673"/>
    </row>
    <row r="291" spans="1:11" ht="16.5" customHeight="1">
      <c r="A291" s="525">
        <v>282</v>
      </c>
      <c r="B291" s="336" t="s">
        <v>25</v>
      </c>
      <c r="C291" s="586" t="s">
        <v>463</v>
      </c>
      <c r="D291" s="337" t="s">
        <v>489</v>
      </c>
      <c r="E291" s="527"/>
      <c r="F291" s="528" t="s">
        <v>11</v>
      </c>
      <c r="G291" s="221"/>
      <c r="H291" s="338"/>
      <c r="I291" s="339"/>
      <c r="J291" s="529"/>
      <c r="K291" s="673"/>
    </row>
    <row r="292" spans="1:11" ht="16.5" customHeight="1">
      <c r="A292" s="525">
        <v>283</v>
      </c>
      <c r="B292" s="336" t="s">
        <v>25</v>
      </c>
      <c r="C292" s="586" t="s">
        <v>463</v>
      </c>
      <c r="D292" s="337" t="s">
        <v>490</v>
      </c>
      <c r="E292" s="527"/>
      <c r="F292" s="528" t="s">
        <v>11</v>
      </c>
      <c r="G292" s="221"/>
      <c r="H292" s="338"/>
      <c r="I292" s="339"/>
      <c r="J292" s="529"/>
      <c r="K292" s="673"/>
    </row>
    <row r="293" spans="1:11" ht="16.5" customHeight="1">
      <c r="A293" s="525">
        <v>284</v>
      </c>
      <c r="B293" s="336" t="s">
        <v>25</v>
      </c>
      <c r="C293" s="586" t="s">
        <v>463</v>
      </c>
      <c r="D293" s="337" t="s">
        <v>491</v>
      </c>
      <c r="E293" s="527"/>
      <c r="F293" s="528" t="s">
        <v>11</v>
      </c>
      <c r="G293" s="221"/>
      <c r="H293" s="338"/>
      <c r="I293" s="339"/>
      <c r="J293" s="529"/>
      <c r="K293" s="673"/>
    </row>
    <row r="294" spans="1:11" ht="16.5" customHeight="1">
      <c r="A294" s="525">
        <v>285</v>
      </c>
      <c r="B294" s="336" t="s">
        <v>25</v>
      </c>
      <c r="C294" s="586" t="s">
        <v>463</v>
      </c>
      <c r="D294" s="337" t="s">
        <v>492</v>
      </c>
      <c r="E294" s="527"/>
      <c r="F294" s="528" t="s">
        <v>11</v>
      </c>
      <c r="G294" s="221"/>
      <c r="H294" s="338"/>
      <c r="I294" s="339"/>
      <c r="J294" s="529"/>
      <c r="K294" s="673"/>
    </row>
    <row r="295" spans="1:11" ht="16.5" customHeight="1">
      <c r="A295" s="525">
        <v>286</v>
      </c>
      <c r="B295" s="336" t="s">
        <v>25</v>
      </c>
      <c r="C295" s="586" t="s">
        <v>463</v>
      </c>
      <c r="D295" s="337" t="s">
        <v>493</v>
      </c>
      <c r="E295" s="527"/>
      <c r="F295" s="528" t="s">
        <v>11</v>
      </c>
      <c r="G295" s="221"/>
      <c r="H295" s="338"/>
      <c r="I295" s="339"/>
      <c r="J295" s="529"/>
      <c r="K295" s="673"/>
    </row>
    <row r="296" spans="1:11" ht="16.5" customHeight="1">
      <c r="A296" s="525">
        <v>287</v>
      </c>
      <c r="B296" s="336" t="s">
        <v>25</v>
      </c>
      <c r="C296" s="586" t="s">
        <v>463</v>
      </c>
      <c r="D296" s="337" t="s">
        <v>494</v>
      </c>
      <c r="E296" s="527"/>
      <c r="F296" s="528" t="s">
        <v>11</v>
      </c>
      <c r="G296" s="221"/>
      <c r="H296" s="338"/>
      <c r="I296" s="339"/>
      <c r="J296" s="529"/>
      <c r="K296" s="673"/>
    </row>
    <row r="297" spans="1:11" ht="16.5" customHeight="1">
      <c r="A297" s="525">
        <v>288</v>
      </c>
      <c r="B297" s="336" t="s">
        <v>25</v>
      </c>
      <c r="C297" s="586" t="s">
        <v>463</v>
      </c>
      <c r="D297" s="337" t="s">
        <v>495</v>
      </c>
      <c r="E297" s="527"/>
      <c r="F297" s="528" t="s">
        <v>11</v>
      </c>
      <c r="G297" s="221"/>
      <c r="H297" s="338"/>
      <c r="I297" s="339"/>
      <c r="J297" s="529"/>
      <c r="K297" s="673"/>
    </row>
    <row r="298" spans="1:11" ht="16.5" customHeight="1">
      <c r="A298" s="525">
        <v>289</v>
      </c>
      <c r="B298" s="336" t="s">
        <v>25</v>
      </c>
      <c r="C298" s="586" t="s">
        <v>463</v>
      </c>
      <c r="D298" s="337" t="s">
        <v>496</v>
      </c>
      <c r="E298" s="527"/>
      <c r="F298" s="528" t="s">
        <v>11</v>
      </c>
      <c r="G298" s="221"/>
      <c r="H298" s="338"/>
      <c r="I298" s="339"/>
      <c r="J298" s="529"/>
      <c r="K298" s="673"/>
    </row>
    <row r="299" spans="1:11" ht="16.5" customHeight="1">
      <c r="A299" s="525">
        <v>290</v>
      </c>
      <c r="B299" s="336" t="s">
        <v>25</v>
      </c>
      <c r="C299" s="586" t="s">
        <v>463</v>
      </c>
      <c r="D299" s="337" t="s">
        <v>497</v>
      </c>
      <c r="E299" s="527"/>
      <c r="F299" s="528" t="s">
        <v>11</v>
      </c>
      <c r="G299" s="221"/>
      <c r="H299" s="338"/>
      <c r="I299" s="339"/>
      <c r="J299" s="529"/>
      <c r="K299" s="673"/>
    </row>
    <row r="300" spans="1:11" ht="16.5" customHeight="1">
      <c r="A300" s="525">
        <v>291</v>
      </c>
      <c r="B300" s="336" t="s">
        <v>25</v>
      </c>
      <c r="C300" s="586" t="s">
        <v>463</v>
      </c>
      <c r="D300" s="337" t="s">
        <v>498</v>
      </c>
      <c r="E300" s="527"/>
      <c r="F300" s="528" t="s">
        <v>11</v>
      </c>
      <c r="G300" s="221"/>
      <c r="H300" s="338"/>
      <c r="I300" s="339"/>
      <c r="J300" s="529"/>
      <c r="K300" s="673"/>
    </row>
    <row r="301" spans="1:11" ht="16.5" customHeight="1">
      <c r="A301" s="525">
        <v>292</v>
      </c>
      <c r="B301" s="336" t="s">
        <v>25</v>
      </c>
      <c r="C301" s="586" t="s">
        <v>463</v>
      </c>
      <c r="D301" s="337" t="s">
        <v>499</v>
      </c>
      <c r="E301" s="527"/>
      <c r="F301" s="528" t="s">
        <v>11</v>
      </c>
      <c r="G301" s="221"/>
      <c r="H301" s="338"/>
      <c r="I301" s="339"/>
      <c r="J301" s="529"/>
      <c r="K301" s="673"/>
    </row>
    <row r="302" spans="1:11" ht="16.5" customHeight="1">
      <c r="A302" s="525">
        <v>293</v>
      </c>
      <c r="B302" s="336" t="s">
        <v>25</v>
      </c>
      <c r="C302" s="586" t="s">
        <v>463</v>
      </c>
      <c r="D302" s="337" t="s">
        <v>500</v>
      </c>
      <c r="E302" s="527"/>
      <c r="F302" s="528" t="s">
        <v>11</v>
      </c>
      <c r="G302" s="221"/>
      <c r="H302" s="338"/>
      <c r="I302" s="339"/>
      <c r="J302" s="529"/>
      <c r="K302" s="673"/>
    </row>
    <row r="303" spans="1:11" ht="16.5" customHeight="1">
      <c r="A303" s="525">
        <v>294</v>
      </c>
      <c r="B303" s="336" t="s">
        <v>25</v>
      </c>
      <c r="C303" s="586" t="s">
        <v>463</v>
      </c>
      <c r="D303" s="337" t="s">
        <v>501</v>
      </c>
      <c r="E303" s="527"/>
      <c r="F303" s="528" t="s">
        <v>11</v>
      </c>
      <c r="G303" s="221"/>
      <c r="H303" s="338"/>
      <c r="I303" s="339"/>
      <c r="J303" s="529"/>
      <c r="K303" s="673"/>
    </row>
    <row r="304" spans="1:11" ht="16.5" customHeight="1">
      <c r="A304" s="525">
        <v>295</v>
      </c>
      <c r="B304" s="336" t="s">
        <v>25</v>
      </c>
      <c r="C304" s="586" t="s">
        <v>463</v>
      </c>
      <c r="D304" s="337" t="s">
        <v>502</v>
      </c>
      <c r="E304" s="527"/>
      <c r="F304" s="528" t="s">
        <v>11</v>
      </c>
      <c r="G304" s="221"/>
      <c r="H304" s="338"/>
      <c r="I304" s="339"/>
      <c r="J304" s="529"/>
      <c r="K304" s="673"/>
    </row>
    <row r="305" spans="1:11" ht="16.5" customHeight="1">
      <c r="A305" s="525">
        <v>296</v>
      </c>
      <c r="B305" s="336" t="s">
        <v>25</v>
      </c>
      <c r="C305" s="586" t="s">
        <v>463</v>
      </c>
      <c r="D305" s="337" t="s">
        <v>503</v>
      </c>
      <c r="E305" s="527"/>
      <c r="F305" s="528" t="s">
        <v>11</v>
      </c>
      <c r="G305" s="221"/>
      <c r="H305" s="338"/>
      <c r="I305" s="339"/>
      <c r="J305" s="529"/>
      <c r="K305" s="673"/>
    </row>
    <row r="306" spans="1:11" ht="16.5" customHeight="1">
      <c r="A306" s="525">
        <v>297</v>
      </c>
      <c r="B306" s="336" t="s">
        <v>25</v>
      </c>
      <c r="C306" s="586" t="s">
        <v>463</v>
      </c>
      <c r="D306" s="337" t="s">
        <v>504</v>
      </c>
      <c r="E306" s="527"/>
      <c r="F306" s="528" t="s">
        <v>11</v>
      </c>
      <c r="G306" s="221"/>
      <c r="H306" s="338"/>
      <c r="I306" s="339"/>
      <c r="J306" s="529"/>
      <c r="K306" s="673"/>
    </row>
    <row r="307" spans="1:11" ht="16.5" customHeight="1">
      <c r="A307" s="525">
        <v>298</v>
      </c>
      <c r="B307" s="336" t="s">
        <v>25</v>
      </c>
      <c r="C307" s="586" t="s">
        <v>463</v>
      </c>
      <c r="D307" s="337" t="s">
        <v>505</v>
      </c>
      <c r="E307" s="527"/>
      <c r="F307" s="528" t="s">
        <v>11</v>
      </c>
      <c r="G307" s="221"/>
      <c r="H307" s="338"/>
      <c r="I307" s="339"/>
      <c r="J307" s="529"/>
      <c r="K307" s="673"/>
    </row>
    <row r="308" spans="1:11" ht="16.5" customHeight="1">
      <c r="A308" s="525">
        <v>299</v>
      </c>
      <c r="B308" s="336" t="s">
        <v>25</v>
      </c>
      <c r="C308" s="586" t="s">
        <v>463</v>
      </c>
      <c r="D308" s="337" t="s">
        <v>506</v>
      </c>
      <c r="E308" s="527"/>
      <c r="F308" s="528" t="s">
        <v>11</v>
      </c>
      <c r="G308" s="221"/>
      <c r="H308" s="338"/>
      <c r="I308" s="339"/>
      <c r="J308" s="529"/>
      <c r="K308" s="673"/>
    </row>
    <row r="309" spans="1:11" ht="16.5" customHeight="1">
      <c r="A309" s="525">
        <v>300</v>
      </c>
      <c r="B309" s="336" t="s">
        <v>25</v>
      </c>
      <c r="C309" s="586" t="s">
        <v>463</v>
      </c>
      <c r="D309" s="337" t="s">
        <v>507</v>
      </c>
      <c r="E309" s="527"/>
      <c r="F309" s="528" t="s">
        <v>11</v>
      </c>
      <c r="G309" s="221"/>
      <c r="H309" s="338"/>
      <c r="I309" s="339"/>
      <c r="J309" s="529"/>
      <c r="K309" s="673"/>
    </row>
    <row r="310" spans="1:11" ht="16.5" customHeight="1">
      <c r="A310" s="525">
        <v>301</v>
      </c>
      <c r="B310" s="631" t="s">
        <v>25</v>
      </c>
      <c r="C310" s="634" t="s">
        <v>463</v>
      </c>
      <c r="D310" s="337" t="s">
        <v>2821</v>
      </c>
      <c r="E310" s="632"/>
      <c r="F310" s="32" t="s">
        <v>9</v>
      </c>
      <c r="G310" s="221"/>
      <c r="H310" s="338"/>
      <c r="I310" s="339"/>
      <c r="J310" s="529"/>
      <c r="K310" s="673"/>
    </row>
    <row r="311" spans="1:11" ht="16.5" customHeight="1">
      <c r="A311" s="525">
        <v>302</v>
      </c>
      <c r="B311" s="631" t="s">
        <v>25</v>
      </c>
      <c r="C311" s="634" t="s">
        <v>463</v>
      </c>
      <c r="D311" s="337" t="s">
        <v>2822</v>
      </c>
      <c r="E311" s="632"/>
      <c r="F311" s="32" t="s">
        <v>9</v>
      </c>
      <c r="G311" s="221"/>
      <c r="H311" s="338"/>
      <c r="I311" s="339"/>
      <c r="J311" s="529"/>
      <c r="K311" s="673"/>
    </row>
    <row r="312" spans="1:11" ht="16.5" customHeight="1">
      <c r="A312" s="525">
        <v>301</v>
      </c>
      <c r="B312" s="628" t="s">
        <v>25</v>
      </c>
      <c r="C312" s="630" t="s">
        <v>463</v>
      </c>
      <c r="D312" s="337" t="s">
        <v>2804</v>
      </c>
      <c r="E312" s="629"/>
      <c r="F312" s="32" t="s">
        <v>9</v>
      </c>
      <c r="G312" s="221"/>
      <c r="H312" s="338"/>
      <c r="I312" s="339"/>
      <c r="J312" s="529"/>
      <c r="K312" s="673"/>
    </row>
    <row r="313" spans="1:11" ht="16.5" customHeight="1">
      <c r="A313" s="525">
        <v>302</v>
      </c>
      <c r="B313" s="336" t="s">
        <v>25</v>
      </c>
      <c r="C313" s="586" t="s">
        <v>463</v>
      </c>
      <c r="D313" s="337" t="s">
        <v>1281</v>
      </c>
      <c r="E313" s="336" t="s">
        <v>464</v>
      </c>
      <c r="F313" s="528" t="s">
        <v>11</v>
      </c>
      <c r="G313" s="221"/>
      <c r="H313" s="338"/>
      <c r="I313" s="532" t="s">
        <v>2732</v>
      </c>
      <c r="J313" s="587" t="s">
        <v>2722</v>
      </c>
      <c r="K313" s="673"/>
    </row>
    <row r="314" spans="1:11" ht="16.5" customHeight="1">
      <c r="A314" s="525">
        <v>303</v>
      </c>
      <c r="B314" s="336" t="s">
        <v>25</v>
      </c>
      <c r="C314" s="586" t="s">
        <v>463</v>
      </c>
      <c r="D314" s="337" t="s">
        <v>1282</v>
      </c>
      <c r="E314" s="527"/>
      <c r="F314" s="528" t="s">
        <v>11</v>
      </c>
      <c r="G314" s="221"/>
      <c r="H314" s="338"/>
      <c r="I314" s="339"/>
      <c r="J314" s="529"/>
      <c r="K314" s="673"/>
    </row>
    <row r="315" spans="1:11" ht="16.5" customHeight="1">
      <c r="A315" s="525">
        <v>304</v>
      </c>
      <c r="B315" s="336" t="s">
        <v>25</v>
      </c>
      <c r="C315" s="586" t="s">
        <v>463</v>
      </c>
      <c r="D315" s="337" t="s">
        <v>1283</v>
      </c>
      <c r="E315" s="527"/>
      <c r="F315" s="528" t="s">
        <v>11</v>
      </c>
      <c r="G315" s="221"/>
      <c r="H315" s="338"/>
      <c r="I315" s="339"/>
      <c r="J315" s="529"/>
      <c r="K315" s="673"/>
    </row>
    <row r="316" spans="1:11" ht="16.5" customHeight="1">
      <c r="A316" s="525">
        <v>305</v>
      </c>
      <c r="B316" s="336" t="s">
        <v>25</v>
      </c>
      <c r="C316" s="586" t="s">
        <v>463</v>
      </c>
      <c r="D316" s="337" t="s">
        <v>1284</v>
      </c>
      <c r="E316" s="527"/>
      <c r="F316" s="528" t="s">
        <v>11</v>
      </c>
      <c r="G316" s="221"/>
      <c r="H316" s="338"/>
      <c r="I316" s="339"/>
      <c r="J316" s="529"/>
      <c r="K316" s="673"/>
    </row>
    <row r="317" spans="1:11" ht="16.5" customHeight="1">
      <c r="A317" s="525">
        <v>306</v>
      </c>
      <c r="B317" s="336" t="s">
        <v>25</v>
      </c>
      <c r="C317" s="586" t="s">
        <v>463</v>
      </c>
      <c r="D317" s="337" t="s">
        <v>1285</v>
      </c>
      <c r="E317" s="527"/>
      <c r="F317" s="528" t="s">
        <v>11</v>
      </c>
      <c r="G317" s="221"/>
      <c r="H317" s="338"/>
      <c r="I317" s="339"/>
      <c r="J317" s="529"/>
      <c r="K317" s="673"/>
    </row>
    <row r="318" spans="1:11" ht="16.5" customHeight="1">
      <c r="A318" s="525">
        <v>307</v>
      </c>
      <c r="B318" s="336" t="s">
        <v>25</v>
      </c>
      <c r="C318" s="586" t="s">
        <v>463</v>
      </c>
      <c r="D318" s="337" t="s">
        <v>1286</v>
      </c>
      <c r="E318" s="527"/>
      <c r="F318" s="528" t="s">
        <v>11</v>
      </c>
      <c r="G318" s="221"/>
      <c r="H318" s="338"/>
      <c r="I318" s="339"/>
      <c r="J318" s="529"/>
      <c r="K318" s="673"/>
    </row>
    <row r="319" spans="1:11" ht="16.5" customHeight="1">
      <c r="A319" s="525">
        <v>308</v>
      </c>
      <c r="B319" s="336" t="s">
        <v>25</v>
      </c>
      <c r="C319" s="586" t="s">
        <v>463</v>
      </c>
      <c r="D319" s="337" t="s">
        <v>1287</v>
      </c>
      <c r="E319" s="527"/>
      <c r="F319" s="528" t="s">
        <v>11</v>
      </c>
      <c r="G319" s="221"/>
      <c r="H319" s="338"/>
      <c r="I319" s="339"/>
      <c r="J319" s="529"/>
      <c r="K319" s="673"/>
    </row>
    <row r="320" spans="1:11" ht="16.5" customHeight="1">
      <c r="A320" s="525">
        <v>309</v>
      </c>
      <c r="B320" s="336" t="s">
        <v>25</v>
      </c>
      <c r="C320" s="586" t="s">
        <v>463</v>
      </c>
      <c r="D320" s="337" t="s">
        <v>1288</v>
      </c>
      <c r="E320" s="527"/>
      <c r="F320" s="528" t="s">
        <v>11</v>
      </c>
      <c r="G320" s="221"/>
      <c r="H320" s="338"/>
      <c r="I320" s="339"/>
      <c r="J320" s="529"/>
      <c r="K320" s="673"/>
    </row>
    <row r="321" spans="1:11" ht="16.5" customHeight="1">
      <c r="A321" s="525">
        <v>310</v>
      </c>
      <c r="B321" s="336" t="s">
        <v>25</v>
      </c>
      <c r="C321" s="586" t="s">
        <v>463</v>
      </c>
      <c r="D321" s="337" t="s">
        <v>1289</v>
      </c>
      <c r="E321" s="527"/>
      <c r="F321" s="528" t="s">
        <v>11</v>
      </c>
      <c r="G321" s="221"/>
      <c r="H321" s="338"/>
      <c r="I321" s="339"/>
      <c r="J321" s="529"/>
      <c r="K321" s="673"/>
    </row>
    <row r="322" spans="1:11" ht="16.5" customHeight="1">
      <c r="A322" s="525">
        <v>311</v>
      </c>
      <c r="B322" s="336" t="s">
        <v>25</v>
      </c>
      <c r="C322" s="586" t="s">
        <v>463</v>
      </c>
      <c r="D322" s="337" t="s">
        <v>1290</v>
      </c>
      <c r="E322" s="527"/>
      <c r="F322" s="528" t="s">
        <v>11</v>
      </c>
      <c r="G322" s="221"/>
      <c r="H322" s="338"/>
      <c r="I322" s="339"/>
      <c r="J322" s="529"/>
      <c r="K322" s="673"/>
    </row>
    <row r="323" spans="1:11" ht="16.5" customHeight="1">
      <c r="A323" s="525">
        <v>312</v>
      </c>
      <c r="B323" s="336" t="s">
        <v>25</v>
      </c>
      <c r="C323" s="586" t="s">
        <v>463</v>
      </c>
      <c r="D323" s="337" t="s">
        <v>1291</v>
      </c>
      <c r="E323" s="527"/>
      <c r="F323" s="528" t="s">
        <v>11</v>
      </c>
      <c r="G323" s="221"/>
      <c r="H323" s="338"/>
      <c r="I323" s="339"/>
      <c r="J323" s="529"/>
      <c r="K323" s="673"/>
    </row>
    <row r="324" spans="1:11" ht="16.5" customHeight="1">
      <c r="A324" s="525">
        <v>313</v>
      </c>
      <c r="B324" s="336" t="s">
        <v>25</v>
      </c>
      <c r="C324" s="586" t="s">
        <v>463</v>
      </c>
      <c r="D324" s="337" t="s">
        <v>1292</v>
      </c>
      <c r="E324" s="527"/>
      <c r="F324" s="528" t="s">
        <v>11</v>
      </c>
      <c r="G324" s="221"/>
      <c r="H324" s="338"/>
      <c r="I324" s="339"/>
      <c r="J324" s="529"/>
      <c r="K324" s="673"/>
    </row>
    <row r="325" spans="1:11" ht="16.5" customHeight="1">
      <c r="A325" s="525">
        <v>314</v>
      </c>
      <c r="B325" s="336" t="s">
        <v>25</v>
      </c>
      <c r="C325" s="586" t="s">
        <v>463</v>
      </c>
      <c r="D325" s="337" t="s">
        <v>1293</v>
      </c>
      <c r="E325" s="527"/>
      <c r="F325" s="528" t="s">
        <v>11</v>
      </c>
      <c r="G325" s="221"/>
      <c r="H325" s="338"/>
      <c r="I325" s="339"/>
      <c r="J325" s="529"/>
      <c r="K325" s="673"/>
    </row>
    <row r="326" spans="1:11" ht="16.5" customHeight="1">
      <c r="A326" s="525">
        <v>315</v>
      </c>
      <c r="B326" s="336" t="s">
        <v>25</v>
      </c>
      <c r="C326" s="586" t="s">
        <v>463</v>
      </c>
      <c r="D326" s="337" t="s">
        <v>1294</v>
      </c>
      <c r="E326" s="527"/>
      <c r="F326" s="528" t="s">
        <v>11</v>
      </c>
      <c r="G326" s="221"/>
      <c r="H326" s="338"/>
      <c r="I326" s="339"/>
      <c r="J326" s="529"/>
      <c r="K326" s="673"/>
    </row>
    <row r="327" spans="1:11" ht="16.5" customHeight="1">
      <c r="A327" s="525">
        <v>316</v>
      </c>
      <c r="B327" s="336" t="s">
        <v>25</v>
      </c>
      <c r="C327" s="586" t="s">
        <v>463</v>
      </c>
      <c r="D327" s="337" t="s">
        <v>508</v>
      </c>
      <c r="E327" s="527"/>
      <c r="F327" s="528" t="s">
        <v>11</v>
      </c>
      <c r="G327" s="221"/>
      <c r="H327" s="338"/>
      <c r="I327" s="339"/>
      <c r="J327" s="529"/>
      <c r="K327" s="673"/>
    </row>
    <row r="328" spans="1:11" ht="16.5" customHeight="1">
      <c r="A328" s="525">
        <v>317</v>
      </c>
      <c r="B328" s="336" t="s">
        <v>25</v>
      </c>
      <c r="C328" s="586" t="s">
        <v>463</v>
      </c>
      <c r="D328" s="337" t="s">
        <v>509</v>
      </c>
      <c r="E328" s="527"/>
      <c r="F328" s="528" t="s">
        <v>11</v>
      </c>
      <c r="G328" s="221"/>
      <c r="H328" s="338"/>
      <c r="I328" s="339"/>
      <c r="J328" s="529"/>
      <c r="K328" s="673"/>
    </row>
    <row r="329" spans="1:11" ht="16.5" customHeight="1">
      <c r="A329" s="525">
        <v>318</v>
      </c>
      <c r="B329" s="336" t="s">
        <v>25</v>
      </c>
      <c r="C329" s="586" t="s">
        <v>463</v>
      </c>
      <c r="D329" s="337" t="s">
        <v>510</v>
      </c>
      <c r="E329" s="527"/>
      <c r="F329" s="528" t="s">
        <v>11</v>
      </c>
      <c r="G329" s="221"/>
      <c r="H329" s="338"/>
      <c r="I329" s="339"/>
      <c r="J329" s="529"/>
      <c r="K329" s="673"/>
    </row>
    <row r="330" spans="1:11" ht="16.5" customHeight="1">
      <c r="A330" s="525">
        <v>319</v>
      </c>
      <c r="B330" s="336" t="s">
        <v>25</v>
      </c>
      <c r="C330" s="586" t="s">
        <v>463</v>
      </c>
      <c r="D330" s="337" t="s">
        <v>511</v>
      </c>
      <c r="E330" s="527"/>
      <c r="F330" s="528" t="s">
        <v>11</v>
      </c>
      <c r="G330" s="221"/>
      <c r="H330" s="338"/>
      <c r="I330" s="339"/>
      <c r="J330" s="529"/>
      <c r="K330" s="673"/>
    </row>
    <row r="331" spans="1:11" ht="16.5" customHeight="1">
      <c r="A331" s="525">
        <v>320</v>
      </c>
      <c r="B331" s="336" t="s">
        <v>25</v>
      </c>
      <c r="C331" s="586" t="s">
        <v>463</v>
      </c>
      <c r="D331" s="337" t="s">
        <v>512</v>
      </c>
      <c r="E331" s="527"/>
      <c r="F331" s="528" t="s">
        <v>11</v>
      </c>
      <c r="G331" s="221"/>
      <c r="H331" s="338"/>
      <c r="I331" s="339"/>
      <c r="J331" s="529"/>
      <c r="K331" s="673"/>
    </row>
    <row r="332" spans="1:11" ht="16.5" customHeight="1">
      <c r="A332" s="525">
        <v>321</v>
      </c>
      <c r="B332" s="336" t="s">
        <v>25</v>
      </c>
      <c r="C332" s="586" t="s">
        <v>463</v>
      </c>
      <c r="D332" s="337" t="s">
        <v>513</v>
      </c>
      <c r="E332" s="527"/>
      <c r="F332" s="528" t="s">
        <v>11</v>
      </c>
      <c r="G332" s="221"/>
      <c r="H332" s="338"/>
      <c r="I332" s="339"/>
      <c r="J332" s="529"/>
      <c r="K332" s="673"/>
    </row>
    <row r="333" spans="1:11" ht="16.5" customHeight="1">
      <c r="A333" s="525">
        <v>322</v>
      </c>
      <c r="B333" s="336" t="s">
        <v>25</v>
      </c>
      <c r="C333" s="586" t="s">
        <v>463</v>
      </c>
      <c r="D333" s="337" t="s">
        <v>514</v>
      </c>
      <c r="E333" s="527"/>
      <c r="F333" s="528" t="s">
        <v>11</v>
      </c>
      <c r="G333" s="221"/>
      <c r="H333" s="338"/>
      <c r="I333" s="339"/>
      <c r="J333" s="529"/>
      <c r="K333" s="673"/>
    </row>
    <row r="334" spans="1:11" ht="16.5" customHeight="1">
      <c r="A334" s="525">
        <v>323</v>
      </c>
      <c r="B334" s="336" t="s">
        <v>25</v>
      </c>
      <c r="C334" s="586" t="s">
        <v>463</v>
      </c>
      <c r="D334" s="337" t="s">
        <v>515</v>
      </c>
      <c r="E334" s="527"/>
      <c r="F334" s="528" t="s">
        <v>11</v>
      </c>
      <c r="G334" s="221"/>
      <c r="H334" s="338"/>
      <c r="I334" s="339"/>
      <c r="J334" s="529"/>
      <c r="K334" s="673"/>
    </row>
    <row r="335" spans="1:11" ht="16.5" customHeight="1">
      <c r="A335" s="525">
        <v>324</v>
      </c>
      <c r="B335" s="631" t="s">
        <v>25</v>
      </c>
      <c r="C335" s="634" t="s">
        <v>463</v>
      </c>
      <c r="D335" s="337" t="s">
        <v>2823</v>
      </c>
      <c r="E335" s="632"/>
      <c r="F335" s="32" t="s">
        <v>9</v>
      </c>
      <c r="G335" s="221"/>
      <c r="H335" s="338"/>
      <c r="I335" s="339"/>
      <c r="J335" s="529"/>
      <c r="K335" s="673"/>
    </row>
    <row r="336" spans="1:11" ht="16.5" customHeight="1">
      <c r="A336" s="525">
        <v>325</v>
      </c>
      <c r="B336" s="631" t="s">
        <v>25</v>
      </c>
      <c r="C336" s="634" t="s">
        <v>463</v>
      </c>
      <c r="D336" s="337" t="s">
        <v>2824</v>
      </c>
      <c r="E336" s="632"/>
      <c r="F336" s="32" t="s">
        <v>9</v>
      </c>
      <c r="G336" s="221"/>
      <c r="H336" s="338"/>
      <c r="I336" s="339"/>
      <c r="J336" s="529"/>
      <c r="K336" s="673"/>
    </row>
    <row r="337" spans="1:15" ht="16.5" customHeight="1">
      <c r="A337" s="525">
        <v>326</v>
      </c>
      <c r="B337" s="628" t="s">
        <v>25</v>
      </c>
      <c r="C337" s="630" t="s">
        <v>463</v>
      </c>
      <c r="D337" s="337" t="s">
        <v>2805</v>
      </c>
      <c r="E337" s="629"/>
      <c r="F337" s="32" t="s">
        <v>9</v>
      </c>
      <c r="G337" s="221"/>
      <c r="H337" s="338"/>
      <c r="I337" s="339"/>
      <c r="J337" s="529"/>
      <c r="K337" s="673"/>
    </row>
    <row r="338" spans="1:15" ht="16.5" customHeight="1">
      <c r="A338" s="525">
        <v>327</v>
      </c>
      <c r="B338" s="336" t="s">
        <v>25</v>
      </c>
      <c r="C338" s="586" t="s">
        <v>463</v>
      </c>
      <c r="D338" s="337" t="s">
        <v>1295</v>
      </c>
      <c r="E338" s="336" t="s">
        <v>516</v>
      </c>
      <c r="F338" s="528" t="s">
        <v>11</v>
      </c>
      <c r="G338" s="221"/>
      <c r="H338" s="338"/>
      <c r="I338" s="532" t="s">
        <v>2733</v>
      </c>
      <c r="J338" s="587" t="s">
        <v>2731</v>
      </c>
      <c r="K338" s="673"/>
    </row>
    <row r="339" spans="1:15" ht="16.5" customHeight="1">
      <c r="A339" s="525">
        <v>328</v>
      </c>
      <c r="B339" s="336" t="s">
        <v>25</v>
      </c>
      <c r="C339" s="586" t="s">
        <v>463</v>
      </c>
      <c r="D339" s="337" t="s">
        <v>1296</v>
      </c>
      <c r="E339" s="527"/>
      <c r="F339" s="528" t="s">
        <v>11</v>
      </c>
      <c r="G339" s="221"/>
      <c r="H339" s="338"/>
      <c r="I339" s="531"/>
      <c r="J339" s="587"/>
      <c r="K339" s="673"/>
    </row>
    <row r="340" spans="1:15" ht="16.5" customHeight="1">
      <c r="A340" s="525">
        <v>329</v>
      </c>
      <c r="B340" s="336" t="s">
        <v>25</v>
      </c>
      <c r="C340" s="586" t="s">
        <v>463</v>
      </c>
      <c r="D340" s="337" t="s">
        <v>1297</v>
      </c>
      <c r="E340" s="527"/>
      <c r="F340" s="528" t="s">
        <v>11</v>
      </c>
      <c r="G340" s="221"/>
      <c r="H340" s="338"/>
      <c r="I340" s="339"/>
      <c r="J340" s="587"/>
      <c r="K340" s="673"/>
    </row>
    <row r="341" spans="1:15" ht="16.5" customHeight="1">
      <c r="A341" s="525">
        <v>330</v>
      </c>
      <c r="B341" s="336" t="s">
        <v>25</v>
      </c>
      <c r="C341" s="586" t="s">
        <v>463</v>
      </c>
      <c r="D341" s="337" t="s">
        <v>517</v>
      </c>
      <c r="E341" s="527"/>
      <c r="F341" s="528" t="s">
        <v>11</v>
      </c>
      <c r="G341" s="221"/>
      <c r="H341" s="338"/>
      <c r="I341" s="339"/>
      <c r="J341" s="587"/>
      <c r="K341" s="673"/>
    </row>
    <row r="342" spans="1:15" ht="16.5" customHeight="1">
      <c r="A342" s="525">
        <v>331</v>
      </c>
      <c r="B342" s="336" t="s">
        <v>25</v>
      </c>
      <c r="C342" s="586" t="s">
        <v>463</v>
      </c>
      <c r="D342" s="337" t="s">
        <v>1298</v>
      </c>
      <c r="E342" s="336" t="s">
        <v>516</v>
      </c>
      <c r="F342" s="528" t="s">
        <v>11</v>
      </c>
      <c r="G342" s="221"/>
      <c r="H342" s="338"/>
      <c r="I342" s="532" t="s">
        <v>2734</v>
      </c>
      <c r="J342" s="587" t="s">
        <v>2731</v>
      </c>
      <c r="K342" s="673"/>
      <c r="O342" s="195"/>
    </row>
    <row r="343" spans="1:15" ht="16.5" customHeight="1">
      <c r="A343" s="525">
        <v>332</v>
      </c>
      <c r="B343" s="336" t="s">
        <v>25</v>
      </c>
      <c r="C343" s="586" t="s">
        <v>463</v>
      </c>
      <c r="D343" s="337" t="s">
        <v>1299</v>
      </c>
      <c r="E343" s="527"/>
      <c r="F343" s="528" t="s">
        <v>11</v>
      </c>
      <c r="G343" s="221"/>
      <c r="H343" s="338"/>
      <c r="I343" s="531"/>
      <c r="J343" s="587"/>
      <c r="K343" s="673"/>
    </row>
    <row r="344" spans="1:15" ht="16.5" customHeight="1">
      <c r="A344" s="525">
        <v>333</v>
      </c>
      <c r="B344" s="336" t="s">
        <v>25</v>
      </c>
      <c r="C344" s="586" t="s">
        <v>463</v>
      </c>
      <c r="D344" s="337" t="s">
        <v>1300</v>
      </c>
      <c r="E344" s="527"/>
      <c r="F344" s="528" t="s">
        <v>11</v>
      </c>
      <c r="G344" s="221"/>
      <c r="H344" s="338"/>
      <c r="I344" s="339"/>
      <c r="J344" s="587"/>
      <c r="K344" s="673"/>
    </row>
    <row r="345" spans="1:15" ht="16.5" customHeight="1">
      <c r="A345" s="525">
        <v>334</v>
      </c>
      <c r="B345" s="336" t="s">
        <v>25</v>
      </c>
      <c r="C345" s="586" t="s">
        <v>463</v>
      </c>
      <c r="D345" s="337" t="s">
        <v>1301</v>
      </c>
      <c r="E345" s="527"/>
      <c r="F345" s="528" t="s">
        <v>11</v>
      </c>
      <c r="G345" s="221"/>
      <c r="H345" s="338"/>
      <c r="I345" s="339"/>
      <c r="J345" s="587"/>
      <c r="K345" s="674"/>
    </row>
    <row r="346" spans="1:15" ht="16.5" customHeight="1">
      <c r="A346" s="525">
        <v>335</v>
      </c>
      <c r="B346" s="336" t="s">
        <v>25</v>
      </c>
      <c r="C346" s="586" t="s">
        <v>518</v>
      </c>
      <c r="D346" s="337" t="s">
        <v>2182</v>
      </c>
      <c r="E346" s="336" t="s">
        <v>519</v>
      </c>
      <c r="F346" s="528" t="s">
        <v>11</v>
      </c>
      <c r="G346" s="221"/>
      <c r="H346" s="338"/>
      <c r="I346" s="532" t="s">
        <v>520</v>
      </c>
      <c r="J346" s="587" t="s">
        <v>2720</v>
      </c>
      <c r="K346" s="678" t="s">
        <v>2184</v>
      </c>
    </row>
    <row r="347" spans="1:15" ht="16.5" customHeight="1">
      <c r="A347" s="525">
        <v>336</v>
      </c>
      <c r="B347" s="336" t="s">
        <v>25</v>
      </c>
      <c r="C347" s="586" t="s">
        <v>518</v>
      </c>
      <c r="D347" s="337" t="s">
        <v>1984</v>
      </c>
      <c r="E347" s="336" t="s">
        <v>519</v>
      </c>
      <c r="F347" s="528" t="s">
        <v>11</v>
      </c>
      <c r="G347" s="221"/>
      <c r="H347" s="338"/>
      <c r="I347" s="532" t="s">
        <v>520</v>
      </c>
      <c r="J347" s="587" t="s">
        <v>2721</v>
      </c>
      <c r="K347" s="679"/>
    </row>
    <row r="348" spans="1:15" ht="16.5" customHeight="1">
      <c r="A348" s="525">
        <v>337</v>
      </c>
      <c r="B348" s="336" t="s">
        <v>25</v>
      </c>
      <c r="C348" s="586" t="s">
        <v>518</v>
      </c>
      <c r="D348" s="337" t="s">
        <v>1985</v>
      </c>
      <c r="E348" s="336" t="s">
        <v>519</v>
      </c>
      <c r="F348" s="528" t="s">
        <v>11</v>
      </c>
      <c r="G348" s="221"/>
      <c r="H348" s="338"/>
      <c r="I348" s="532" t="s">
        <v>520</v>
      </c>
      <c r="J348" s="587" t="s">
        <v>2043</v>
      </c>
      <c r="K348" s="679"/>
    </row>
    <row r="349" spans="1:15" ht="16.5" customHeight="1">
      <c r="A349" s="525">
        <v>338</v>
      </c>
      <c r="B349" s="336" t="s">
        <v>25</v>
      </c>
      <c r="C349" s="586" t="s">
        <v>518</v>
      </c>
      <c r="D349" s="337" t="s">
        <v>1986</v>
      </c>
      <c r="E349" s="336" t="s">
        <v>519</v>
      </c>
      <c r="F349" s="528" t="s">
        <v>11</v>
      </c>
      <c r="G349" s="221"/>
      <c r="H349" s="338"/>
      <c r="I349" s="532" t="s">
        <v>520</v>
      </c>
      <c r="J349" s="587" t="s">
        <v>1990</v>
      </c>
      <c r="K349" s="679"/>
    </row>
    <row r="350" spans="1:15" ht="16.5" customHeight="1">
      <c r="A350" s="525">
        <v>339</v>
      </c>
      <c r="B350" s="336" t="s">
        <v>25</v>
      </c>
      <c r="C350" s="586" t="s">
        <v>518</v>
      </c>
      <c r="D350" s="337" t="s">
        <v>1987</v>
      </c>
      <c r="E350" s="336" t="s">
        <v>519</v>
      </c>
      <c r="F350" s="528" t="s">
        <v>11</v>
      </c>
      <c r="G350" s="221"/>
      <c r="H350" s="338"/>
      <c r="I350" s="532" t="s">
        <v>520</v>
      </c>
      <c r="J350" s="587" t="s">
        <v>1991</v>
      </c>
      <c r="K350" s="679"/>
    </row>
    <row r="351" spans="1:15" ht="16.5" customHeight="1">
      <c r="A351" s="525">
        <v>340</v>
      </c>
      <c r="B351" s="336" t="s">
        <v>25</v>
      </c>
      <c r="C351" s="586" t="s">
        <v>518</v>
      </c>
      <c r="D351" s="337" t="s">
        <v>1988</v>
      </c>
      <c r="E351" s="336" t="s">
        <v>519</v>
      </c>
      <c r="F351" s="528" t="s">
        <v>11</v>
      </c>
      <c r="G351" s="221"/>
      <c r="H351" s="338"/>
      <c r="I351" s="532" t="s">
        <v>520</v>
      </c>
      <c r="J351" s="587" t="s">
        <v>1992</v>
      </c>
      <c r="K351" s="679"/>
    </row>
    <row r="352" spans="1:15" ht="16.5" customHeight="1">
      <c r="A352" s="525">
        <v>341</v>
      </c>
      <c r="B352" s="336" t="s">
        <v>25</v>
      </c>
      <c r="C352" s="586" t="s">
        <v>518</v>
      </c>
      <c r="D352" s="337" t="s">
        <v>1989</v>
      </c>
      <c r="E352" s="336" t="s">
        <v>519</v>
      </c>
      <c r="F352" s="528" t="s">
        <v>11</v>
      </c>
      <c r="G352" s="221"/>
      <c r="H352" s="338"/>
      <c r="I352" s="532" t="s">
        <v>520</v>
      </c>
      <c r="J352" s="587" t="s">
        <v>1993</v>
      </c>
      <c r="K352" s="680"/>
    </row>
    <row r="353" spans="1:11" ht="16.5" customHeight="1">
      <c r="A353" s="525">
        <v>342</v>
      </c>
      <c r="B353" s="336" t="s">
        <v>25</v>
      </c>
      <c r="C353" s="586" t="s">
        <v>223</v>
      </c>
      <c r="D353" s="277" t="s">
        <v>1554</v>
      </c>
      <c r="E353" s="336" t="s">
        <v>521</v>
      </c>
      <c r="F353" s="528" t="s">
        <v>11</v>
      </c>
      <c r="G353" s="221"/>
      <c r="H353" s="338"/>
      <c r="I353" s="339"/>
      <c r="J353" s="587" t="s">
        <v>226</v>
      </c>
      <c r="K353" s="530"/>
    </row>
    <row r="354" spans="1:11" ht="16.5" customHeight="1">
      <c r="A354" s="525">
        <v>343</v>
      </c>
      <c r="B354" s="336" t="s">
        <v>25</v>
      </c>
      <c r="C354" s="586" t="s">
        <v>223</v>
      </c>
      <c r="D354" s="277" t="s">
        <v>972</v>
      </c>
      <c r="E354" s="336" t="s">
        <v>522</v>
      </c>
      <c r="F354" s="528" t="s">
        <v>11</v>
      </c>
      <c r="G354" s="221"/>
      <c r="H354" s="338"/>
      <c r="I354" s="339"/>
      <c r="J354" s="587" t="s">
        <v>229</v>
      </c>
      <c r="K354" s="530"/>
    </row>
    <row r="355" spans="1:11" ht="16.5" customHeight="1">
      <c r="A355" s="525">
        <v>344</v>
      </c>
      <c r="B355" s="336" t="s">
        <v>25</v>
      </c>
      <c r="C355" s="586" t="s">
        <v>204</v>
      </c>
      <c r="D355" s="337" t="s">
        <v>523</v>
      </c>
      <c r="E355" s="527"/>
      <c r="F355" s="528" t="s">
        <v>11</v>
      </c>
      <c r="G355" s="221"/>
      <c r="H355" s="338"/>
      <c r="I355" s="339"/>
      <c r="J355" s="587" t="s">
        <v>1724</v>
      </c>
      <c r="K355" s="530"/>
    </row>
    <row r="356" spans="1:11" ht="16.5" customHeight="1">
      <c r="A356" s="525">
        <v>345</v>
      </c>
      <c r="B356" s="336" t="s">
        <v>25</v>
      </c>
      <c r="C356" s="586" t="s">
        <v>204</v>
      </c>
      <c r="D356" s="337" t="s">
        <v>205</v>
      </c>
      <c r="E356" s="527"/>
      <c r="F356" s="528" t="s">
        <v>11</v>
      </c>
      <c r="G356" s="221"/>
      <c r="H356" s="338"/>
      <c r="I356" s="339"/>
      <c r="J356" s="587" t="s">
        <v>1455</v>
      </c>
      <c r="K356" s="530"/>
    </row>
    <row r="357" spans="1:11" ht="16.5" customHeight="1" thickBot="1">
      <c r="A357" s="525">
        <v>346</v>
      </c>
      <c r="B357" s="589" t="s">
        <v>25</v>
      </c>
      <c r="C357" s="590" t="s">
        <v>33</v>
      </c>
      <c r="D357" s="591" t="s">
        <v>202</v>
      </c>
      <c r="E357" s="592"/>
      <c r="F357" s="593" t="s">
        <v>11</v>
      </c>
      <c r="G357" s="594"/>
      <c r="H357" s="595"/>
      <c r="I357" s="596" t="s">
        <v>524</v>
      </c>
      <c r="J357" s="597"/>
      <c r="K357" s="598"/>
    </row>
  </sheetData>
  <mergeCells count="23">
    <mergeCell ref="K266:K345"/>
    <mergeCell ref="K257:K265"/>
    <mergeCell ref="K346:K352"/>
    <mergeCell ref="K112:K113"/>
    <mergeCell ref="C1:E8"/>
    <mergeCell ref="H45:H46"/>
    <mergeCell ref="J32:J37"/>
    <mergeCell ref="K60:K61"/>
    <mergeCell ref="H49:H50"/>
    <mergeCell ref="K32:K37"/>
    <mergeCell ref="H51:H52"/>
    <mergeCell ref="H47:H48"/>
    <mergeCell ref="H57:H58"/>
    <mergeCell ref="H43:H44"/>
    <mergeCell ref="K192:K256"/>
    <mergeCell ref="K42:K44"/>
    <mergeCell ref="H53:H54"/>
    <mergeCell ref="J192:J256"/>
    <mergeCell ref="J257:J265"/>
    <mergeCell ref="K186:K191"/>
    <mergeCell ref="K114:K146"/>
    <mergeCell ref="J161:J165"/>
    <mergeCell ref="J166:J177"/>
  </mergeCells>
  <phoneticPr fontId="21" type="noConversion"/>
  <hyperlinks>
    <hyperlink ref="D75" r:id="rId1" xr:uid="{00000000-0004-0000-0200-000000000000}"/>
    <hyperlink ref="D76" r:id="rId2" xr:uid="{00000000-0004-0000-0200-000001000000}"/>
    <hyperlink ref="D84" r:id="rId3" xr:uid="{00000000-0004-0000-0200-000002000000}"/>
    <hyperlink ref="D85" r:id="rId4" xr:uid="{00000000-0004-0000-0200-000003000000}"/>
    <hyperlink ref="D86" r:id="rId5" xr:uid="{00000000-0004-0000-0200-000004000000}"/>
    <hyperlink ref="D192" r:id="rId6" xr:uid="{00000000-0004-0000-0200-000005000000}"/>
    <hyperlink ref="D194" r:id="rId7" xr:uid="{00000000-0004-0000-0200-000006000000}"/>
    <hyperlink ref="D195" r:id="rId8" xr:uid="{00000000-0004-0000-0200-000007000000}"/>
    <hyperlink ref="D198" r:id="rId9" xr:uid="{00000000-0004-0000-0200-000008000000}"/>
    <hyperlink ref="D199" r:id="rId10" xr:uid="{00000000-0004-0000-0200-000009000000}"/>
    <hyperlink ref="D200" r:id="rId11" xr:uid="{00000000-0004-0000-0200-00000A000000}"/>
    <hyperlink ref="D201" r:id="rId12" xr:uid="{00000000-0004-0000-0200-00000B000000}"/>
    <hyperlink ref="D202" r:id="rId13" xr:uid="{00000000-0004-0000-0200-00000C000000}"/>
    <hyperlink ref="D203" r:id="rId14" xr:uid="{00000000-0004-0000-0200-00000D000000}"/>
    <hyperlink ref="D205" r:id="rId15" xr:uid="{00000000-0004-0000-0200-00000E000000}"/>
    <hyperlink ref="D206" r:id="rId16" xr:uid="{00000000-0004-0000-0200-00000F000000}"/>
    <hyperlink ref="D207" r:id="rId17" xr:uid="{00000000-0004-0000-0200-000010000000}"/>
    <hyperlink ref="D209" r:id="rId18" xr:uid="{00000000-0004-0000-0200-000011000000}"/>
    <hyperlink ref="D210" r:id="rId19" xr:uid="{00000000-0004-0000-0200-000012000000}"/>
    <hyperlink ref="D211" r:id="rId20" xr:uid="{00000000-0004-0000-0200-000013000000}"/>
    <hyperlink ref="D212" r:id="rId21" xr:uid="{00000000-0004-0000-0200-000014000000}"/>
    <hyperlink ref="D213" r:id="rId22" xr:uid="{00000000-0004-0000-0200-000015000000}"/>
    <hyperlink ref="D214" r:id="rId23" xr:uid="{00000000-0004-0000-0200-000016000000}"/>
    <hyperlink ref="D215" r:id="rId24" xr:uid="{00000000-0004-0000-0200-000017000000}"/>
    <hyperlink ref="D216" r:id="rId25" xr:uid="{00000000-0004-0000-0200-000018000000}"/>
    <hyperlink ref="D217" r:id="rId26" xr:uid="{00000000-0004-0000-0200-000019000000}"/>
    <hyperlink ref="D218" r:id="rId27" xr:uid="{00000000-0004-0000-0200-00001A000000}"/>
    <hyperlink ref="D219" r:id="rId28" xr:uid="{00000000-0004-0000-0200-00001B000000}"/>
    <hyperlink ref="D220" r:id="rId29" xr:uid="{00000000-0004-0000-0200-00001C000000}"/>
    <hyperlink ref="D221" r:id="rId30" xr:uid="{00000000-0004-0000-0200-00001D000000}"/>
    <hyperlink ref="D222" r:id="rId31" xr:uid="{00000000-0004-0000-0200-00001E000000}"/>
    <hyperlink ref="D223" r:id="rId32" xr:uid="{00000000-0004-0000-0200-00001F000000}"/>
    <hyperlink ref="D224" r:id="rId33" xr:uid="{00000000-0004-0000-0200-000020000000}"/>
    <hyperlink ref="D225" r:id="rId34" xr:uid="{00000000-0004-0000-0200-000021000000}"/>
    <hyperlink ref="D226" r:id="rId35" xr:uid="{00000000-0004-0000-0200-000022000000}"/>
    <hyperlink ref="D227" r:id="rId36" xr:uid="{00000000-0004-0000-0200-000023000000}"/>
    <hyperlink ref="D228" r:id="rId37" xr:uid="{00000000-0004-0000-0200-000024000000}"/>
    <hyperlink ref="D229" r:id="rId38" xr:uid="{00000000-0004-0000-0200-000025000000}"/>
    <hyperlink ref="D230" r:id="rId39" xr:uid="{00000000-0004-0000-0200-000026000000}"/>
    <hyperlink ref="D231" r:id="rId40" xr:uid="{00000000-0004-0000-0200-000027000000}"/>
    <hyperlink ref="D232" r:id="rId41" xr:uid="{00000000-0004-0000-0200-000028000000}"/>
    <hyperlink ref="D233" r:id="rId42" xr:uid="{00000000-0004-0000-0200-000029000000}"/>
    <hyperlink ref="D234" r:id="rId43" xr:uid="{00000000-0004-0000-0200-00002A000000}"/>
    <hyperlink ref="D235" r:id="rId44" xr:uid="{00000000-0004-0000-0200-00002B000000}"/>
    <hyperlink ref="D236" r:id="rId45" xr:uid="{00000000-0004-0000-0200-00002C000000}"/>
    <hyperlink ref="D237" r:id="rId46" xr:uid="{00000000-0004-0000-0200-00002D000000}"/>
    <hyperlink ref="D238" r:id="rId47" xr:uid="{00000000-0004-0000-0200-00002E000000}"/>
    <hyperlink ref="D239" r:id="rId48" xr:uid="{00000000-0004-0000-0200-00002F000000}"/>
    <hyperlink ref="D240" r:id="rId49" xr:uid="{00000000-0004-0000-0200-000030000000}"/>
    <hyperlink ref="D241" r:id="rId50" xr:uid="{00000000-0004-0000-0200-000031000000}"/>
    <hyperlink ref="D242" r:id="rId51" xr:uid="{00000000-0004-0000-0200-000032000000}"/>
    <hyperlink ref="D243" r:id="rId52" xr:uid="{00000000-0004-0000-0200-000033000000}"/>
    <hyperlink ref="D244" r:id="rId53" xr:uid="{00000000-0004-0000-0200-000034000000}"/>
    <hyperlink ref="D245" r:id="rId54" xr:uid="{00000000-0004-0000-0200-000035000000}"/>
    <hyperlink ref="D246" r:id="rId55" xr:uid="{00000000-0004-0000-0200-000036000000}"/>
    <hyperlink ref="D247" r:id="rId56" xr:uid="{00000000-0004-0000-0200-000037000000}"/>
    <hyperlink ref="D248" r:id="rId57" xr:uid="{00000000-0004-0000-0200-000038000000}"/>
    <hyperlink ref="D249" r:id="rId58" xr:uid="{00000000-0004-0000-0200-000039000000}"/>
    <hyperlink ref="D250" r:id="rId59" xr:uid="{00000000-0004-0000-0200-00003A000000}"/>
    <hyperlink ref="D251" r:id="rId60" xr:uid="{00000000-0004-0000-0200-00003B000000}"/>
    <hyperlink ref="D252" r:id="rId61" xr:uid="{00000000-0004-0000-0200-00003C000000}"/>
    <hyperlink ref="D253" r:id="rId62" xr:uid="{00000000-0004-0000-0200-00003D000000}"/>
    <hyperlink ref="D254" r:id="rId63" xr:uid="{00000000-0004-0000-0200-00003E000000}"/>
    <hyperlink ref="D255" r:id="rId64" xr:uid="{00000000-0004-0000-0200-00003F000000}"/>
    <hyperlink ref="D256" r:id="rId65" xr:uid="{00000000-0004-0000-0200-000040000000}"/>
    <hyperlink ref="D257" r:id="rId66" xr:uid="{00000000-0004-0000-0200-000041000000}"/>
    <hyperlink ref="D266" r:id="rId67" xr:uid="{00000000-0004-0000-0200-000042000000}"/>
    <hyperlink ref="D313" r:id="rId68" xr:uid="{00000000-0004-0000-0200-000043000000}"/>
    <hyperlink ref="D314" r:id="rId69" xr:uid="{00000000-0004-0000-0200-000044000000}"/>
    <hyperlink ref="D315" r:id="rId70" xr:uid="{00000000-0004-0000-0200-000045000000}"/>
    <hyperlink ref="D316" r:id="rId71" xr:uid="{00000000-0004-0000-0200-000046000000}"/>
    <hyperlink ref="D317" r:id="rId72" xr:uid="{00000000-0004-0000-0200-000047000000}"/>
    <hyperlink ref="D318" r:id="rId73" xr:uid="{00000000-0004-0000-0200-000048000000}"/>
    <hyperlink ref="D319" r:id="rId74" xr:uid="{00000000-0004-0000-0200-000049000000}"/>
    <hyperlink ref="D320" r:id="rId75" xr:uid="{00000000-0004-0000-0200-00004A000000}"/>
    <hyperlink ref="D321" r:id="rId76" xr:uid="{00000000-0004-0000-0200-00004B000000}"/>
    <hyperlink ref="D322" r:id="rId77" xr:uid="{00000000-0004-0000-0200-00004C000000}"/>
    <hyperlink ref="D323" r:id="rId78" xr:uid="{00000000-0004-0000-0200-00004D000000}"/>
    <hyperlink ref="D324" r:id="rId79" xr:uid="{00000000-0004-0000-0200-00004E000000}"/>
    <hyperlink ref="D325" r:id="rId80" xr:uid="{00000000-0004-0000-0200-00004F000000}"/>
    <hyperlink ref="D326" r:id="rId81" xr:uid="{00000000-0004-0000-0200-000050000000}"/>
    <hyperlink ref="D338" r:id="rId82" xr:uid="{00000000-0004-0000-0200-000051000000}"/>
    <hyperlink ref="D339" r:id="rId83" xr:uid="{00000000-0004-0000-0200-000052000000}"/>
    <hyperlink ref="D340" r:id="rId84" xr:uid="{00000000-0004-0000-0200-000053000000}"/>
    <hyperlink ref="D342" r:id="rId85" xr:uid="{00000000-0004-0000-0200-000054000000}"/>
    <hyperlink ref="D343" r:id="rId86" xr:uid="{00000000-0004-0000-0200-000055000000}"/>
    <hyperlink ref="D344" r:id="rId87" xr:uid="{00000000-0004-0000-0200-000056000000}"/>
    <hyperlink ref="D345" r:id="rId88" xr:uid="{00000000-0004-0000-0200-000057000000}"/>
    <hyperlink ref="D350" r:id="rId89" xr:uid="{00000000-0004-0000-0200-000058000000}"/>
    <hyperlink ref="D351" r:id="rId90" xr:uid="{00000000-0004-0000-0200-000059000000}"/>
    <hyperlink ref="D346" r:id="rId91" xr:uid="{00000000-0004-0000-0200-00005A000000}"/>
    <hyperlink ref="D347" r:id="rId92" xr:uid="{00000000-0004-0000-0200-00005B000000}"/>
    <hyperlink ref="D348" r:id="rId93" xr:uid="{00000000-0004-0000-0200-00005C000000}"/>
    <hyperlink ref="D349" r:id="rId94" xr:uid="{00000000-0004-0000-0200-00005D000000}"/>
    <hyperlink ref="D352" r:id="rId95" xr:uid="{00000000-0004-0000-0200-00005E000000}"/>
    <hyperlink ref="D312" r:id="rId96" display="Penrose_Green_DC_Ratio-13.6Klux" xr:uid="{00000000-0004-0000-0200-00005F000000}"/>
    <hyperlink ref="D310" r:id="rId97" xr:uid="{00000000-0004-0000-0200-000060000000}"/>
    <hyperlink ref="D311" r:id="rId98" xr:uid="{00000000-0004-0000-0200-000061000000}"/>
    <hyperlink ref="D336" r:id="rId99" xr:uid="{00000000-0004-0000-0200-000062000000}"/>
    <hyperlink ref="D335" r:id="rId100" xr:uid="{00000000-0004-0000-0200-000063000000}"/>
  </hyperlinks>
  <pageMargins left="0.69930599999999998" right="0.69930599999999998" top="0.75" bottom="0.75" header="0.3" footer="0.3"/>
  <pageSetup orientation="portrait" r:id="rId10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I318"/>
  <sheetViews>
    <sheetView showGridLines="0" topLeftCell="A127" workbookViewId="0">
      <selection activeCell="C24" sqref="C24"/>
    </sheetView>
  </sheetViews>
  <sheetFormatPr baseColWidth="10" defaultColWidth="9" defaultRowHeight="16.5" customHeight="1"/>
  <cols>
    <col min="1" max="1" width="5.33203125" style="43" customWidth="1"/>
    <col min="2" max="2" width="9.5" style="43" customWidth="1"/>
    <col min="3" max="3" width="36.1640625" style="43" customWidth="1"/>
    <col min="4" max="4" width="25.1640625" style="43" customWidth="1"/>
    <col min="5" max="5" width="13.6640625" style="43" customWidth="1"/>
    <col min="6" max="6" width="16" style="43" customWidth="1"/>
    <col min="7" max="7" width="23" style="43" customWidth="1"/>
    <col min="8" max="8" width="19.1640625" style="43" customWidth="1"/>
    <col min="9" max="9" width="33.5" style="43" customWidth="1"/>
    <col min="10" max="256" width="9" customWidth="1"/>
  </cols>
  <sheetData>
    <row r="1" spans="1:9" ht="21.75" customHeight="1">
      <c r="A1" s="44"/>
      <c r="B1" s="29"/>
      <c r="C1" s="681" t="s">
        <v>525</v>
      </c>
      <c r="D1" s="692"/>
      <c r="E1" s="45"/>
      <c r="F1" s="24" t="s">
        <v>5</v>
      </c>
      <c r="G1" s="46"/>
      <c r="H1" s="47"/>
      <c r="I1" s="48"/>
    </row>
    <row r="2" spans="1:9" ht="20.25" customHeight="1">
      <c r="A2" s="44"/>
      <c r="B2" s="29"/>
      <c r="C2" s="683"/>
      <c r="D2" s="684"/>
      <c r="E2" s="25" t="s">
        <v>6</v>
      </c>
      <c r="F2" s="22">
        <f>COUNTIF(E10:E160,"Not POR")</f>
        <v>0</v>
      </c>
      <c r="G2" s="49"/>
      <c r="H2" s="50"/>
      <c r="I2" s="51"/>
    </row>
    <row r="3" spans="1:9" ht="19.5" customHeight="1">
      <c r="A3" s="44"/>
      <c r="B3" s="29"/>
      <c r="C3" s="683"/>
      <c r="D3" s="684"/>
      <c r="E3" s="31" t="s">
        <v>8</v>
      </c>
      <c r="F3" s="22">
        <f>COUNTIF(E10:E160,"CHN validation")</f>
        <v>0</v>
      </c>
      <c r="G3" s="49"/>
      <c r="H3" s="50"/>
      <c r="I3" s="51"/>
    </row>
    <row r="4" spans="1:9" ht="18.75" customHeight="1">
      <c r="A4" s="44"/>
      <c r="B4" s="29"/>
      <c r="C4" s="683"/>
      <c r="D4" s="684"/>
      <c r="E4" s="32" t="s">
        <v>9</v>
      </c>
      <c r="F4" s="22">
        <f>COUNTIF(E10:E160,"New Item")</f>
        <v>0</v>
      </c>
      <c r="G4" s="49"/>
      <c r="H4" s="50"/>
      <c r="I4" s="51"/>
    </row>
    <row r="5" spans="1:9" ht="19.5" customHeight="1">
      <c r="A5" s="42"/>
      <c r="B5" s="29"/>
      <c r="C5" s="683"/>
      <c r="D5" s="684"/>
      <c r="E5" s="33" t="s">
        <v>7</v>
      </c>
      <c r="F5" s="22">
        <f>COUNTIF(E10:E160,"Pending update")</f>
        <v>0</v>
      </c>
      <c r="G5" s="52"/>
      <c r="H5" s="53"/>
      <c r="I5" s="54"/>
    </row>
    <row r="6" spans="1:9" ht="18.75" customHeight="1">
      <c r="A6" s="44"/>
      <c r="B6" s="29"/>
      <c r="C6" s="683"/>
      <c r="D6" s="684"/>
      <c r="E6" s="35" t="s">
        <v>10</v>
      </c>
      <c r="F6" s="22">
        <f>COUNTIF(E10:E160,"Modified")</f>
        <v>0</v>
      </c>
      <c r="G6" s="49"/>
      <c r="H6" s="50"/>
      <c r="I6" s="51"/>
    </row>
    <row r="7" spans="1:9" ht="17.25" customHeight="1">
      <c r="A7" s="44"/>
      <c r="B7" s="29"/>
      <c r="C7" s="683"/>
      <c r="D7" s="684"/>
      <c r="E7" s="36" t="s">
        <v>11</v>
      </c>
      <c r="F7" s="22">
        <f>COUNTIF(E10:E160,"Ready")</f>
        <v>149</v>
      </c>
      <c r="G7" s="49"/>
      <c r="H7" s="50"/>
      <c r="I7" s="51"/>
    </row>
    <row r="8" spans="1:9" ht="18.75" customHeight="1">
      <c r="A8" s="55"/>
      <c r="B8" s="37"/>
      <c r="C8" s="693"/>
      <c r="D8" s="694"/>
      <c r="E8" s="38" t="s">
        <v>12</v>
      </c>
      <c r="F8" s="22">
        <f>COUNTIF(E10:E160,"Not ready")</f>
        <v>0</v>
      </c>
      <c r="G8" s="56"/>
      <c r="H8" s="57"/>
      <c r="I8" s="58"/>
    </row>
    <row r="9" spans="1:9" ht="53.75" customHeight="1">
      <c r="A9" s="19" t="s">
        <v>13</v>
      </c>
      <c r="B9" s="20" t="s">
        <v>14</v>
      </c>
      <c r="C9" s="20" t="s">
        <v>526</v>
      </c>
      <c r="D9" s="20" t="s">
        <v>206</v>
      </c>
      <c r="E9" s="21" t="s">
        <v>19</v>
      </c>
      <c r="F9" s="21" t="s">
        <v>20</v>
      </c>
      <c r="G9" s="20" t="s">
        <v>527</v>
      </c>
      <c r="H9" s="20" t="s">
        <v>528</v>
      </c>
      <c r="I9" s="20" t="s">
        <v>23</v>
      </c>
    </row>
    <row r="10" spans="1:9" ht="18" customHeight="1">
      <c r="A10" s="22">
        <v>1</v>
      </c>
      <c r="B10" s="24" t="s">
        <v>25</v>
      </c>
      <c r="C10" s="40" t="s">
        <v>529</v>
      </c>
      <c r="D10" s="23"/>
      <c r="E10" s="36" t="s">
        <v>11</v>
      </c>
      <c r="F10" s="39" t="s">
        <v>212</v>
      </c>
      <c r="G10" s="41"/>
      <c r="H10" s="41"/>
      <c r="I10" s="59" t="s">
        <v>530</v>
      </c>
    </row>
    <row r="11" spans="1:9" ht="18" customHeight="1">
      <c r="A11" s="22">
        <v>2</v>
      </c>
      <c r="B11" s="24" t="s">
        <v>25</v>
      </c>
      <c r="C11" s="40" t="s">
        <v>531</v>
      </c>
      <c r="D11" s="23"/>
      <c r="E11" s="36" t="s">
        <v>11</v>
      </c>
      <c r="F11" s="60"/>
      <c r="G11" s="41"/>
      <c r="H11" s="41"/>
      <c r="I11" s="61" t="s">
        <v>532</v>
      </c>
    </row>
    <row r="12" spans="1:9" ht="18" customHeight="1">
      <c r="A12" s="695">
        <v>3</v>
      </c>
      <c r="B12" s="24" t="s">
        <v>25</v>
      </c>
      <c r="C12" s="40" t="s">
        <v>533</v>
      </c>
      <c r="D12" s="41"/>
      <c r="E12" s="36" t="s">
        <v>11</v>
      </c>
      <c r="F12" s="27"/>
      <c r="G12" s="62"/>
      <c r="H12" s="62"/>
      <c r="I12" s="62"/>
    </row>
    <row r="13" spans="1:9" ht="18" customHeight="1">
      <c r="A13" s="696"/>
      <c r="B13" s="24" t="s">
        <v>25</v>
      </c>
      <c r="C13" s="63" t="s">
        <v>534</v>
      </c>
      <c r="D13" s="24" t="s">
        <v>535</v>
      </c>
      <c r="E13" s="36" t="s">
        <v>11</v>
      </c>
      <c r="F13" s="27"/>
      <c r="G13" s="62"/>
      <c r="H13" s="62"/>
      <c r="I13" s="62"/>
    </row>
    <row r="14" spans="1:9" ht="18" customHeight="1">
      <c r="A14" s="696"/>
      <c r="B14" s="24" t="s">
        <v>25</v>
      </c>
      <c r="C14" s="63" t="s">
        <v>536</v>
      </c>
      <c r="D14" s="24" t="s">
        <v>535</v>
      </c>
      <c r="E14" s="36" t="s">
        <v>11</v>
      </c>
      <c r="F14" s="27"/>
      <c r="G14" s="62"/>
      <c r="H14" s="62"/>
      <c r="I14" s="62"/>
    </row>
    <row r="15" spans="1:9" ht="18" customHeight="1">
      <c r="A15" s="696"/>
      <c r="B15" s="24" t="s">
        <v>25</v>
      </c>
      <c r="C15" s="63" t="s">
        <v>537</v>
      </c>
      <c r="D15" s="24" t="s">
        <v>535</v>
      </c>
      <c r="E15" s="36" t="s">
        <v>11</v>
      </c>
      <c r="F15" s="27"/>
      <c r="G15" s="62"/>
      <c r="H15" s="62"/>
      <c r="I15" s="62"/>
    </row>
    <row r="16" spans="1:9" ht="18" customHeight="1">
      <c r="A16" s="696"/>
      <c r="B16" s="24" t="s">
        <v>25</v>
      </c>
      <c r="C16" s="63" t="s">
        <v>538</v>
      </c>
      <c r="D16" s="24" t="s">
        <v>535</v>
      </c>
      <c r="E16" s="36" t="s">
        <v>11</v>
      </c>
      <c r="F16" s="27"/>
      <c r="G16" s="62"/>
      <c r="H16" s="62"/>
      <c r="I16" s="62"/>
    </row>
    <row r="17" spans="1:9" ht="18" customHeight="1">
      <c r="A17" s="696"/>
      <c r="B17" s="24" t="s">
        <v>25</v>
      </c>
      <c r="C17" s="63" t="s">
        <v>539</v>
      </c>
      <c r="D17" s="24" t="s">
        <v>535</v>
      </c>
      <c r="E17" s="36" t="s">
        <v>11</v>
      </c>
      <c r="F17" s="27"/>
      <c r="G17" s="62"/>
      <c r="H17" s="62"/>
      <c r="I17" s="62"/>
    </row>
    <row r="18" spans="1:9" ht="18" customHeight="1">
      <c r="A18" s="696"/>
      <c r="B18" s="24" t="s">
        <v>25</v>
      </c>
      <c r="C18" s="63" t="s">
        <v>540</v>
      </c>
      <c r="D18" s="24" t="s">
        <v>541</v>
      </c>
      <c r="E18" s="36" t="s">
        <v>11</v>
      </c>
      <c r="F18" s="27"/>
      <c r="G18" s="62"/>
      <c r="H18" s="62"/>
      <c r="I18" s="62"/>
    </row>
    <row r="19" spans="1:9" ht="18" customHeight="1">
      <c r="A19" s="696"/>
      <c r="B19" s="24" t="s">
        <v>25</v>
      </c>
      <c r="C19" s="63" t="s">
        <v>542</v>
      </c>
      <c r="D19" s="26"/>
      <c r="E19" s="36" t="s">
        <v>11</v>
      </c>
      <c r="F19" s="27"/>
      <c r="G19" s="62"/>
      <c r="H19" s="62"/>
      <c r="I19" s="62"/>
    </row>
    <row r="20" spans="1:9" ht="18" customHeight="1">
      <c r="A20" s="696"/>
      <c r="B20" s="24" t="s">
        <v>25</v>
      </c>
      <c r="C20" s="63" t="s">
        <v>543</v>
      </c>
      <c r="D20" s="24" t="s">
        <v>544</v>
      </c>
      <c r="E20" s="36" t="s">
        <v>11</v>
      </c>
      <c r="F20" s="27"/>
      <c r="G20" s="62"/>
      <c r="H20" s="62"/>
      <c r="I20" s="62"/>
    </row>
    <row r="21" spans="1:9" ht="18" customHeight="1">
      <c r="A21" s="697"/>
      <c r="B21" s="24" t="s">
        <v>25</v>
      </c>
      <c r="C21" s="63" t="s">
        <v>545</v>
      </c>
      <c r="D21" s="24" t="s">
        <v>546</v>
      </c>
      <c r="E21" s="36" t="s">
        <v>11</v>
      </c>
      <c r="F21" s="27"/>
      <c r="G21" s="62"/>
      <c r="H21" s="62"/>
      <c r="I21" s="62"/>
    </row>
    <row r="22" spans="1:9" ht="18" customHeight="1">
      <c r="A22" s="695">
        <v>4</v>
      </c>
      <c r="B22" s="24" t="s">
        <v>25</v>
      </c>
      <c r="C22" s="40" t="s">
        <v>547</v>
      </c>
      <c r="D22" s="26"/>
      <c r="E22" s="36" t="s">
        <v>11</v>
      </c>
      <c r="F22" s="60"/>
      <c r="G22" s="62"/>
      <c r="H22" s="62"/>
      <c r="I22" s="62"/>
    </row>
    <row r="23" spans="1:9" ht="18" customHeight="1">
      <c r="A23" s="696"/>
      <c r="B23" s="24" t="s">
        <v>25</v>
      </c>
      <c r="C23" s="63" t="s">
        <v>548</v>
      </c>
      <c r="D23" s="24" t="s">
        <v>549</v>
      </c>
      <c r="E23" s="36" t="s">
        <v>11</v>
      </c>
      <c r="F23" s="60"/>
      <c r="G23" s="62"/>
      <c r="H23" s="62"/>
      <c r="I23" s="62"/>
    </row>
    <row r="24" spans="1:9" ht="18" customHeight="1">
      <c r="A24" s="696"/>
      <c r="B24" s="24" t="s">
        <v>25</v>
      </c>
      <c r="C24" s="63" t="s">
        <v>550</v>
      </c>
      <c r="D24" s="24" t="s">
        <v>551</v>
      </c>
      <c r="E24" s="36" t="s">
        <v>11</v>
      </c>
      <c r="F24" s="60"/>
      <c r="G24" s="62"/>
      <c r="H24" s="62"/>
      <c r="I24" s="62"/>
    </row>
    <row r="25" spans="1:9" ht="18" customHeight="1">
      <c r="A25" s="696"/>
      <c r="B25" s="24" t="s">
        <v>25</v>
      </c>
      <c r="C25" s="63" t="s">
        <v>552</v>
      </c>
      <c r="D25" s="24" t="s">
        <v>553</v>
      </c>
      <c r="E25" s="36" t="s">
        <v>11</v>
      </c>
      <c r="F25" s="60"/>
      <c r="G25" s="62"/>
      <c r="H25" s="62"/>
      <c r="I25" s="62"/>
    </row>
    <row r="26" spans="1:9" ht="18" customHeight="1">
      <c r="A26" s="696"/>
      <c r="B26" s="24" t="s">
        <v>25</v>
      </c>
      <c r="C26" s="63" t="s">
        <v>554</v>
      </c>
      <c r="D26" s="24" t="s">
        <v>555</v>
      </c>
      <c r="E26" s="36" t="s">
        <v>11</v>
      </c>
      <c r="F26" s="60"/>
      <c r="G26" s="62"/>
      <c r="H26" s="62"/>
      <c r="I26" s="62"/>
    </row>
    <row r="27" spans="1:9" ht="18" customHeight="1">
      <c r="A27" s="697"/>
      <c r="B27" s="24" t="s">
        <v>25</v>
      </c>
      <c r="C27" s="63" t="s">
        <v>556</v>
      </c>
      <c r="D27" s="24" t="s">
        <v>557</v>
      </c>
      <c r="E27" s="36" t="s">
        <v>11</v>
      </c>
      <c r="F27" s="60"/>
      <c r="G27" s="62"/>
      <c r="H27" s="62"/>
      <c r="I27" s="62"/>
    </row>
    <row r="28" spans="1:9" ht="18" customHeight="1">
      <c r="A28" s="22">
        <v>5</v>
      </c>
      <c r="B28" s="24" t="s">
        <v>25</v>
      </c>
      <c r="C28" s="40" t="s">
        <v>558</v>
      </c>
      <c r="D28" s="41"/>
      <c r="E28" s="36" t="s">
        <v>11</v>
      </c>
      <c r="F28" s="60"/>
      <c r="G28" s="62"/>
      <c r="H28" s="62"/>
      <c r="I28" s="62"/>
    </row>
    <row r="29" spans="1:9" ht="18" customHeight="1">
      <c r="A29" s="695">
        <v>6</v>
      </c>
      <c r="B29" s="24" t="s">
        <v>25</v>
      </c>
      <c r="C29" s="40" t="s">
        <v>559</v>
      </c>
      <c r="D29" s="41"/>
      <c r="E29" s="36" t="s">
        <v>11</v>
      </c>
      <c r="F29" s="60"/>
      <c r="G29" s="62"/>
      <c r="H29" s="62"/>
      <c r="I29" s="62"/>
    </row>
    <row r="30" spans="1:9" ht="18" customHeight="1">
      <c r="A30" s="696"/>
      <c r="B30" s="24" t="s">
        <v>25</v>
      </c>
      <c r="C30" s="63" t="s">
        <v>560</v>
      </c>
      <c r="D30" s="24" t="s">
        <v>561</v>
      </c>
      <c r="E30" s="36" t="s">
        <v>11</v>
      </c>
      <c r="F30" s="60"/>
      <c r="G30" s="62"/>
      <c r="H30" s="62"/>
      <c r="I30" s="62"/>
    </row>
    <row r="31" spans="1:9" ht="18" customHeight="1">
      <c r="A31" s="696"/>
      <c r="B31" s="24" t="s">
        <v>25</v>
      </c>
      <c r="C31" s="63" t="s">
        <v>562</v>
      </c>
      <c r="D31" s="26"/>
      <c r="E31" s="36" t="s">
        <v>11</v>
      </c>
      <c r="F31" s="60"/>
      <c r="G31" s="62"/>
      <c r="H31" s="62"/>
      <c r="I31" s="62"/>
    </row>
    <row r="32" spans="1:9" ht="18" customHeight="1">
      <c r="A32" s="696"/>
      <c r="B32" s="24" t="s">
        <v>25</v>
      </c>
      <c r="C32" s="63" t="s">
        <v>563</v>
      </c>
      <c r="D32" s="24" t="s">
        <v>564</v>
      </c>
      <c r="E32" s="36" t="s">
        <v>11</v>
      </c>
      <c r="F32" s="60"/>
      <c r="G32" s="62"/>
      <c r="H32" s="62"/>
      <c r="I32" s="62"/>
    </row>
    <row r="33" spans="1:9" ht="18" customHeight="1">
      <c r="A33" s="697"/>
      <c r="B33" s="24" t="s">
        <v>25</v>
      </c>
      <c r="C33" s="63" t="s">
        <v>565</v>
      </c>
      <c r="D33" s="41"/>
      <c r="E33" s="36" t="s">
        <v>11</v>
      </c>
      <c r="F33" s="60"/>
      <c r="G33" s="62"/>
      <c r="H33" s="62"/>
      <c r="I33" s="62"/>
    </row>
    <row r="34" spans="1:9" ht="18" customHeight="1">
      <c r="A34" s="695">
        <v>7</v>
      </c>
      <c r="B34" s="24" t="s">
        <v>25</v>
      </c>
      <c r="C34" s="40" t="s">
        <v>566</v>
      </c>
      <c r="D34" s="41"/>
      <c r="E34" s="36" t="s">
        <v>11</v>
      </c>
      <c r="F34" s="60"/>
      <c r="G34" s="62"/>
      <c r="H34" s="62"/>
      <c r="I34" s="61" t="s">
        <v>567</v>
      </c>
    </row>
    <row r="35" spans="1:9" ht="18" customHeight="1">
      <c r="A35" s="696"/>
      <c r="B35" s="24" t="s">
        <v>25</v>
      </c>
      <c r="C35" s="63" t="s">
        <v>568</v>
      </c>
      <c r="D35" s="41"/>
      <c r="E35" s="36" t="s">
        <v>11</v>
      </c>
      <c r="F35" s="60"/>
      <c r="G35" s="62"/>
      <c r="H35" s="62"/>
      <c r="I35" s="61" t="s">
        <v>229</v>
      </c>
    </row>
    <row r="36" spans="1:9" ht="18" customHeight="1">
      <c r="A36" s="696"/>
      <c r="B36" s="24" t="s">
        <v>25</v>
      </c>
      <c r="C36" s="63" t="s">
        <v>569</v>
      </c>
      <c r="D36" s="24" t="s">
        <v>570</v>
      </c>
      <c r="E36" s="36" t="s">
        <v>11</v>
      </c>
      <c r="F36" s="60"/>
      <c r="G36" s="62"/>
      <c r="H36" s="62"/>
      <c r="I36" s="61" t="s">
        <v>571</v>
      </c>
    </row>
    <row r="37" spans="1:9" ht="18" customHeight="1">
      <c r="A37" s="697"/>
      <c r="B37" s="24" t="s">
        <v>25</v>
      </c>
      <c r="C37" s="63" t="s">
        <v>572</v>
      </c>
      <c r="D37" s="24" t="s">
        <v>570</v>
      </c>
      <c r="E37" s="36" t="s">
        <v>11</v>
      </c>
      <c r="F37" s="60"/>
      <c r="G37" s="62"/>
      <c r="H37" s="62"/>
      <c r="I37" s="62"/>
    </row>
    <row r="38" spans="1:9" ht="18" customHeight="1">
      <c r="A38" s="695">
        <v>8</v>
      </c>
      <c r="B38" s="24" t="s">
        <v>25</v>
      </c>
      <c r="C38" s="40" t="s">
        <v>573</v>
      </c>
      <c r="D38" s="41"/>
      <c r="E38" s="36" t="s">
        <v>11</v>
      </c>
      <c r="F38" s="60"/>
      <c r="G38" s="62"/>
      <c r="H38" s="62"/>
      <c r="I38" s="61" t="s">
        <v>574</v>
      </c>
    </row>
    <row r="39" spans="1:9" ht="18" customHeight="1">
      <c r="A39" s="696"/>
      <c r="B39" s="24" t="s">
        <v>25</v>
      </c>
      <c r="C39" s="63" t="s">
        <v>575</v>
      </c>
      <c r="D39" s="41"/>
      <c r="E39" s="36" t="s">
        <v>11</v>
      </c>
      <c r="F39" s="60"/>
      <c r="G39" s="62"/>
      <c r="H39" s="62"/>
      <c r="I39" s="61" t="s">
        <v>229</v>
      </c>
    </row>
    <row r="40" spans="1:9" ht="18" customHeight="1">
      <c r="A40" s="696"/>
      <c r="B40" s="24" t="s">
        <v>25</v>
      </c>
      <c r="C40" s="63" t="s">
        <v>576</v>
      </c>
      <c r="D40" s="41"/>
      <c r="E40" s="36" t="s">
        <v>11</v>
      </c>
      <c r="F40" s="60"/>
      <c r="G40" s="62"/>
      <c r="H40" s="62"/>
      <c r="I40" s="62"/>
    </row>
    <row r="41" spans="1:9" ht="18" customHeight="1">
      <c r="A41" s="696"/>
      <c r="B41" s="24" t="s">
        <v>25</v>
      </c>
      <c r="C41" s="63" t="s">
        <v>577</v>
      </c>
      <c r="D41" s="24" t="s">
        <v>578</v>
      </c>
      <c r="E41" s="36" t="s">
        <v>11</v>
      </c>
      <c r="F41" s="60"/>
      <c r="G41" s="62"/>
      <c r="H41" s="62"/>
      <c r="I41" s="62"/>
    </row>
    <row r="42" spans="1:9" ht="18" customHeight="1">
      <c r="A42" s="696"/>
      <c r="B42" s="24" t="s">
        <v>25</v>
      </c>
      <c r="C42" s="63" t="s">
        <v>579</v>
      </c>
      <c r="D42" s="24" t="s">
        <v>580</v>
      </c>
      <c r="E42" s="36" t="s">
        <v>11</v>
      </c>
      <c r="F42" s="60"/>
      <c r="G42" s="62"/>
      <c r="H42" s="62"/>
      <c r="I42" s="61" t="s">
        <v>581</v>
      </c>
    </row>
    <row r="43" spans="1:9" ht="18" customHeight="1">
      <c r="A43" s="696"/>
      <c r="B43" s="24" t="s">
        <v>25</v>
      </c>
      <c r="C43" s="63" t="s">
        <v>582</v>
      </c>
      <c r="D43" s="41"/>
      <c r="E43" s="36" t="s">
        <v>11</v>
      </c>
      <c r="F43" s="60"/>
      <c r="G43" s="62"/>
      <c r="H43" s="62"/>
      <c r="I43" s="62"/>
    </row>
    <row r="44" spans="1:9" ht="18" customHeight="1">
      <c r="A44" s="696"/>
      <c r="B44" s="24" t="s">
        <v>25</v>
      </c>
      <c r="C44" s="63" t="s">
        <v>583</v>
      </c>
      <c r="D44" s="24" t="s">
        <v>584</v>
      </c>
      <c r="E44" s="36" t="s">
        <v>11</v>
      </c>
      <c r="F44" s="60"/>
      <c r="G44" s="62"/>
      <c r="H44" s="62"/>
      <c r="I44" s="62"/>
    </row>
    <row r="45" spans="1:9" ht="18" customHeight="1">
      <c r="A45" s="696"/>
      <c r="B45" s="24" t="s">
        <v>25</v>
      </c>
      <c r="C45" s="63" t="s">
        <v>585</v>
      </c>
      <c r="D45" s="41"/>
      <c r="E45" s="36" t="s">
        <v>11</v>
      </c>
      <c r="F45" s="60"/>
      <c r="G45" s="62"/>
      <c r="H45" s="62"/>
      <c r="I45" s="62"/>
    </row>
    <row r="46" spans="1:9" ht="18" customHeight="1">
      <c r="A46" s="697"/>
      <c r="B46" s="24" t="s">
        <v>25</v>
      </c>
      <c r="C46" s="63" t="s">
        <v>586</v>
      </c>
      <c r="D46" s="24" t="s">
        <v>587</v>
      </c>
      <c r="E46" s="36" t="s">
        <v>11</v>
      </c>
      <c r="F46" s="60"/>
      <c r="G46" s="62"/>
      <c r="H46" s="62"/>
      <c r="I46" s="62"/>
    </row>
    <row r="47" spans="1:9" ht="18" customHeight="1">
      <c r="A47" s="695">
        <v>9</v>
      </c>
      <c r="B47" s="24" t="s">
        <v>25</v>
      </c>
      <c r="C47" s="40" t="s">
        <v>588</v>
      </c>
      <c r="D47" s="41"/>
      <c r="E47" s="36" t="s">
        <v>11</v>
      </c>
      <c r="F47" s="60"/>
      <c r="G47" s="62"/>
      <c r="H47" s="62"/>
      <c r="I47" s="61" t="s">
        <v>574</v>
      </c>
    </row>
    <row r="48" spans="1:9" ht="18" customHeight="1">
      <c r="A48" s="696"/>
      <c r="B48" s="24" t="s">
        <v>25</v>
      </c>
      <c r="C48" s="63" t="s">
        <v>589</v>
      </c>
      <c r="D48" s="41"/>
      <c r="E48" s="36" t="s">
        <v>11</v>
      </c>
      <c r="F48" s="60"/>
      <c r="G48" s="62"/>
      <c r="H48" s="62"/>
      <c r="I48" s="61" t="s">
        <v>229</v>
      </c>
    </row>
    <row r="49" spans="1:9" ht="18" customHeight="1">
      <c r="A49" s="696"/>
      <c r="B49" s="24" t="s">
        <v>25</v>
      </c>
      <c r="C49" s="63" t="s">
        <v>590</v>
      </c>
      <c r="D49" s="41"/>
      <c r="E49" s="36" t="s">
        <v>11</v>
      </c>
      <c r="F49" s="60"/>
      <c r="G49" s="62"/>
      <c r="H49" s="62"/>
      <c r="I49" s="62"/>
    </row>
    <row r="50" spans="1:9" ht="18" customHeight="1">
      <c r="A50" s="696"/>
      <c r="B50" s="24" t="s">
        <v>25</v>
      </c>
      <c r="C50" s="63" t="s">
        <v>591</v>
      </c>
      <c r="D50" s="24" t="s">
        <v>578</v>
      </c>
      <c r="E50" s="36" t="s">
        <v>11</v>
      </c>
      <c r="F50" s="60"/>
      <c r="G50" s="62"/>
      <c r="H50" s="62"/>
      <c r="I50" s="62"/>
    </row>
    <row r="51" spans="1:9" ht="18" customHeight="1">
      <c r="A51" s="696"/>
      <c r="B51" s="24" t="s">
        <v>25</v>
      </c>
      <c r="C51" s="63" t="s">
        <v>592</v>
      </c>
      <c r="D51" s="24" t="s">
        <v>593</v>
      </c>
      <c r="E51" s="36" t="s">
        <v>11</v>
      </c>
      <c r="F51" s="60"/>
      <c r="G51" s="62"/>
      <c r="H51" s="62"/>
      <c r="I51" s="61" t="s">
        <v>594</v>
      </c>
    </row>
    <row r="52" spans="1:9" ht="18" customHeight="1">
      <c r="A52" s="696"/>
      <c r="B52" s="24" t="s">
        <v>25</v>
      </c>
      <c r="C52" s="63" t="s">
        <v>595</v>
      </c>
      <c r="D52" s="26"/>
      <c r="E52" s="36" t="s">
        <v>11</v>
      </c>
      <c r="F52" s="60"/>
      <c r="G52" s="62"/>
      <c r="H52" s="62"/>
      <c r="I52" s="62"/>
    </row>
    <row r="53" spans="1:9" ht="18" customHeight="1">
      <c r="A53" s="696"/>
      <c r="B53" s="24" t="s">
        <v>25</v>
      </c>
      <c r="C53" s="63" t="s">
        <v>596</v>
      </c>
      <c r="D53" s="24" t="s">
        <v>584</v>
      </c>
      <c r="E53" s="36" t="s">
        <v>11</v>
      </c>
      <c r="F53" s="60"/>
      <c r="G53" s="62"/>
      <c r="H53" s="62"/>
      <c r="I53" s="62"/>
    </row>
    <row r="54" spans="1:9" ht="18" customHeight="1">
      <c r="A54" s="696"/>
      <c r="B54" s="24" t="s">
        <v>25</v>
      </c>
      <c r="C54" s="63" t="s">
        <v>597</v>
      </c>
      <c r="D54" s="26"/>
      <c r="E54" s="36" t="s">
        <v>11</v>
      </c>
      <c r="F54" s="60"/>
      <c r="G54" s="62"/>
      <c r="H54" s="62"/>
      <c r="I54" s="62"/>
    </row>
    <row r="55" spans="1:9" ht="18" customHeight="1">
      <c r="A55" s="697"/>
      <c r="B55" s="24" t="s">
        <v>25</v>
      </c>
      <c r="C55" s="63" t="s">
        <v>598</v>
      </c>
      <c r="D55" s="24" t="s">
        <v>599</v>
      </c>
      <c r="E55" s="36" t="s">
        <v>11</v>
      </c>
      <c r="F55" s="60"/>
      <c r="G55" s="62"/>
      <c r="H55" s="62"/>
      <c r="I55" s="62"/>
    </row>
    <row r="56" spans="1:9" ht="18" customHeight="1">
      <c r="A56" s="695">
        <v>10</v>
      </c>
      <c r="B56" s="24" t="s">
        <v>25</v>
      </c>
      <c r="C56" s="40" t="s">
        <v>600</v>
      </c>
      <c r="D56" s="26"/>
      <c r="E56" s="36" t="s">
        <v>11</v>
      </c>
      <c r="F56" s="60"/>
      <c r="G56" s="62"/>
      <c r="H56" s="62"/>
      <c r="I56" s="61" t="s">
        <v>574</v>
      </c>
    </row>
    <row r="57" spans="1:9" ht="18" customHeight="1">
      <c r="A57" s="696"/>
      <c r="B57" s="24" t="s">
        <v>25</v>
      </c>
      <c r="C57" s="63" t="s">
        <v>601</v>
      </c>
      <c r="D57" s="41"/>
      <c r="E57" s="36" t="s">
        <v>11</v>
      </c>
      <c r="F57" s="60"/>
      <c r="G57" s="62"/>
      <c r="H57" s="62"/>
      <c r="I57" s="61" t="s">
        <v>229</v>
      </c>
    </row>
    <row r="58" spans="1:9" ht="18" customHeight="1">
      <c r="A58" s="696"/>
      <c r="B58" s="24" t="s">
        <v>25</v>
      </c>
      <c r="C58" s="63" t="s">
        <v>602</v>
      </c>
      <c r="D58" s="41"/>
      <c r="E58" s="36" t="s">
        <v>11</v>
      </c>
      <c r="F58" s="60"/>
      <c r="G58" s="62"/>
      <c r="H58" s="62"/>
      <c r="I58" s="62"/>
    </row>
    <row r="59" spans="1:9" ht="18" customHeight="1">
      <c r="A59" s="696"/>
      <c r="B59" s="24" t="s">
        <v>25</v>
      </c>
      <c r="C59" s="63" t="s">
        <v>603</v>
      </c>
      <c r="D59" s="24" t="s">
        <v>578</v>
      </c>
      <c r="E59" s="36" t="s">
        <v>11</v>
      </c>
      <c r="F59" s="60"/>
      <c r="G59" s="62"/>
      <c r="H59" s="62"/>
      <c r="I59" s="62"/>
    </row>
    <row r="60" spans="1:9" ht="18" customHeight="1">
      <c r="A60" s="696"/>
      <c r="B60" s="24" t="s">
        <v>25</v>
      </c>
      <c r="C60" s="63" t="s">
        <v>604</v>
      </c>
      <c r="D60" s="24" t="s">
        <v>605</v>
      </c>
      <c r="E60" s="36" t="s">
        <v>11</v>
      </c>
      <c r="F60" s="60"/>
      <c r="G60" s="62"/>
      <c r="H60" s="62"/>
      <c r="I60" s="61" t="s">
        <v>606</v>
      </c>
    </row>
    <row r="61" spans="1:9" ht="18" customHeight="1">
      <c r="A61" s="696"/>
      <c r="B61" s="24" t="s">
        <v>25</v>
      </c>
      <c r="C61" s="63" t="s">
        <v>607</v>
      </c>
      <c r="D61" s="41"/>
      <c r="E61" s="36" t="s">
        <v>11</v>
      </c>
      <c r="F61" s="60"/>
      <c r="G61" s="62"/>
      <c r="H61" s="62"/>
      <c r="I61" s="62"/>
    </row>
    <row r="62" spans="1:9" ht="18" customHeight="1">
      <c r="A62" s="696"/>
      <c r="B62" s="24" t="s">
        <v>25</v>
      </c>
      <c r="C62" s="63" t="s">
        <v>608</v>
      </c>
      <c r="D62" s="24" t="s">
        <v>584</v>
      </c>
      <c r="E62" s="36" t="s">
        <v>11</v>
      </c>
      <c r="F62" s="60"/>
      <c r="G62" s="62"/>
      <c r="H62" s="62"/>
      <c r="I62" s="62"/>
    </row>
    <row r="63" spans="1:9" ht="18" customHeight="1">
      <c r="A63" s="696"/>
      <c r="B63" s="24" t="s">
        <v>25</v>
      </c>
      <c r="C63" s="63" t="s">
        <v>609</v>
      </c>
      <c r="D63" s="41"/>
      <c r="E63" s="36" t="s">
        <v>11</v>
      </c>
      <c r="F63" s="60"/>
      <c r="G63" s="62"/>
      <c r="H63" s="62"/>
      <c r="I63" s="62"/>
    </row>
    <row r="64" spans="1:9" ht="18" customHeight="1">
      <c r="A64" s="697"/>
      <c r="B64" s="24" t="s">
        <v>25</v>
      </c>
      <c r="C64" s="63" t="s">
        <v>610</v>
      </c>
      <c r="D64" s="24" t="s">
        <v>611</v>
      </c>
      <c r="E64" s="36" t="s">
        <v>11</v>
      </c>
      <c r="F64" s="60"/>
      <c r="G64" s="62"/>
      <c r="H64" s="62"/>
      <c r="I64" s="62"/>
    </row>
    <row r="65" spans="1:9" ht="18" customHeight="1">
      <c r="A65" s="695">
        <v>11</v>
      </c>
      <c r="B65" s="24" t="s">
        <v>25</v>
      </c>
      <c r="C65" s="40" t="s">
        <v>612</v>
      </c>
      <c r="D65" s="41"/>
      <c r="E65" s="36" t="s">
        <v>11</v>
      </c>
      <c r="F65" s="60"/>
      <c r="G65" s="62"/>
      <c r="H65" s="62"/>
      <c r="I65" s="61" t="s">
        <v>574</v>
      </c>
    </row>
    <row r="66" spans="1:9" ht="18" customHeight="1">
      <c r="A66" s="696"/>
      <c r="B66" s="24" t="s">
        <v>25</v>
      </c>
      <c r="C66" s="63" t="s">
        <v>613</v>
      </c>
      <c r="D66" s="41"/>
      <c r="E66" s="36" t="s">
        <v>11</v>
      </c>
      <c r="F66" s="60"/>
      <c r="G66" s="62"/>
      <c r="H66" s="62"/>
      <c r="I66" s="61" t="s">
        <v>229</v>
      </c>
    </row>
    <row r="67" spans="1:9" ht="18" customHeight="1">
      <c r="A67" s="696"/>
      <c r="B67" s="24" t="s">
        <v>25</v>
      </c>
      <c r="C67" s="63" t="s">
        <v>614</v>
      </c>
      <c r="D67" s="41"/>
      <c r="E67" s="36" t="s">
        <v>11</v>
      </c>
      <c r="F67" s="60"/>
      <c r="G67" s="62"/>
      <c r="H67" s="62"/>
      <c r="I67" s="61" t="s">
        <v>615</v>
      </c>
    </row>
    <row r="68" spans="1:9" ht="18" customHeight="1">
      <c r="A68" s="696"/>
      <c r="B68" s="24" t="s">
        <v>25</v>
      </c>
      <c r="C68" s="63" t="s">
        <v>616</v>
      </c>
      <c r="D68" s="41"/>
      <c r="E68" s="36" t="s">
        <v>11</v>
      </c>
      <c r="F68" s="60"/>
      <c r="G68" s="62"/>
      <c r="H68" s="62"/>
      <c r="I68" s="62"/>
    </row>
    <row r="69" spans="1:9" ht="18" customHeight="1">
      <c r="A69" s="697"/>
      <c r="B69" s="24" t="s">
        <v>25</v>
      </c>
      <c r="C69" s="63" t="s">
        <v>617</v>
      </c>
      <c r="D69" s="41"/>
      <c r="E69" s="36" t="s">
        <v>11</v>
      </c>
      <c r="F69" s="60"/>
      <c r="G69" s="62"/>
      <c r="H69" s="62"/>
      <c r="I69" s="62"/>
    </row>
    <row r="70" spans="1:9" ht="18" customHeight="1">
      <c r="A70" s="695">
        <v>12</v>
      </c>
      <c r="B70" s="24" t="s">
        <v>25</v>
      </c>
      <c r="C70" s="40" t="s">
        <v>618</v>
      </c>
      <c r="D70" s="41"/>
      <c r="E70" s="36" t="s">
        <v>11</v>
      </c>
      <c r="F70" s="60"/>
      <c r="G70" s="62"/>
      <c r="H70" s="62"/>
      <c r="I70" s="62"/>
    </row>
    <row r="71" spans="1:9" ht="18" customHeight="1">
      <c r="A71" s="696"/>
      <c r="B71" s="24" t="s">
        <v>25</v>
      </c>
      <c r="C71" s="63" t="s">
        <v>619</v>
      </c>
      <c r="D71" s="24" t="s">
        <v>620</v>
      </c>
      <c r="E71" s="36" t="s">
        <v>11</v>
      </c>
      <c r="F71" s="60"/>
      <c r="G71" s="62"/>
      <c r="H71" s="62"/>
      <c r="I71" s="62"/>
    </row>
    <row r="72" spans="1:9" ht="18" customHeight="1">
      <c r="A72" s="696"/>
      <c r="B72" s="24" t="s">
        <v>25</v>
      </c>
      <c r="C72" s="63" t="s">
        <v>621</v>
      </c>
      <c r="D72" s="24" t="s">
        <v>622</v>
      </c>
      <c r="E72" s="36" t="s">
        <v>11</v>
      </c>
      <c r="F72" s="60"/>
      <c r="G72" s="62"/>
      <c r="H72" s="62"/>
      <c r="I72" s="62"/>
    </row>
    <row r="73" spans="1:9" ht="18" customHeight="1">
      <c r="A73" s="696"/>
      <c r="B73" s="24" t="s">
        <v>25</v>
      </c>
      <c r="C73" s="63" t="s">
        <v>623</v>
      </c>
      <c r="D73" s="24" t="s">
        <v>624</v>
      </c>
      <c r="E73" s="36" t="s">
        <v>11</v>
      </c>
      <c r="F73" s="60"/>
      <c r="G73" s="62"/>
      <c r="H73" s="62"/>
      <c r="I73" s="62"/>
    </row>
    <row r="74" spans="1:9" ht="18" customHeight="1">
      <c r="A74" s="696"/>
      <c r="B74" s="24" t="s">
        <v>25</v>
      </c>
      <c r="C74" s="63" t="s">
        <v>625</v>
      </c>
      <c r="D74" s="24" t="s">
        <v>626</v>
      </c>
      <c r="E74" s="36" t="s">
        <v>11</v>
      </c>
      <c r="F74" s="60"/>
      <c r="G74" s="62"/>
      <c r="H74" s="62"/>
      <c r="I74" s="62"/>
    </row>
    <row r="75" spans="1:9" ht="18" customHeight="1">
      <c r="A75" s="697"/>
      <c r="B75" s="24" t="s">
        <v>25</v>
      </c>
      <c r="C75" s="63" t="s">
        <v>627</v>
      </c>
      <c r="D75" s="24" t="s">
        <v>628</v>
      </c>
      <c r="E75" s="36" t="s">
        <v>11</v>
      </c>
      <c r="F75" s="60"/>
      <c r="G75" s="62"/>
      <c r="H75" s="62"/>
      <c r="I75" s="62"/>
    </row>
    <row r="76" spans="1:9" ht="18" customHeight="1">
      <c r="A76" s="695">
        <v>13</v>
      </c>
      <c r="B76" s="24" t="s">
        <v>25</v>
      </c>
      <c r="C76" s="40" t="s">
        <v>629</v>
      </c>
      <c r="D76" s="26"/>
      <c r="E76" s="36" t="s">
        <v>11</v>
      </c>
      <c r="F76" s="60"/>
      <c r="G76" s="62"/>
      <c r="H76" s="64"/>
      <c r="I76" s="62"/>
    </row>
    <row r="77" spans="1:9" ht="18" customHeight="1">
      <c r="A77" s="696"/>
      <c r="B77" s="24" t="s">
        <v>25</v>
      </c>
      <c r="C77" s="63" t="s">
        <v>630</v>
      </c>
      <c r="D77" s="24" t="s">
        <v>631</v>
      </c>
      <c r="E77" s="36" t="s">
        <v>11</v>
      </c>
      <c r="F77" s="60"/>
      <c r="G77" s="62"/>
      <c r="H77" s="64"/>
      <c r="I77" s="62"/>
    </row>
    <row r="78" spans="1:9" ht="18" customHeight="1">
      <c r="A78" s="696"/>
      <c r="B78" s="24" t="s">
        <v>25</v>
      </c>
      <c r="C78" s="63" t="s">
        <v>632</v>
      </c>
      <c r="D78" s="24" t="s">
        <v>633</v>
      </c>
      <c r="E78" s="36" t="s">
        <v>11</v>
      </c>
      <c r="F78" s="60"/>
      <c r="G78" s="62"/>
      <c r="H78" s="64"/>
      <c r="I78" s="62"/>
    </row>
    <row r="79" spans="1:9" ht="18" customHeight="1">
      <c r="A79" s="696"/>
      <c r="B79" s="24" t="s">
        <v>25</v>
      </c>
      <c r="C79" s="63" t="s">
        <v>634</v>
      </c>
      <c r="D79" s="24" t="s">
        <v>635</v>
      </c>
      <c r="E79" s="36" t="s">
        <v>11</v>
      </c>
      <c r="F79" s="60"/>
      <c r="G79" s="62"/>
      <c r="H79" s="64"/>
      <c r="I79" s="62"/>
    </row>
    <row r="80" spans="1:9" ht="18" customHeight="1">
      <c r="A80" s="697"/>
      <c r="B80" s="24" t="s">
        <v>25</v>
      </c>
      <c r="C80" s="63" t="s">
        <v>636</v>
      </c>
      <c r="D80" s="26"/>
      <c r="E80" s="36" t="s">
        <v>11</v>
      </c>
      <c r="F80" s="60"/>
      <c r="G80" s="62"/>
      <c r="H80" s="64"/>
      <c r="I80" s="62"/>
    </row>
    <row r="81" spans="1:9" ht="18" customHeight="1">
      <c r="A81" s="22">
        <v>14</v>
      </c>
      <c r="B81" s="24" t="s">
        <v>25</v>
      </c>
      <c r="C81" s="40" t="s">
        <v>637</v>
      </c>
      <c r="D81" s="26"/>
      <c r="E81" s="65"/>
      <c r="F81" s="60"/>
      <c r="G81" s="62"/>
      <c r="H81" s="62"/>
      <c r="I81" s="62"/>
    </row>
    <row r="82" spans="1:9" ht="18" customHeight="1">
      <c r="A82" s="695">
        <v>15</v>
      </c>
      <c r="B82" s="24" t="s">
        <v>25</v>
      </c>
      <c r="C82" s="40" t="s">
        <v>638</v>
      </c>
      <c r="D82" s="41"/>
      <c r="E82" s="36" t="s">
        <v>11</v>
      </c>
      <c r="F82" s="60"/>
      <c r="G82" s="62"/>
      <c r="H82" s="62"/>
      <c r="I82" s="62"/>
    </row>
    <row r="83" spans="1:9" ht="18" customHeight="1">
      <c r="A83" s="696"/>
      <c r="B83" s="24" t="s">
        <v>25</v>
      </c>
      <c r="C83" s="63" t="s">
        <v>639</v>
      </c>
      <c r="D83" s="24" t="s">
        <v>620</v>
      </c>
      <c r="E83" s="36" t="s">
        <v>11</v>
      </c>
      <c r="F83" s="60"/>
      <c r="G83" s="62"/>
      <c r="H83" s="62"/>
      <c r="I83" s="62"/>
    </row>
    <row r="84" spans="1:9" ht="18" customHeight="1">
      <c r="A84" s="696"/>
      <c r="B84" s="24" t="s">
        <v>25</v>
      </c>
      <c r="C84" s="63" t="s">
        <v>640</v>
      </c>
      <c r="D84" s="24" t="s">
        <v>622</v>
      </c>
      <c r="E84" s="36" t="s">
        <v>11</v>
      </c>
      <c r="F84" s="60"/>
      <c r="G84" s="62"/>
      <c r="H84" s="62"/>
      <c r="I84" s="62"/>
    </row>
    <row r="85" spans="1:9" ht="18" customHeight="1">
      <c r="A85" s="696"/>
      <c r="B85" s="24" t="s">
        <v>25</v>
      </c>
      <c r="C85" s="63" t="s">
        <v>641</v>
      </c>
      <c r="D85" s="24" t="s">
        <v>642</v>
      </c>
      <c r="E85" s="36" t="s">
        <v>11</v>
      </c>
      <c r="F85" s="60"/>
      <c r="G85" s="62"/>
      <c r="H85" s="62"/>
      <c r="I85" s="62"/>
    </row>
    <row r="86" spans="1:9" ht="18" customHeight="1">
      <c r="A86" s="696"/>
      <c r="B86" s="24" t="s">
        <v>25</v>
      </c>
      <c r="C86" s="63" t="s">
        <v>643</v>
      </c>
      <c r="D86" s="24" t="s">
        <v>644</v>
      </c>
      <c r="E86" s="36" t="s">
        <v>11</v>
      </c>
      <c r="F86" s="60"/>
      <c r="G86" s="62"/>
      <c r="H86" s="62"/>
      <c r="I86" s="62"/>
    </row>
    <row r="87" spans="1:9" ht="18" customHeight="1">
      <c r="A87" s="697"/>
      <c r="B87" s="24" t="s">
        <v>25</v>
      </c>
      <c r="C87" s="63" t="s">
        <v>645</v>
      </c>
      <c r="D87" s="24" t="s">
        <v>646</v>
      </c>
      <c r="E87" s="36" t="s">
        <v>11</v>
      </c>
      <c r="F87" s="60"/>
      <c r="G87" s="62"/>
      <c r="H87" s="62"/>
      <c r="I87" s="62"/>
    </row>
    <row r="88" spans="1:9" ht="18" customHeight="1">
      <c r="A88" s="695">
        <v>16</v>
      </c>
      <c r="B88" s="24" t="s">
        <v>25</v>
      </c>
      <c r="C88" s="40" t="s">
        <v>647</v>
      </c>
      <c r="D88" s="26"/>
      <c r="E88" s="36" t="s">
        <v>11</v>
      </c>
      <c r="F88" s="60"/>
      <c r="G88" s="62"/>
      <c r="H88" s="64"/>
      <c r="I88" s="61" t="s">
        <v>648</v>
      </c>
    </row>
    <row r="89" spans="1:9" ht="18" customHeight="1">
      <c r="A89" s="696"/>
      <c r="B89" s="24" t="s">
        <v>25</v>
      </c>
      <c r="C89" s="63" t="s">
        <v>649</v>
      </c>
      <c r="D89" s="26"/>
      <c r="E89" s="36" t="s">
        <v>11</v>
      </c>
      <c r="F89" s="60"/>
      <c r="G89" s="62"/>
      <c r="H89" s="64"/>
      <c r="I89" s="62"/>
    </row>
    <row r="90" spans="1:9" ht="18" customHeight="1">
      <c r="A90" s="696"/>
      <c r="B90" s="24" t="s">
        <v>25</v>
      </c>
      <c r="C90" s="63" t="s">
        <v>650</v>
      </c>
      <c r="D90" s="26"/>
      <c r="E90" s="36" t="s">
        <v>11</v>
      </c>
      <c r="F90" s="60"/>
      <c r="G90" s="62"/>
      <c r="H90" s="64"/>
      <c r="I90" s="62"/>
    </row>
    <row r="91" spans="1:9" ht="18" customHeight="1">
      <c r="A91" s="696"/>
      <c r="B91" s="24" t="s">
        <v>25</v>
      </c>
      <c r="C91" s="63" t="s">
        <v>651</v>
      </c>
      <c r="D91" s="24" t="s">
        <v>652</v>
      </c>
      <c r="E91" s="36" t="s">
        <v>11</v>
      </c>
      <c r="F91" s="60"/>
      <c r="G91" s="62"/>
      <c r="H91" s="64"/>
      <c r="I91" s="62"/>
    </row>
    <row r="92" spans="1:9" ht="18" customHeight="1">
      <c r="A92" s="697"/>
      <c r="B92" s="24" t="s">
        <v>25</v>
      </c>
      <c r="C92" s="63" t="s">
        <v>653</v>
      </c>
      <c r="D92" s="24" t="s">
        <v>654</v>
      </c>
      <c r="E92" s="36" t="s">
        <v>11</v>
      </c>
      <c r="F92" s="60"/>
      <c r="G92" s="62"/>
      <c r="H92" s="64"/>
      <c r="I92" s="61" t="s">
        <v>655</v>
      </c>
    </row>
    <row r="93" spans="1:9" ht="18" customHeight="1">
      <c r="A93" s="695">
        <v>17</v>
      </c>
      <c r="B93" s="24" t="s">
        <v>25</v>
      </c>
      <c r="C93" s="40" t="s">
        <v>656</v>
      </c>
      <c r="D93" s="41"/>
      <c r="E93" s="36" t="s">
        <v>11</v>
      </c>
      <c r="F93" s="60"/>
      <c r="G93" s="62"/>
      <c r="H93" s="64"/>
      <c r="I93" s="61" t="s">
        <v>648</v>
      </c>
    </row>
    <row r="94" spans="1:9" ht="18" customHeight="1">
      <c r="A94" s="696"/>
      <c r="B94" s="24" t="s">
        <v>25</v>
      </c>
      <c r="C94" s="63" t="s">
        <v>657</v>
      </c>
      <c r="D94" s="41"/>
      <c r="E94" s="36" t="s">
        <v>11</v>
      </c>
      <c r="F94" s="60"/>
      <c r="G94" s="62"/>
      <c r="H94" s="64"/>
      <c r="I94" s="62"/>
    </row>
    <row r="95" spans="1:9" ht="18" customHeight="1">
      <c r="A95" s="696"/>
      <c r="B95" s="24" t="s">
        <v>25</v>
      </c>
      <c r="C95" s="63" t="s">
        <v>658</v>
      </c>
      <c r="D95" s="26"/>
      <c r="E95" s="36" t="s">
        <v>11</v>
      </c>
      <c r="F95" s="60"/>
      <c r="G95" s="62"/>
      <c r="H95" s="64"/>
      <c r="I95" s="62"/>
    </row>
    <row r="96" spans="1:9" ht="18" customHeight="1">
      <c r="A96" s="696"/>
      <c r="B96" s="24" t="s">
        <v>25</v>
      </c>
      <c r="C96" s="63" t="s">
        <v>659</v>
      </c>
      <c r="D96" s="26"/>
      <c r="E96" s="36" t="s">
        <v>11</v>
      </c>
      <c r="F96" s="60"/>
      <c r="G96" s="62"/>
      <c r="H96" s="64"/>
      <c r="I96" s="62"/>
    </row>
    <row r="97" spans="1:9" ht="18" customHeight="1">
      <c r="A97" s="697"/>
      <c r="B97" s="24" t="s">
        <v>25</v>
      </c>
      <c r="C97" s="63" t="s">
        <v>660</v>
      </c>
      <c r="D97" s="26"/>
      <c r="E97" s="36" t="s">
        <v>11</v>
      </c>
      <c r="F97" s="60"/>
      <c r="G97" s="62"/>
      <c r="H97" s="64"/>
      <c r="I97" s="61" t="s">
        <v>655</v>
      </c>
    </row>
    <row r="98" spans="1:9" ht="18" customHeight="1">
      <c r="A98" s="22">
        <v>18</v>
      </c>
      <c r="B98" s="24" t="s">
        <v>25</v>
      </c>
      <c r="C98" s="40" t="s">
        <v>661</v>
      </c>
      <c r="D98" s="26"/>
      <c r="E98" s="65"/>
      <c r="F98" s="60"/>
      <c r="G98" s="62"/>
      <c r="H98" s="64"/>
      <c r="I98" s="62"/>
    </row>
    <row r="99" spans="1:9" ht="18" customHeight="1">
      <c r="A99" s="695">
        <v>19</v>
      </c>
      <c r="B99" s="24" t="s">
        <v>25</v>
      </c>
      <c r="C99" s="40" t="s">
        <v>662</v>
      </c>
      <c r="D99" s="41"/>
      <c r="E99" s="36" t="s">
        <v>11</v>
      </c>
      <c r="F99" s="60"/>
      <c r="G99" s="62"/>
      <c r="H99" s="64"/>
      <c r="I99" s="62"/>
    </row>
    <row r="100" spans="1:9" ht="18" customHeight="1">
      <c r="A100" s="696"/>
      <c r="B100" s="24" t="s">
        <v>25</v>
      </c>
      <c r="C100" s="63" t="s">
        <v>663</v>
      </c>
      <c r="D100" s="24" t="s">
        <v>620</v>
      </c>
      <c r="E100" s="36" t="s">
        <v>11</v>
      </c>
      <c r="F100" s="60"/>
      <c r="G100" s="62"/>
      <c r="H100" s="64"/>
      <c r="I100" s="62"/>
    </row>
    <row r="101" spans="1:9" ht="18" customHeight="1">
      <c r="A101" s="696"/>
      <c r="B101" s="24" t="s">
        <v>25</v>
      </c>
      <c r="C101" s="63" t="s">
        <v>664</v>
      </c>
      <c r="D101" s="24" t="s">
        <v>622</v>
      </c>
      <c r="E101" s="36" t="s">
        <v>11</v>
      </c>
      <c r="F101" s="60"/>
      <c r="G101" s="62"/>
      <c r="H101" s="64"/>
      <c r="I101" s="62"/>
    </row>
    <row r="102" spans="1:9" ht="18" customHeight="1">
      <c r="A102" s="696"/>
      <c r="B102" s="24" t="s">
        <v>25</v>
      </c>
      <c r="C102" s="63" t="s">
        <v>665</v>
      </c>
      <c r="D102" s="24" t="s">
        <v>642</v>
      </c>
      <c r="E102" s="36" t="s">
        <v>11</v>
      </c>
      <c r="F102" s="60"/>
      <c r="G102" s="62"/>
      <c r="H102" s="64"/>
      <c r="I102" s="62"/>
    </row>
    <row r="103" spans="1:9" ht="18" customHeight="1">
      <c r="A103" s="696"/>
      <c r="B103" s="24" t="s">
        <v>25</v>
      </c>
      <c r="C103" s="63" t="s">
        <v>666</v>
      </c>
      <c r="D103" s="24" t="s">
        <v>644</v>
      </c>
      <c r="E103" s="36" t="s">
        <v>11</v>
      </c>
      <c r="F103" s="60"/>
      <c r="G103" s="62"/>
      <c r="H103" s="64"/>
      <c r="I103" s="62"/>
    </row>
    <row r="104" spans="1:9" ht="18" customHeight="1">
      <c r="A104" s="697"/>
      <c r="B104" s="24" t="s">
        <v>25</v>
      </c>
      <c r="C104" s="63" t="s">
        <v>667</v>
      </c>
      <c r="D104" s="24" t="s">
        <v>646</v>
      </c>
      <c r="E104" s="36" t="s">
        <v>11</v>
      </c>
      <c r="F104" s="60"/>
      <c r="G104" s="62"/>
      <c r="H104" s="64"/>
      <c r="I104" s="62"/>
    </row>
    <row r="105" spans="1:9" ht="18" customHeight="1">
      <c r="A105" s="22">
        <v>73</v>
      </c>
      <c r="B105" s="24" t="s">
        <v>25</v>
      </c>
      <c r="C105" s="40" t="s">
        <v>668</v>
      </c>
      <c r="D105" s="41"/>
      <c r="E105" s="36" t="s">
        <v>11</v>
      </c>
      <c r="F105" s="60"/>
      <c r="G105" s="62"/>
      <c r="H105" s="64"/>
      <c r="I105" s="62"/>
    </row>
    <row r="106" spans="1:9" ht="18" customHeight="1">
      <c r="A106" s="22">
        <v>74</v>
      </c>
      <c r="B106" s="24" t="s">
        <v>25</v>
      </c>
      <c r="C106" s="63" t="s">
        <v>669</v>
      </c>
      <c r="D106" s="24" t="s">
        <v>670</v>
      </c>
      <c r="E106" s="36" t="s">
        <v>11</v>
      </c>
      <c r="F106" s="60"/>
      <c r="G106" s="62"/>
      <c r="H106" s="64"/>
      <c r="I106" s="62"/>
    </row>
    <row r="107" spans="1:9" ht="18" customHeight="1">
      <c r="A107" s="22">
        <v>75</v>
      </c>
      <c r="B107" s="24" t="s">
        <v>25</v>
      </c>
      <c r="C107" s="63" t="s">
        <v>671</v>
      </c>
      <c r="D107" s="24" t="s">
        <v>672</v>
      </c>
      <c r="E107" s="36" t="s">
        <v>11</v>
      </c>
      <c r="F107" s="60"/>
      <c r="G107" s="62"/>
      <c r="H107" s="64"/>
      <c r="I107" s="62"/>
    </row>
    <row r="108" spans="1:9" ht="18" customHeight="1">
      <c r="A108" s="22">
        <v>76</v>
      </c>
      <c r="B108" s="24" t="s">
        <v>25</v>
      </c>
      <c r="C108" s="63" t="s">
        <v>673</v>
      </c>
      <c r="D108" s="24" t="s">
        <v>674</v>
      </c>
      <c r="E108" s="36" t="s">
        <v>11</v>
      </c>
      <c r="F108" s="60"/>
      <c r="G108" s="62"/>
      <c r="H108" s="64"/>
      <c r="I108" s="62"/>
    </row>
    <row r="109" spans="1:9" ht="18" customHeight="1">
      <c r="A109" s="22">
        <v>77</v>
      </c>
      <c r="B109" s="24" t="s">
        <v>25</v>
      </c>
      <c r="C109" s="63" t="s">
        <v>675</v>
      </c>
      <c r="D109" s="24" t="s">
        <v>676</v>
      </c>
      <c r="E109" s="36" t="s">
        <v>11</v>
      </c>
      <c r="F109" s="60"/>
      <c r="G109" s="62"/>
      <c r="H109" s="64"/>
      <c r="I109" s="62"/>
    </row>
    <row r="110" spans="1:9" ht="18" customHeight="1">
      <c r="A110" s="695">
        <v>20</v>
      </c>
      <c r="B110" s="24" t="s">
        <v>25</v>
      </c>
      <c r="C110" s="40" t="s">
        <v>677</v>
      </c>
      <c r="D110" s="26"/>
      <c r="E110" s="36" t="s">
        <v>11</v>
      </c>
      <c r="F110" s="60"/>
      <c r="G110" s="62"/>
      <c r="H110" s="64"/>
      <c r="I110" s="61" t="s">
        <v>648</v>
      </c>
    </row>
    <row r="111" spans="1:9" ht="18" customHeight="1">
      <c r="A111" s="696"/>
      <c r="B111" s="24" t="s">
        <v>25</v>
      </c>
      <c r="C111" s="63" t="s">
        <v>678</v>
      </c>
      <c r="D111" s="26"/>
      <c r="E111" s="36" t="s">
        <v>11</v>
      </c>
      <c r="F111" s="60"/>
      <c r="G111" s="62"/>
      <c r="H111" s="64"/>
      <c r="I111" s="62"/>
    </row>
    <row r="112" spans="1:9" ht="18" customHeight="1">
      <c r="A112" s="696"/>
      <c r="B112" s="24" t="s">
        <v>25</v>
      </c>
      <c r="C112" s="63" t="s">
        <v>679</v>
      </c>
      <c r="D112" s="26"/>
      <c r="E112" s="36" t="s">
        <v>11</v>
      </c>
      <c r="F112" s="60"/>
      <c r="G112" s="62"/>
      <c r="H112" s="64"/>
      <c r="I112" s="62"/>
    </row>
    <row r="113" spans="1:9" ht="18" customHeight="1">
      <c r="A113" s="696"/>
      <c r="B113" s="24" t="s">
        <v>25</v>
      </c>
      <c r="C113" s="63" t="s">
        <v>680</v>
      </c>
      <c r="D113" s="24" t="s">
        <v>652</v>
      </c>
      <c r="E113" s="36" t="s">
        <v>11</v>
      </c>
      <c r="F113" s="60"/>
      <c r="G113" s="62"/>
      <c r="H113" s="64"/>
      <c r="I113" s="62"/>
    </row>
    <row r="114" spans="1:9" ht="18" customHeight="1">
      <c r="A114" s="697"/>
      <c r="B114" s="24" t="s">
        <v>25</v>
      </c>
      <c r="C114" s="63" t="s">
        <v>681</v>
      </c>
      <c r="D114" s="24" t="s">
        <v>654</v>
      </c>
      <c r="E114" s="36" t="s">
        <v>11</v>
      </c>
      <c r="F114" s="60"/>
      <c r="G114" s="62"/>
      <c r="H114" s="64"/>
      <c r="I114" s="61" t="s">
        <v>655</v>
      </c>
    </row>
    <row r="115" spans="1:9" ht="18" customHeight="1">
      <c r="A115" s="695">
        <v>21</v>
      </c>
      <c r="B115" s="24" t="s">
        <v>25</v>
      </c>
      <c r="C115" s="40" t="s">
        <v>682</v>
      </c>
      <c r="D115" s="41"/>
      <c r="E115" s="36" t="s">
        <v>11</v>
      </c>
      <c r="F115" s="60"/>
      <c r="G115" s="62"/>
      <c r="H115" s="64"/>
      <c r="I115" s="61" t="s">
        <v>648</v>
      </c>
    </row>
    <row r="116" spans="1:9" ht="18" customHeight="1">
      <c r="A116" s="696"/>
      <c r="B116" s="24" t="s">
        <v>25</v>
      </c>
      <c r="C116" s="63" t="s">
        <v>683</v>
      </c>
      <c r="D116" s="41"/>
      <c r="E116" s="36" t="s">
        <v>11</v>
      </c>
      <c r="F116" s="60"/>
      <c r="G116" s="23"/>
      <c r="H116" s="64"/>
      <c r="I116" s="62"/>
    </row>
    <row r="117" spans="1:9" ht="18" customHeight="1">
      <c r="A117" s="696"/>
      <c r="B117" s="24" t="s">
        <v>25</v>
      </c>
      <c r="C117" s="63" t="s">
        <v>684</v>
      </c>
      <c r="D117" s="26"/>
      <c r="E117" s="36" t="s">
        <v>11</v>
      </c>
      <c r="F117" s="60"/>
      <c r="G117" s="62"/>
      <c r="H117" s="64"/>
      <c r="I117" s="62"/>
    </row>
    <row r="118" spans="1:9" ht="18" customHeight="1">
      <c r="A118" s="696"/>
      <c r="B118" s="24" t="s">
        <v>25</v>
      </c>
      <c r="C118" s="63" t="s">
        <v>685</v>
      </c>
      <c r="D118" s="26"/>
      <c r="E118" s="36" t="s">
        <v>11</v>
      </c>
      <c r="F118" s="60"/>
      <c r="G118" s="62"/>
      <c r="H118" s="64"/>
      <c r="I118" s="62"/>
    </row>
    <row r="119" spans="1:9" ht="18" customHeight="1">
      <c r="A119" s="697"/>
      <c r="B119" s="24" t="s">
        <v>25</v>
      </c>
      <c r="C119" s="63" t="s">
        <v>686</v>
      </c>
      <c r="D119" s="26"/>
      <c r="E119" s="36" t="s">
        <v>11</v>
      </c>
      <c r="F119" s="60"/>
      <c r="G119" s="62"/>
      <c r="H119" s="64"/>
      <c r="I119" s="61" t="s">
        <v>655</v>
      </c>
    </row>
    <row r="120" spans="1:9" ht="18" customHeight="1">
      <c r="A120" s="695">
        <v>22</v>
      </c>
      <c r="B120" s="24" t="s">
        <v>25</v>
      </c>
      <c r="C120" s="40" t="s">
        <v>687</v>
      </c>
      <c r="D120" s="41"/>
      <c r="E120" s="36" t="s">
        <v>11</v>
      </c>
      <c r="F120" s="60"/>
      <c r="G120" s="62"/>
      <c r="H120" s="64"/>
      <c r="I120" s="61" t="s">
        <v>688</v>
      </c>
    </row>
    <row r="121" spans="1:9" ht="18" customHeight="1">
      <c r="A121" s="696"/>
      <c r="B121" s="24" t="s">
        <v>25</v>
      </c>
      <c r="C121" s="63" t="s">
        <v>689</v>
      </c>
      <c r="D121" s="41"/>
      <c r="E121" s="36" t="s">
        <v>11</v>
      </c>
      <c r="F121" s="60"/>
      <c r="G121" s="62"/>
      <c r="H121" s="64"/>
      <c r="I121" s="62"/>
    </row>
    <row r="122" spans="1:9" ht="18" customHeight="1">
      <c r="A122" s="696"/>
      <c r="B122" s="24" t="s">
        <v>25</v>
      </c>
      <c r="C122" s="63" t="s">
        <v>690</v>
      </c>
      <c r="D122" s="24" t="s">
        <v>691</v>
      </c>
      <c r="E122" s="36" t="s">
        <v>11</v>
      </c>
      <c r="F122" s="60"/>
      <c r="G122" s="62"/>
      <c r="H122" s="64"/>
      <c r="I122" s="62"/>
    </row>
    <row r="123" spans="1:9" ht="18" customHeight="1">
      <c r="A123" s="696"/>
      <c r="B123" s="24" t="s">
        <v>25</v>
      </c>
      <c r="C123" s="63" t="s">
        <v>692</v>
      </c>
      <c r="D123" s="24" t="s">
        <v>654</v>
      </c>
      <c r="E123" s="36" t="s">
        <v>11</v>
      </c>
      <c r="F123" s="60"/>
      <c r="G123" s="62"/>
      <c r="H123" s="64"/>
      <c r="I123" s="62"/>
    </row>
    <row r="124" spans="1:9" ht="18" customHeight="1">
      <c r="A124" s="696"/>
      <c r="B124" s="24" t="s">
        <v>25</v>
      </c>
      <c r="C124" s="63" t="s">
        <v>693</v>
      </c>
      <c r="D124" s="41"/>
      <c r="E124" s="36" t="s">
        <v>11</v>
      </c>
      <c r="F124" s="60"/>
      <c r="G124" s="62"/>
      <c r="H124" s="64"/>
      <c r="I124" s="62"/>
    </row>
    <row r="125" spans="1:9" ht="18" customHeight="1">
      <c r="A125" s="696"/>
      <c r="B125" s="24" t="s">
        <v>25</v>
      </c>
      <c r="C125" s="63" t="s">
        <v>694</v>
      </c>
      <c r="D125" s="41"/>
      <c r="E125" s="36" t="s">
        <v>11</v>
      </c>
      <c r="F125" s="60"/>
      <c r="G125" s="62"/>
      <c r="H125" s="64"/>
      <c r="I125" s="62"/>
    </row>
    <row r="126" spans="1:9" ht="18" customHeight="1">
      <c r="A126" s="696"/>
      <c r="B126" s="24" t="s">
        <v>25</v>
      </c>
      <c r="C126" s="63" t="s">
        <v>695</v>
      </c>
      <c r="D126" s="24" t="s">
        <v>691</v>
      </c>
      <c r="E126" s="36" t="s">
        <v>11</v>
      </c>
      <c r="F126" s="60"/>
      <c r="G126" s="62"/>
      <c r="H126" s="64"/>
      <c r="I126" s="62"/>
    </row>
    <row r="127" spans="1:9" ht="18" customHeight="1">
      <c r="A127" s="696"/>
      <c r="B127" s="24" t="s">
        <v>25</v>
      </c>
      <c r="C127" s="63" t="s">
        <v>696</v>
      </c>
      <c r="D127" s="24" t="s">
        <v>654</v>
      </c>
      <c r="E127" s="36" t="s">
        <v>11</v>
      </c>
      <c r="F127" s="60"/>
      <c r="G127" s="62"/>
      <c r="H127" s="64"/>
      <c r="I127" s="62"/>
    </row>
    <row r="128" spans="1:9" ht="18" customHeight="1">
      <c r="A128" s="696"/>
      <c r="B128" s="24" t="s">
        <v>25</v>
      </c>
      <c r="C128" s="63" t="s">
        <v>697</v>
      </c>
      <c r="D128" s="41"/>
      <c r="E128" s="36" t="s">
        <v>11</v>
      </c>
      <c r="F128" s="60"/>
      <c r="G128" s="62"/>
      <c r="H128" s="64"/>
      <c r="I128" s="62"/>
    </row>
    <row r="129" spans="1:9" ht="18" customHeight="1">
      <c r="A129" s="696"/>
      <c r="B129" s="24" t="s">
        <v>25</v>
      </c>
      <c r="C129" s="63" t="s">
        <v>698</v>
      </c>
      <c r="D129" s="41"/>
      <c r="E129" s="36" t="s">
        <v>11</v>
      </c>
      <c r="F129" s="60"/>
      <c r="G129" s="62"/>
      <c r="H129" s="64"/>
      <c r="I129" s="62"/>
    </row>
    <row r="130" spans="1:9" ht="18" customHeight="1">
      <c r="A130" s="696"/>
      <c r="B130" s="24" t="s">
        <v>25</v>
      </c>
      <c r="C130" s="63" t="s">
        <v>699</v>
      </c>
      <c r="D130" s="24" t="s">
        <v>691</v>
      </c>
      <c r="E130" s="36" t="s">
        <v>11</v>
      </c>
      <c r="F130" s="60"/>
      <c r="G130" s="62"/>
      <c r="H130" s="64"/>
      <c r="I130" s="62"/>
    </row>
    <row r="131" spans="1:9" ht="18" customHeight="1">
      <c r="A131" s="696"/>
      <c r="B131" s="24" t="s">
        <v>25</v>
      </c>
      <c r="C131" s="63" t="s">
        <v>700</v>
      </c>
      <c r="D131" s="24" t="s">
        <v>654</v>
      </c>
      <c r="E131" s="36" t="s">
        <v>11</v>
      </c>
      <c r="F131" s="60"/>
      <c r="G131" s="62"/>
      <c r="H131" s="64"/>
      <c r="I131" s="62"/>
    </row>
    <row r="132" spans="1:9" ht="18" customHeight="1">
      <c r="A132" s="696"/>
      <c r="B132" s="24" t="s">
        <v>25</v>
      </c>
      <c r="C132" s="63" t="s">
        <v>701</v>
      </c>
      <c r="D132" s="41"/>
      <c r="E132" s="36" t="s">
        <v>11</v>
      </c>
      <c r="F132" s="60"/>
      <c r="G132" s="62"/>
      <c r="H132" s="64"/>
      <c r="I132" s="62"/>
    </row>
    <row r="133" spans="1:9" ht="18" customHeight="1">
      <c r="A133" s="696"/>
      <c r="B133" s="24" t="s">
        <v>25</v>
      </c>
      <c r="C133" s="63" t="s">
        <v>702</v>
      </c>
      <c r="D133" s="41"/>
      <c r="E133" s="36" t="s">
        <v>11</v>
      </c>
      <c r="F133" s="60"/>
      <c r="G133" s="62"/>
      <c r="H133" s="64"/>
      <c r="I133" s="62"/>
    </row>
    <row r="134" spans="1:9" ht="18" customHeight="1">
      <c r="A134" s="696"/>
      <c r="B134" s="24" t="s">
        <v>25</v>
      </c>
      <c r="C134" s="63" t="s">
        <v>703</v>
      </c>
      <c r="D134" s="24" t="s">
        <v>691</v>
      </c>
      <c r="E134" s="36" t="s">
        <v>11</v>
      </c>
      <c r="F134" s="60"/>
      <c r="G134" s="62"/>
      <c r="H134" s="64"/>
      <c r="I134" s="62"/>
    </row>
    <row r="135" spans="1:9" ht="18" customHeight="1">
      <c r="A135" s="696"/>
      <c r="B135" s="24" t="s">
        <v>25</v>
      </c>
      <c r="C135" s="63" t="s">
        <v>704</v>
      </c>
      <c r="D135" s="24" t="s">
        <v>654</v>
      </c>
      <c r="E135" s="36" t="s">
        <v>11</v>
      </c>
      <c r="F135" s="60"/>
      <c r="G135" s="62"/>
      <c r="H135" s="64"/>
      <c r="I135" s="62"/>
    </row>
    <row r="136" spans="1:9" ht="18" customHeight="1">
      <c r="A136" s="696"/>
      <c r="B136" s="24" t="s">
        <v>25</v>
      </c>
      <c r="C136" s="63" t="s">
        <v>705</v>
      </c>
      <c r="D136" s="41"/>
      <c r="E136" s="36" t="s">
        <v>11</v>
      </c>
      <c r="F136" s="60"/>
      <c r="G136" s="62"/>
      <c r="H136" s="64"/>
      <c r="I136" s="62"/>
    </row>
    <row r="137" spans="1:9" ht="18" customHeight="1">
      <c r="A137" s="696"/>
      <c r="B137" s="24" t="s">
        <v>25</v>
      </c>
      <c r="C137" s="63" t="s">
        <v>706</v>
      </c>
      <c r="D137" s="24" t="s">
        <v>707</v>
      </c>
      <c r="E137" s="36" t="s">
        <v>11</v>
      </c>
      <c r="F137" s="60"/>
      <c r="G137" s="62"/>
      <c r="H137" s="64"/>
      <c r="I137" s="62"/>
    </row>
    <row r="138" spans="1:9" ht="18" customHeight="1">
      <c r="A138" s="696"/>
      <c r="B138" s="24" t="s">
        <v>25</v>
      </c>
      <c r="C138" s="63" t="s">
        <v>708</v>
      </c>
      <c r="D138" s="24" t="s">
        <v>709</v>
      </c>
      <c r="E138" s="36" t="s">
        <v>11</v>
      </c>
      <c r="F138" s="60"/>
      <c r="G138" s="62"/>
      <c r="H138" s="64"/>
      <c r="I138" s="62"/>
    </row>
    <row r="139" spans="1:9" ht="18" customHeight="1">
      <c r="A139" s="696"/>
      <c r="B139" s="24" t="s">
        <v>25</v>
      </c>
      <c r="C139" s="63" t="s">
        <v>710</v>
      </c>
      <c r="D139" s="24" t="s">
        <v>707</v>
      </c>
      <c r="E139" s="36" t="s">
        <v>11</v>
      </c>
      <c r="F139" s="60"/>
      <c r="G139" s="62"/>
      <c r="H139" s="64"/>
      <c r="I139" s="62"/>
    </row>
    <row r="140" spans="1:9" ht="18" customHeight="1">
      <c r="A140" s="696"/>
      <c r="B140" s="24" t="s">
        <v>25</v>
      </c>
      <c r="C140" s="63" t="s">
        <v>711</v>
      </c>
      <c r="D140" s="24" t="s">
        <v>712</v>
      </c>
      <c r="E140" s="36" t="s">
        <v>11</v>
      </c>
      <c r="F140" s="60"/>
      <c r="G140" s="62"/>
      <c r="H140" s="64"/>
      <c r="I140" s="62"/>
    </row>
    <row r="141" spans="1:9" ht="18" customHeight="1">
      <c r="A141" s="696"/>
      <c r="B141" s="24" t="s">
        <v>25</v>
      </c>
      <c r="C141" s="63" t="s">
        <v>713</v>
      </c>
      <c r="D141" s="24" t="s">
        <v>707</v>
      </c>
      <c r="E141" s="36" t="s">
        <v>11</v>
      </c>
      <c r="F141" s="60"/>
      <c r="G141" s="62"/>
      <c r="H141" s="64"/>
      <c r="I141" s="62"/>
    </row>
    <row r="142" spans="1:9" ht="18" customHeight="1">
      <c r="A142" s="696"/>
      <c r="B142" s="24" t="s">
        <v>25</v>
      </c>
      <c r="C142" s="63" t="s">
        <v>714</v>
      </c>
      <c r="D142" s="24" t="s">
        <v>715</v>
      </c>
      <c r="E142" s="36" t="s">
        <v>11</v>
      </c>
      <c r="F142" s="60"/>
      <c r="G142" s="62"/>
      <c r="H142" s="64"/>
      <c r="I142" s="62"/>
    </row>
    <row r="143" spans="1:9" ht="18" customHeight="1">
      <c r="A143" s="696"/>
      <c r="B143" s="24" t="s">
        <v>25</v>
      </c>
      <c r="C143" s="63" t="s">
        <v>716</v>
      </c>
      <c r="D143" s="24" t="s">
        <v>717</v>
      </c>
      <c r="E143" s="36" t="s">
        <v>11</v>
      </c>
      <c r="F143" s="60"/>
      <c r="G143" s="62"/>
      <c r="H143" s="64"/>
      <c r="I143" s="62"/>
    </row>
    <row r="144" spans="1:9" ht="18" customHeight="1">
      <c r="A144" s="696"/>
      <c r="B144" s="24" t="s">
        <v>25</v>
      </c>
      <c r="C144" s="63" t="s">
        <v>718</v>
      </c>
      <c r="D144" s="24" t="s">
        <v>719</v>
      </c>
      <c r="E144" s="36" t="s">
        <v>11</v>
      </c>
      <c r="F144" s="60"/>
      <c r="G144" s="62"/>
      <c r="H144" s="64"/>
      <c r="I144" s="62"/>
    </row>
    <row r="145" spans="1:9" ht="18" customHeight="1">
      <c r="A145" s="696"/>
      <c r="B145" s="24" t="s">
        <v>25</v>
      </c>
      <c r="C145" s="63" t="s">
        <v>720</v>
      </c>
      <c r="D145" s="24" t="s">
        <v>721</v>
      </c>
      <c r="E145" s="36" t="s">
        <v>11</v>
      </c>
      <c r="F145" s="60"/>
      <c r="G145" s="62"/>
      <c r="H145" s="64"/>
      <c r="I145" s="62"/>
    </row>
    <row r="146" spans="1:9" ht="18" customHeight="1">
      <c r="A146" s="696"/>
      <c r="B146" s="24" t="s">
        <v>25</v>
      </c>
      <c r="C146" s="63" t="s">
        <v>722</v>
      </c>
      <c r="D146" s="24" t="s">
        <v>723</v>
      </c>
      <c r="E146" s="36" t="s">
        <v>11</v>
      </c>
      <c r="F146" s="60"/>
      <c r="G146" s="62"/>
      <c r="H146" s="64"/>
      <c r="I146" s="62"/>
    </row>
    <row r="147" spans="1:9" ht="18" customHeight="1">
      <c r="A147" s="696"/>
      <c r="B147" s="24" t="s">
        <v>25</v>
      </c>
      <c r="C147" s="63" t="s">
        <v>724</v>
      </c>
      <c r="D147" s="24" t="s">
        <v>725</v>
      </c>
      <c r="E147" s="36" t="s">
        <v>11</v>
      </c>
      <c r="F147" s="60"/>
      <c r="G147" s="62"/>
      <c r="H147" s="64"/>
      <c r="I147" s="62"/>
    </row>
    <row r="148" spans="1:9" ht="18" customHeight="1">
      <c r="A148" s="696"/>
      <c r="B148" s="24" t="s">
        <v>25</v>
      </c>
      <c r="C148" s="63" t="s">
        <v>726</v>
      </c>
      <c r="D148" s="24" t="s">
        <v>723</v>
      </c>
      <c r="E148" s="36" t="s">
        <v>11</v>
      </c>
      <c r="F148" s="60"/>
      <c r="G148" s="62"/>
      <c r="H148" s="64"/>
      <c r="I148" s="62"/>
    </row>
    <row r="149" spans="1:9" ht="18" customHeight="1">
      <c r="A149" s="696"/>
      <c r="B149" s="24" t="s">
        <v>25</v>
      </c>
      <c r="C149" s="63" t="s">
        <v>727</v>
      </c>
      <c r="D149" s="24" t="s">
        <v>723</v>
      </c>
      <c r="E149" s="36" t="s">
        <v>11</v>
      </c>
      <c r="F149" s="60"/>
      <c r="G149" s="62"/>
      <c r="H149" s="64"/>
      <c r="I149" s="62"/>
    </row>
    <row r="150" spans="1:9" ht="18" customHeight="1">
      <c r="A150" s="696"/>
      <c r="B150" s="24" t="s">
        <v>25</v>
      </c>
      <c r="C150" s="63" t="s">
        <v>728</v>
      </c>
      <c r="D150" s="24" t="s">
        <v>729</v>
      </c>
      <c r="E150" s="36" t="s">
        <v>11</v>
      </c>
      <c r="F150" s="60"/>
      <c r="G150" s="62"/>
      <c r="H150" s="64"/>
      <c r="I150" s="62"/>
    </row>
    <row r="151" spans="1:9" ht="18" customHeight="1">
      <c r="A151" s="696"/>
      <c r="B151" s="24" t="s">
        <v>25</v>
      </c>
      <c r="C151" s="63" t="s">
        <v>730</v>
      </c>
      <c r="D151" s="24" t="s">
        <v>723</v>
      </c>
      <c r="E151" s="36" t="s">
        <v>11</v>
      </c>
      <c r="F151" s="60"/>
      <c r="G151" s="62"/>
      <c r="H151" s="64"/>
      <c r="I151" s="62"/>
    </row>
    <row r="152" spans="1:9" ht="18" customHeight="1">
      <c r="A152" s="696"/>
      <c r="B152" s="24" t="s">
        <v>25</v>
      </c>
      <c r="C152" s="63" t="s">
        <v>731</v>
      </c>
      <c r="D152" s="24" t="s">
        <v>732</v>
      </c>
      <c r="E152" s="36" t="s">
        <v>11</v>
      </c>
      <c r="F152" s="60"/>
      <c r="G152" s="62"/>
      <c r="H152" s="64"/>
      <c r="I152" s="62"/>
    </row>
    <row r="153" spans="1:9" ht="18" customHeight="1">
      <c r="A153" s="696"/>
      <c r="B153" s="24" t="s">
        <v>25</v>
      </c>
      <c r="C153" s="63" t="s">
        <v>733</v>
      </c>
      <c r="D153" s="24" t="s">
        <v>734</v>
      </c>
      <c r="E153" s="36" t="s">
        <v>11</v>
      </c>
      <c r="F153" s="60"/>
      <c r="G153" s="62"/>
      <c r="H153" s="64"/>
      <c r="I153" s="62"/>
    </row>
    <row r="154" spans="1:9" ht="18" customHeight="1">
      <c r="A154" s="696"/>
      <c r="B154" s="24" t="s">
        <v>25</v>
      </c>
      <c r="C154" s="63" t="s">
        <v>735</v>
      </c>
      <c r="D154" s="24" t="s">
        <v>723</v>
      </c>
      <c r="E154" s="36" t="s">
        <v>11</v>
      </c>
      <c r="F154" s="60"/>
      <c r="G154" s="62"/>
      <c r="H154" s="64"/>
      <c r="I154" s="62"/>
    </row>
    <row r="155" spans="1:9" ht="18" customHeight="1">
      <c r="A155" s="696"/>
      <c r="B155" s="24" t="s">
        <v>25</v>
      </c>
      <c r="C155" s="63" t="s">
        <v>736</v>
      </c>
      <c r="D155" s="24" t="s">
        <v>737</v>
      </c>
      <c r="E155" s="36" t="s">
        <v>11</v>
      </c>
      <c r="F155" s="60"/>
      <c r="G155" s="62"/>
      <c r="H155" s="64"/>
      <c r="I155" s="62"/>
    </row>
    <row r="156" spans="1:9" ht="18" customHeight="1">
      <c r="A156" s="696"/>
      <c r="B156" s="24" t="s">
        <v>25</v>
      </c>
      <c r="C156" s="63" t="s">
        <v>738</v>
      </c>
      <c r="D156" s="24" t="s">
        <v>723</v>
      </c>
      <c r="E156" s="36" t="s">
        <v>11</v>
      </c>
      <c r="F156" s="60"/>
      <c r="G156" s="62"/>
      <c r="H156" s="64"/>
      <c r="I156" s="62"/>
    </row>
    <row r="157" spans="1:9" ht="18" customHeight="1">
      <c r="A157" s="696"/>
      <c r="B157" s="24" t="s">
        <v>25</v>
      </c>
      <c r="C157" s="63" t="s">
        <v>739</v>
      </c>
      <c r="D157" s="24" t="s">
        <v>740</v>
      </c>
      <c r="E157" s="36" t="s">
        <v>11</v>
      </c>
      <c r="F157" s="60"/>
      <c r="G157" s="62"/>
      <c r="H157" s="64"/>
      <c r="I157" s="62"/>
    </row>
    <row r="158" spans="1:9" ht="18" customHeight="1">
      <c r="A158" s="697"/>
      <c r="B158" s="24" t="s">
        <v>25</v>
      </c>
      <c r="C158" s="63" t="s">
        <v>741</v>
      </c>
      <c r="D158" s="24" t="s">
        <v>707</v>
      </c>
      <c r="E158" s="36" t="s">
        <v>11</v>
      </c>
      <c r="F158" s="60"/>
      <c r="G158" s="62"/>
      <c r="H158" s="64"/>
      <c r="I158" s="61" t="s">
        <v>742</v>
      </c>
    </row>
    <row r="159" spans="1:9" ht="18" customHeight="1">
      <c r="A159" s="22">
        <v>23</v>
      </c>
      <c r="B159" s="24" t="s">
        <v>25</v>
      </c>
      <c r="C159" s="40" t="s">
        <v>743</v>
      </c>
      <c r="D159" s="41"/>
      <c r="E159" s="36" t="s">
        <v>11</v>
      </c>
      <c r="F159" s="60"/>
      <c r="G159" s="62"/>
      <c r="H159" s="64"/>
      <c r="I159" s="62"/>
    </row>
    <row r="160" spans="1:9" ht="18" customHeight="1">
      <c r="A160" s="22">
        <v>24</v>
      </c>
      <c r="B160" s="24" t="s">
        <v>25</v>
      </c>
      <c r="C160" s="40" t="s">
        <v>744</v>
      </c>
      <c r="D160" s="41"/>
      <c r="E160" s="36" t="s">
        <v>11</v>
      </c>
      <c r="F160" s="26"/>
      <c r="G160" s="41"/>
      <c r="H160" s="41"/>
      <c r="I160" s="40" t="s">
        <v>745</v>
      </c>
    </row>
    <row r="161" spans="1:9" ht="17.5" customHeight="1">
      <c r="A161" s="28"/>
      <c r="B161" s="28"/>
      <c r="C161" s="66"/>
      <c r="D161" s="67"/>
      <c r="E161" s="28"/>
      <c r="F161" s="28"/>
      <c r="G161" s="28"/>
      <c r="H161" s="28"/>
      <c r="I161" s="28"/>
    </row>
    <row r="162" spans="1:9" ht="17.5" customHeight="1">
      <c r="A162" s="17"/>
      <c r="B162" s="17"/>
      <c r="C162" s="42"/>
      <c r="D162" s="68"/>
      <c r="E162" s="17"/>
      <c r="F162" s="17"/>
      <c r="G162" s="17"/>
      <c r="H162" s="17"/>
      <c r="I162" s="17"/>
    </row>
    <row r="163" spans="1:9" ht="17.5" customHeight="1">
      <c r="A163" s="17"/>
      <c r="B163" s="17"/>
      <c r="C163" s="42"/>
      <c r="D163" s="68"/>
      <c r="E163" s="17"/>
      <c r="F163" s="17"/>
      <c r="G163" s="17"/>
      <c r="H163" s="17"/>
      <c r="I163" s="17"/>
    </row>
    <row r="164" spans="1:9" ht="17.5" customHeight="1">
      <c r="A164" s="17"/>
      <c r="B164" s="17"/>
      <c r="C164" s="42"/>
      <c r="D164" s="68"/>
      <c r="E164" s="17"/>
      <c r="F164" s="17"/>
      <c r="G164" s="17"/>
      <c r="H164" s="17"/>
      <c r="I164" s="17"/>
    </row>
    <row r="165" spans="1:9" ht="17.5" customHeight="1">
      <c r="A165" s="17"/>
      <c r="B165" s="17"/>
      <c r="C165" s="42"/>
      <c r="D165" s="68"/>
      <c r="E165" s="17"/>
      <c r="F165" s="17"/>
      <c r="G165" s="17"/>
      <c r="H165" s="17"/>
      <c r="I165" s="17"/>
    </row>
    <row r="166" spans="1:9" ht="17.5" customHeight="1">
      <c r="A166" s="17"/>
      <c r="B166" s="17"/>
      <c r="C166" s="42"/>
      <c r="D166" s="68"/>
      <c r="E166" s="17"/>
      <c r="F166" s="17"/>
      <c r="G166" s="17"/>
      <c r="H166" s="17"/>
      <c r="I166" s="17"/>
    </row>
    <row r="167" spans="1:9" ht="17.5" customHeight="1">
      <c r="A167" s="17"/>
      <c r="B167" s="17"/>
      <c r="C167" s="42"/>
      <c r="D167" s="68"/>
      <c r="E167" s="17"/>
      <c r="F167" s="17"/>
      <c r="G167" s="17"/>
      <c r="H167" s="17"/>
      <c r="I167" s="17"/>
    </row>
    <row r="168" spans="1:9" ht="17.5" customHeight="1">
      <c r="A168" s="17"/>
      <c r="B168" s="17"/>
      <c r="C168" s="42"/>
      <c r="D168" s="68"/>
      <c r="E168" s="17"/>
      <c r="F168" s="17"/>
      <c r="G168" s="17"/>
      <c r="H168" s="17"/>
      <c r="I168" s="17"/>
    </row>
    <row r="169" spans="1:9" ht="17.5" customHeight="1">
      <c r="A169" s="17"/>
      <c r="B169" s="17"/>
      <c r="C169" s="42"/>
      <c r="D169" s="68"/>
      <c r="E169" s="17"/>
      <c r="F169" s="17"/>
      <c r="G169" s="17"/>
      <c r="H169" s="17"/>
      <c r="I169" s="17"/>
    </row>
    <row r="170" spans="1:9" ht="17.5" customHeight="1">
      <c r="A170" s="17"/>
      <c r="B170" s="17"/>
      <c r="C170" s="42"/>
      <c r="D170" s="68"/>
      <c r="E170" s="17"/>
      <c r="F170" s="17"/>
      <c r="G170" s="17"/>
      <c r="H170" s="17"/>
      <c r="I170" s="17"/>
    </row>
    <row r="171" spans="1:9" ht="17.5" customHeight="1">
      <c r="A171" s="17"/>
      <c r="B171" s="17"/>
      <c r="C171" s="42"/>
      <c r="D171" s="68"/>
      <c r="E171" s="17"/>
      <c r="F171" s="17"/>
      <c r="G171" s="17"/>
      <c r="H171" s="17"/>
      <c r="I171" s="17"/>
    </row>
    <row r="172" spans="1:9" ht="17.5" customHeight="1">
      <c r="A172" s="17"/>
      <c r="B172" s="17"/>
      <c r="C172" s="42"/>
      <c r="D172" s="68"/>
      <c r="E172" s="17"/>
      <c r="F172" s="17"/>
      <c r="G172" s="17"/>
      <c r="H172" s="17"/>
      <c r="I172" s="17"/>
    </row>
    <row r="173" spans="1:9" ht="17.5" customHeight="1">
      <c r="A173" s="17"/>
      <c r="B173" s="17"/>
      <c r="C173" s="42"/>
      <c r="D173" s="68"/>
      <c r="E173" s="17"/>
      <c r="F173" s="17"/>
      <c r="G173" s="17"/>
      <c r="H173" s="17"/>
      <c r="I173" s="17"/>
    </row>
    <row r="174" spans="1:9" ht="17.5" customHeight="1">
      <c r="A174" s="17"/>
      <c r="B174" s="17"/>
      <c r="C174" s="42"/>
      <c r="D174" s="68"/>
      <c r="E174" s="17"/>
      <c r="F174" s="17"/>
      <c r="G174" s="17"/>
      <c r="H174" s="17"/>
      <c r="I174" s="17"/>
    </row>
    <row r="175" spans="1:9" ht="17.5" customHeight="1">
      <c r="A175" s="17"/>
      <c r="B175" s="17"/>
      <c r="C175" s="42"/>
      <c r="D175" s="68"/>
      <c r="E175" s="17"/>
      <c r="F175" s="17"/>
      <c r="G175" s="17"/>
      <c r="H175" s="17"/>
      <c r="I175" s="17"/>
    </row>
    <row r="176" spans="1:9" ht="17.5" customHeight="1">
      <c r="A176" s="17"/>
      <c r="B176" s="17"/>
      <c r="C176" s="42"/>
      <c r="D176" s="68"/>
      <c r="E176" s="17"/>
      <c r="F176" s="17"/>
      <c r="G176" s="17"/>
      <c r="H176" s="17"/>
      <c r="I176" s="17"/>
    </row>
    <row r="177" spans="1:9" ht="17.5" customHeight="1">
      <c r="A177" s="17"/>
      <c r="B177" s="17"/>
      <c r="C177" s="42"/>
      <c r="D177" s="68"/>
      <c r="E177" s="17"/>
      <c r="F177" s="17"/>
      <c r="G177" s="17"/>
      <c r="H177" s="17"/>
      <c r="I177" s="17"/>
    </row>
    <row r="178" spans="1:9" ht="17.5" customHeight="1">
      <c r="A178" s="17"/>
      <c r="B178" s="17"/>
      <c r="C178" s="42"/>
      <c r="D178" s="68"/>
      <c r="E178" s="17"/>
      <c r="F178" s="17"/>
      <c r="G178" s="17"/>
      <c r="H178" s="17"/>
      <c r="I178" s="17"/>
    </row>
    <row r="179" spans="1:9" ht="17.5" customHeight="1">
      <c r="A179" s="17"/>
      <c r="B179" s="17"/>
      <c r="C179" s="42"/>
      <c r="D179" s="68"/>
      <c r="E179" s="17"/>
      <c r="F179" s="17"/>
      <c r="G179" s="17"/>
      <c r="H179" s="17"/>
      <c r="I179" s="17"/>
    </row>
    <row r="180" spans="1:9" ht="17.5" customHeight="1">
      <c r="A180" s="17"/>
      <c r="B180" s="17"/>
      <c r="C180" s="42"/>
      <c r="D180" s="68"/>
      <c r="E180" s="17"/>
      <c r="F180" s="17"/>
      <c r="G180" s="17"/>
      <c r="H180" s="17"/>
      <c r="I180" s="17"/>
    </row>
    <row r="181" spans="1:9" ht="17.5" customHeight="1">
      <c r="A181" s="17"/>
      <c r="B181" s="17"/>
      <c r="C181" s="42"/>
      <c r="D181" s="68"/>
      <c r="E181" s="17"/>
      <c r="F181" s="17"/>
      <c r="G181" s="17"/>
      <c r="H181" s="17"/>
      <c r="I181" s="17"/>
    </row>
    <row r="182" spans="1:9" ht="17.5" customHeight="1">
      <c r="A182" s="17"/>
      <c r="B182" s="17"/>
      <c r="C182" s="42"/>
      <c r="D182" s="68"/>
      <c r="E182" s="17"/>
      <c r="F182" s="17"/>
      <c r="G182" s="17"/>
      <c r="H182" s="17"/>
      <c r="I182" s="17"/>
    </row>
    <row r="183" spans="1:9" ht="17.5" customHeight="1">
      <c r="A183" s="17"/>
      <c r="B183" s="17"/>
      <c r="C183" s="42"/>
      <c r="D183" s="68"/>
      <c r="E183" s="17"/>
      <c r="F183" s="17"/>
      <c r="G183" s="17"/>
      <c r="H183" s="17"/>
      <c r="I183" s="17"/>
    </row>
    <row r="184" spans="1:9" ht="17.5" customHeight="1">
      <c r="A184" s="17"/>
      <c r="B184" s="17"/>
      <c r="C184" s="42"/>
      <c r="D184" s="68"/>
      <c r="E184" s="17"/>
      <c r="F184" s="17"/>
      <c r="G184" s="17"/>
      <c r="H184" s="17"/>
      <c r="I184" s="17"/>
    </row>
    <row r="185" spans="1:9" ht="17.5" customHeight="1">
      <c r="A185" s="17"/>
      <c r="B185" s="17"/>
      <c r="C185" s="42"/>
      <c r="D185" s="68"/>
      <c r="E185" s="17"/>
      <c r="F185" s="17"/>
      <c r="G185" s="17"/>
      <c r="H185" s="17"/>
      <c r="I185" s="17"/>
    </row>
    <row r="186" spans="1:9" ht="17.5" customHeight="1">
      <c r="A186" s="17"/>
      <c r="B186" s="17"/>
      <c r="C186" s="42"/>
      <c r="D186" s="68"/>
      <c r="E186" s="17"/>
      <c r="F186" s="17"/>
      <c r="G186" s="17"/>
      <c r="H186" s="17"/>
      <c r="I186" s="17"/>
    </row>
    <row r="187" spans="1:9" ht="17.5" customHeight="1">
      <c r="A187" s="17"/>
      <c r="B187" s="17"/>
      <c r="C187" s="42"/>
      <c r="D187" s="68"/>
      <c r="E187" s="17"/>
      <c r="F187" s="17"/>
      <c r="G187" s="17"/>
      <c r="H187" s="17"/>
      <c r="I187" s="17"/>
    </row>
    <row r="188" spans="1:9" ht="17.5" customHeight="1">
      <c r="A188" s="17"/>
      <c r="B188" s="17"/>
      <c r="C188" s="42"/>
      <c r="D188" s="68"/>
      <c r="E188" s="17"/>
      <c r="F188" s="17"/>
      <c r="G188" s="17"/>
      <c r="H188" s="17"/>
      <c r="I188" s="17"/>
    </row>
    <row r="189" spans="1:9" ht="17.5" customHeight="1">
      <c r="A189" s="17"/>
      <c r="B189" s="17"/>
      <c r="C189" s="42"/>
      <c r="D189" s="68"/>
      <c r="E189" s="17"/>
      <c r="F189" s="17"/>
      <c r="G189" s="17"/>
      <c r="H189" s="17"/>
      <c r="I189" s="17"/>
    </row>
    <row r="190" spans="1:9" ht="17.5" customHeight="1">
      <c r="A190" s="17"/>
      <c r="B190" s="17"/>
      <c r="C190" s="42"/>
      <c r="D190" s="68"/>
      <c r="E190" s="17"/>
      <c r="F190" s="17"/>
      <c r="G190" s="17"/>
      <c r="H190" s="17"/>
      <c r="I190" s="17"/>
    </row>
    <row r="191" spans="1:9" ht="17.5" customHeight="1">
      <c r="A191" s="17"/>
      <c r="B191" s="17"/>
      <c r="C191" s="42"/>
      <c r="D191" s="68"/>
      <c r="E191" s="17"/>
      <c r="F191" s="17"/>
      <c r="G191" s="17"/>
      <c r="H191" s="17"/>
      <c r="I191" s="17"/>
    </row>
    <row r="192" spans="1:9" ht="17.5" customHeight="1">
      <c r="A192" s="17"/>
      <c r="B192" s="17"/>
      <c r="C192" s="42"/>
      <c r="D192" s="68"/>
      <c r="E192" s="17"/>
      <c r="F192" s="17"/>
      <c r="G192" s="17"/>
      <c r="H192" s="17"/>
      <c r="I192" s="17"/>
    </row>
    <row r="193" spans="1:9" ht="17.5" customHeight="1">
      <c r="A193" s="17"/>
      <c r="B193" s="17"/>
      <c r="C193" s="42"/>
      <c r="D193" s="68"/>
      <c r="E193" s="17"/>
      <c r="F193" s="17"/>
      <c r="G193" s="17"/>
      <c r="H193" s="17"/>
      <c r="I193" s="17"/>
    </row>
    <row r="194" spans="1:9" ht="17.5" customHeight="1">
      <c r="A194" s="17"/>
      <c r="B194" s="17"/>
      <c r="C194" s="42"/>
      <c r="D194" s="68"/>
      <c r="E194" s="17"/>
      <c r="F194" s="17"/>
      <c r="G194" s="17"/>
      <c r="H194" s="17"/>
      <c r="I194" s="17"/>
    </row>
    <row r="195" spans="1:9" ht="17.5" customHeight="1">
      <c r="A195" s="17"/>
      <c r="B195" s="17"/>
      <c r="C195" s="42"/>
      <c r="D195" s="68"/>
      <c r="E195" s="17"/>
      <c r="F195" s="17"/>
      <c r="G195" s="17"/>
      <c r="H195" s="17"/>
      <c r="I195" s="17"/>
    </row>
    <row r="196" spans="1:9" ht="17.5" customHeight="1">
      <c r="A196" s="17"/>
      <c r="B196" s="17"/>
      <c r="C196" s="42"/>
      <c r="D196" s="68"/>
      <c r="E196" s="17"/>
      <c r="F196" s="17"/>
      <c r="G196" s="17"/>
      <c r="H196" s="17"/>
      <c r="I196" s="17"/>
    </row>
    <row r="197" spans="1:9" ht="17.5" customHeight="1">
      <c r="A197" s="17"/>
      <c r="B197" s="17"/>
      <c r="C197" s="42"/>
      <c r="D197" s="68"/>
      <c r="E197" s="17"/>
      <c r="F197" s="17"/>
      <c r="G197" s="17"/>
      <c r="H197" s="17"/>
      <c r="I197" s="17"/>
    </row>
    <row r="198" spans="1:9" ht="17.5" customHeight="1">
      <c r="A198" s="17"/>
      <c r="B198" s="17"/>
      <c r="C198" s="42"/>
      <c r="D198" s="68"/>
      <c r="E198" s="17"/>
      <c r="F198" s="17"/>
      <c r="G198" s="17"/>
      <c r="H198" s="17"/>
      <c r="I198" s="17"/>
    </row>
    <row r="199" spans="1:9" ht="17.5" customHeight="1">
      <c r="A199" s="17"/>
      <c r="B199" s="17"/>
      <c r="C199" s="42"/>
      <c r="D199" s="68"/>
      <c r="E199" s="17"/>
      <c r="F199" s="17"/>
      <c r="G199" s="17"/>
      <c r="H199" s="17"/>
      <c r="I199" s="17"/>
    </row>
    <row r="200" spans="1:9" ht="17.5" customHeight="1">
      <c r="A200" s="17"/>
      <c r="B200" s="17"/>
      <c r="C200" s="42"/>
      <c r="D200" s="68"/>
      <c r="E200" s="17"/>
      <c r="F200" s="17"/>
      <c r="G200" s="17"/>
      <c r="H200" s="17"/>
      <c r="I200" s="17"/>
    </row>
    <row r="201" spans="1:9" ht="17.5" customHeight="1">
      <c r="A201" s="17"/>
      <c r="B201" s="17"/>
      <c r="C201" s="42"/>
      <c r="D201" s="68"/>
      <c r="E201" s="17"/>
      <c r="F201" s="17"/>
      <c r="G201" s="17"/>
      <c r="H201" s="17"/>
      <c r="I201" s="17"/>
    </row>
    <row r="202" spans="1:9" ht="17.5" customHeight="1">
      <c r="A202" s="17"/>
      <c r="B202" s="17"/>
      <c r="C202" s="42"/>
      <c r="D202" s="68"/>
      <c r="E202" s="17"/>
      <c r="F202" s="17"/>
      <c r="G202" s="17"/>
      <c r="H202" s="17"/>
      <c r="I202" s="17"/>
    </row>
    <row r="203" spans="1:9" ht="17.5" customHeight="1">
      <c r="A203" s="17"/>
      <c r="B203" s="17"/>
      <c r="C203" s="42"/>
      <c r="D203" s="68"/>
      <c r="E203" s="17"/>
      <c r="F203" s="17"/>
      <c r="G203" s="17"/>
      <c r="H203" s="17"/>
      <c r="I203" s="17"/>
    </row>
    <row r="204" spans="1:9" ht="17.5" customHeight="1">
      <c r="A204" s="17"/>
      <c r="B204" s="17"/>
      <c r="C204" s="42"/>
      <c r="D204" s="68"/>
      <c r="E204" s="17"/>
      <c r="F204" s="17"/>
      <c r="G204" s="17"/>
      <c r="H204" s="17"/>
      <c r="I204" s="17"/>
    </row>
    <row r="205" spans="1:9" ht="17.5" customHeight="1">
      <c r="A205" s="17"/>
      <c r="B205" s="17"/>
      <c r="C205" s="42"/>
      <c r="D205" s="68"/>
      <c r="E205" s="17"/>
      <c r="F205" s="17"/>
      <c r="G205" s="17"/>
      <c r="H205" s="17"/>
      <c r="I205" s="17"/>
    </row>
    <row r="206" spans="1:9" ht="17.5" customHeight="1">
      <c r="A206" s="17"/>
      <c r="B206" s="17"/>
      <c r="C206" s="42"/>
      <c r="D206" s="68"/>
      <c r="E206" s="17"/>
      <c r="F206" s="17"/>
      <c r="G206" s="17"/>
      <c r="H206" s="17"/>
      <c r="I206" s="17"/>
    </row>
    <row r="207" spans="1:9" ht="17.5" customHeight="1">
      <c r="A207" s="17"/>
      <c r="B207" s="17"/>
      <c r="C207" s="42"/>
      <c r="D207" s="68"/>
      <c r="E207" s="17"/>
      <c r="F207" s="17"/>
      <c r="G207" s="17"/>
      <c r="H207" s="17"/>
      <c r="I207" s="17"/>
    </row>
    <row r="208" spans="1:9" ht="17.5" customHeight="1">
      <c r="A208" s="17"/>
      <c r="B208" s="17"/>
      <c r="C208" s="42"/>
      <c r="D208" s="68"/>
      <c r="E208" s="17"/>
      <c r="F208" s="17"/>
      <c r="G208" s="17"/>
      <c r="H208" s="17"/>
      <c r="I208" s="17"/>
    </row>
    <row r="209" spans="1:9" ht="17.5" customHeight="1">
      <c r="A209" s="17"/>
      <c r="B209" s="17"/>
      <c r="C209" s="42"/>
      <c r="D209" s="68"/>
      <c r="E209" s="17"/>
      <c r="F209" s="17"/>
      <c r="G209" s="17"/>
      <c r="H209" s="17"/>
      <c r="I209" s="17"/>
    </row>
    <row r="210" spans="1:9" ht="17.5" customHeight="1">
      <c r="A210" s="17"/>
      <c r="B210" s="17"/>
      <c r="C210" s="42"/>
      <c r="D210" s="68"/>
      <c r="E210" s="17"/>
      <c r="F210" s="17"/>
      <c r="G210" s="17"/>
      <c r="H210" s="17"/>
      <c r="I210" s="17"/>
    </row>
    <row r="211" spans="1:9" ht="17.5" customHeight="1">
      <c r="A211" s="17"/>
      <c r="B211" s="17"/>
      <c r="C211" s="42"/>
      <c r="D211" s="68"/>
      <c r="E211" s="17"/>
      <c r="F211" s="17"/>
      <c r="G211" s="17"/>
      <c r="H211" s="17"/>
      <c r="I211" s="17"/>
    </row>
    <row r="212" spans="1:9" ht="17.5" customHeight="1">
      <c r="A212" s="17"/>
      <c r="B212" s="17"/>
      <c r="C212" s="42"/>
      <c r="D212" s="68"/>
      <c r="E212" s="17"/>
      <c r="F212" s="17"/>
      <c r="G212" s="17"/>
      <c r="H212" s="17"/>
      <c r="I212" s="17"/>
    </row>
    <row r="213" spans="1:9" ht="17.5" customHeight="1">
      <c r="A213" s="17"/>
      <c r="B213" s="17"/>
      <c r="C213" s="42"/>
      <c r="D213" s="68"/>
      <c r="E213" s="17"/>
      <c r="F213" s="17"/>
      <c r="G213" s="17"/>
      <c r="H213" s="17"/>
      <c r="I213" s="17"/>
    </row>
    <row r="214" spans="1:9" ht="17.5" customHeight="1">
      <c r="A214" s="17"/>
      <c r="B214" s="17"/>
      <c r="C214" s="42"/>
      <c r="D214" s="68"/>
      <c r="E214" s="17"/>
      <c r="F214" s="17"/>
      <c r="G214" s="17"/>
      <c r="H214" s="17"/>
      <c r="I214" s="17"/>
    </row>
    <row r="215" spans="1:9" ht="17.5" customHeight="1">
      <c r="A215" s="17"/>
      <c r="B215" s="17"/>
      <c r="C215" s="42"/>
      <c r="D215" s="68"/>
      <c r="E215" s="17"/>
      <c r="F215" s="17"/>
      <c r="G215" s="17"/>
      <c r="H215" s="17"/>
      <c r="I215" s="17"/>
    </row>
    <row r="216" spans="1:9" ht="17.5" customHeight="1">
      <c r="A216" s="17"/>
      <c r="B216" s="17"/>
      <c r="C216" s="42"/>
      <c r="D216" s="68"/>
      <c r="E216" s="17"/>
      <c r="F216" s="17"/>
      <c r="G216" s="17"/>
      <c r="H216" s="17"/>
      <c r="I216" s="17"/>
    </row>
    <row r="217" spans="1:9" ht="17.5" customHeight="1">
      <c r="A217" s="17"/>
      <c r="B217" s="17"/>
      <c r="C217" s="42"/>
      <c r="D217" s="68"/>
      <c r="E217" s="17"/>
      <c r="F217" s="17"/>
      <c r="G217" s="17"/>
      <c r="H217" s="17"/>
      <c r="I217" s="17"/>
    </row>
    <row r="218" spans="1:9" ht="17.5" customHeight="1">
      <c r="A218" s="17"/>
      <c r="B218" s="17"/>
      <c r="C218" s="42"/>
      <c r="D218" s="68"/>
      <c r="E218" s="17"/>
      <c r="F218" s="17"/>
      <c r="G218" s="17"/>
      <c r="H218" s="17"/>
      <c r="I218" s="17"/>
    </row>
    <row r="219" spans="1:9" ht="17.5" customHeight="1">
      <c r="A219" s="17"/>
      <c r="B219" s="17"/>
      <c r="C219" s="42"/>
      <c r="D219" s="68"/>
      <c r="E219" s="17"/>
      <c r="F219" s="17"/>
      <c r="G219" s="17"/>
      <c r="H219" s="17"/>
      <c r="I219" s="17"/>
    </row>
    <row r="220" spans="1:9" ht="17.5" customHeight="1">
      <c r="A220" s="17"/>
      <c r="B220" s="17"/>
      <c r="C220" s="42"/>
      <c r="D220" s="68"/>
      <c r="E220" s="17"/>
      <c r="F220" s="17"/>
      <c r="G220" s="17"/>
      <c r="H220" s="17"/>
      <c r="I220" s="17"/>
    </row>
    <row r="221" spans="1:9" ht="17.5" customHeight="1">
      <c r="A221" s="17"/>
      <c r="B221" s="17"/>
      <c r="C221" s="42"/>
      <c r="D221" s="68"/>
      <c r="E221" s="17"/>
      <c r="F221" s="17"/>
      <c r="G221" s="17"/>
      <c r="H221" s="17"/>
      <c r="I221" s="17"/>
    </row>
    <row r="222" spans="1:9" ht="17.5" customHeight="1">
      <c r="A222" s="17"/>
      <c r="B222" s="17"/>
      <c r="C222" s="42"/>
      <c r="D222" s="68"/>
      <c r="E222" s="17"/>
      <c r="F222" s="17"/>
      <c r="G222" s="17"/>
      <c r="H222" s="17"/>
      <c r="I222" s="17"/>
    </row>
    <row r="223" spans="1:9" ht="17.5" customHeight="1">
      <c r="A223" s="17"/>
      <c r="B223" s="17"/>
      <c r="C223" s="42"/>
      <c r="D223" s="68"/>
      <c r="E223" s="17"/>
      <c r="F223" s="17"/>
      <c r="G223" s="17"/>
      <c r="H223" s="17"/>
      <c r="I223" s="17"/>
    </row>
    <row r="224" spans="1:9" ht="17.5" customHeight="1">
      <c r="A224" s="17"/>
      <c r="B224" s="17"/>
      <c r="C224" s="42"/>
      <c r="D224" s="68"/>
      <c r="E224" s="17"/>
      <c r="F224" s="17"/>
      <c r="G224" s="17"/>
      <c r="H224" s="17"/>
      <c r="I224" s="17"/>
    </row>
    <row r="225" spans="1:9" ht="17.5" customHeight="1">
      <c r="A225" s="17"/>
      <c r="B225" s="17"/>
      <c r="C225" s="42"/>
      <c r="D225" s="68"/>
      <c r="E225" s="17"/>
      <c r="F225" s="17"/>
      <c r="G225" s="17"/>
      <c r="H225" s="17"/>
      <c r="I225" s="17"/>
    </row>
    <row r="226" spans="1:9" ht="17.5" customHeight="1">
      <c r="A226" s="17"/>
      <c r="B226" s="17"/>
      <c r="C226" s="42"/>
      <c r="D226" s="68"/>
      <c r="E226" s="17"/>
      <c r="F226" s="17"/>
      <c r="G226" s="17"/>
      <c r="H226" s="17"/>
      <c r="I226" s="17"/>
    </row>
    <row r="227" spans="1:9" ht="17.5" customHeight="1">
      <c r="A227" s="17"/>
      <c r="B227" s="17"/>
      <c r="C227" s="42"/>
      <c r="D227" s="68"/>
      <c r="E227" s="17"/>
      <c r="F227" s="17"/>
      <c r="G227" s="17"/>
      <c r="H227" s="17"/>
      <c r="I227" s="17"/>
    </row>
    <row r="228" spans="1:9" ht="17.5" customHeight="1">
      <c r="A228" s="17"/>
      <c r="B228" s="17"/>
      <c r="C228" s="42"/>
      <c r="D228" s="68"/>
      <c r="E228" s="17"/>
      <c r="F228" s="17"/>
      <c r="G228" s="17"/>
      <c r="H228" s="17"/>
      <c r="I228" s="17"/>
    </row>
    <row r="229" spans="1:9" ht="17.5" customHeight="1">
      <c r="A229" s="17"/>
      <c r="B229" s="17"/>
      <c r="C229" s="42"/>
      <c r="D229" s="68"/>
      <c r="E229" s="17"/>
      <c r="F229" s="17"/>
      <c r="G229" s="17"/>
      <c r="H229" s="17"/>
      <c r="I229" s="17"/>
    </row>
    <row r="230" spans="1:9" ht="17.5" customHeight="1">
      <c r="A230" s="17"/>
      <c r="B230" s="17"/>
      <c r="C230" s="42"/>
      <c r="D230" s="68"/>
      <c r="E230" s="17"/>
      <c r="F230" s="17"/>
      <c r="G230" s="17"/>
      <c r="H230" s="17"/>
      <c r="I230" s="17"/>
    </row>
    <row r="231" spans="1:9" ht="17.5" customHeight="1">
      <c r="A231" s="17"/>
      <c r="B231" s="17"/>
      <c r="C231" s="42"/>
      <c r="D231" s="68"/>
      <c r="E231" s="17"/>
      <c r="F231" s="17"/>
      <c r="G231" s="17"/>
      <c r="H231" s="17"/>
      <c r="I231" s="17"/>
    </row>
    <row r="232" spans="1:9" ht="17.5" customHeight="1">
      <c r="A232" s="17"/>
      <c r="B232" s="17"/>
      <c r="C232" s="42"/>
      <c r="D232" s="68"/>
      <c r="E232" s="17"/>
      <c r="F232" s="17"/>
      <c r="G232" s="17"/>
      <c r="H232" s="17"/>
      <c r="I232" s="17"/>
    </row>
    <row r="233" spans="1:9" ht="17.5" customHeight="1">
      <c r="A233" s="17"/>
      <c r="B233" s="17"/>
      <c r="C233" s="42"/>
      <c r="D233" s="68"/>
      <c r="E233" s="17"/>
      <c r="F233" s="17"/>
      <c r="G233" s="17"/>
      <c r="H233" s="17"/>
      <c r="I233" s="17"/>
    </row>
    <row r="234" spans="1:9" ht="17.5" customHeight="1">
      <c r="A234" s="17"/>
      <c r="B234" s="17"/>
      <c r="C234" s="42"/>
      <c r="D234" s="68"/>
      <c r="E234" s="17"/>
      <c r="F234" s="17"/>
      <c r="G234" s="17"/>
      <c r="H234" s="17"/>
      <c r="I234" s="17"/>
    </row>
    <row r="235" spans="1:9" ht="17.5" customHeight="1">
      <c r="A235" s="17"/>
      <c r="B235" s="17"/>
      <c r="C235" s="42"/>
      <c r="D235" s="68"/>
      <c r="E235" s="17"/>
      <c r="F235" s="17"/>
      <c r="G235" s="17"/>
      <c r="H235" s="17"/>
      <c r="I235" s="17"/>
    </row>
    <row r="236" spans="1:9" ht="17.5" customHeight="1">
      <c r="A236" s="17"/>
      <c r="B236" s="17"/>
      <c r="C236" s="42"/>
      <c r="D236" s="68"/>
      <c r="E236" s="17"/>
      <c r="F236" s="17"/>
      <c r="G236" s="17"/>
      <c r="H236" s="17"/>
      <c r="I236" s="17"/>
    </row>
    <row r="237" spans="1:9" ht="17.5" customHeight="1">
      <c r="A237" s="17"/>
      <c r="B237" s="17"/>
      <c r="C237" s="42"/>
      <c r="D237" s="68"/>
      <c r="E237" s="17"/>
      <c r="F237" s="17"/>
      <c r="G237" s="17"/>
      <c r="H237" s="17"/>
      <c r="I237" s="17"/>
    </row>
    <row r="238" spans="1:9" ht="17.5" customHeight="1">
      <c r="A238" s="17"/>
      <c r="B238" s="17"/>
      <c r="C238" s="42"/>
      <c r="D238" s="68"/>
      <c r="E238" s="17"/>
      <c r="F238" s="17"/>
      <c r="G238" s="17"/>
      <c r="H238" s="17"/>
      <c r="I238" s="17"/>
    </row>
    <row r="239" spans="1:9" ht="17.5" customHeight="1">
      <c r="A239" s="17"/>
      <c r="B239" s="17"/>
      <c r="C239" s="42"/>
      <c r="D239" s="68"/>
      <c r="E239" s="17"/>
      <c r="F239" s="17"/>
      <c r="G239" s="17"/>
      <c r="H239" s="17"/>
      <c r="I239" s="17"/>
    </row>
    <row r="240" spans="1:9" ht="17.5" customHeight="1">
      <c r="A240" s="17"/>
      <c r="B240" s="17"/>
      <c r="C240" s="42"/>
      <c r="D240" s="68"/>
      <c r="E240" s="17"/>
      <c r="F240" s="17"/>
      <c r="G240" s="17"/>
      <c r="H240" s="17"/>
      <c r="I240" s="17"/>
    </row>
    <row r="241" spans="1:9" ht="17.5" customHeight="1">
      <c r="A241" s="17"/>
      <c r="B241" s="17"/>
      <c r="C241" s="42"/>
      <c r="D241" s="68"/>
      <c r="E241" s="17"/>
      <c r="F241" s="17"/>
      <c r="G241" s="17"/>
      <c r="H241" s="17"/>
      <c r="I241" s="17"/>
    </row>
    <row r="242" spans="1:9" ht="17.5" customHeight="1">
      <c r="A242" s="17"/>
      <c r="B242" s="17"/>
      <c r="C242" s="42"/>
      <c r="D242" s="68"/>
      <c r="E242" s="17"/>
      <c r="F242" s="17"/>
      <c r="G242" s="17"/>
      <c r="H242" s="17"/>
      <c r="I242" s="17"/>
    </row>
    <row r="243" spans="1:9" ht="17.5" customHeight="1">
      <c r="A243" s="17"/>
      <c r="B243" s="17"/>
      <c r="C243" s="42"/>
      <c r="D243" s="68"/>
      <c r="E243" s="17"/>
      <c r="F243" s="17"/>
      <c r="G243" s="17"/>
      <c r="H243" s="17"/>
      <c r="I243" s="17"/>
    </row>
    <row r="244" spans="1:9" ht="17.5" customHeight="1">
      <c r="A244" s="17"/>
      <c r="B244" s="17"/>
      <c r="C244" s="42"/>
      <c r="D244" s="68"/>
      <c r="E244" s="17"/>
      <c r="F244" s="17"/>
      <c r="G244" s="17"/>
      <c r="H244" s="17"/>
      <c r="I244" s="17"/>
    </row>
    <row r="245" spans="1:9" ht="17.5" customHeight="1">
      <c r="A245" s="17"/>
      <c r="B245" s="17"/>
      <c r="C245" s="42"/>
      <c r="D245" s="68"/>
      <c r="E245" s="17"/>
      <c r="F245" s="17"/>
      <c r="G245" s="17"/>
      <c r="H245" s="17"/>
      <c r="I245" s="17"/>
    </row>
    <row r="246" spans="1:9" ht="17.5" customHeight="1">
      <c r="A246" s="17"/>
      <c r="B246" s="17"/>
      <c r="C246" s="42"/>
      <c r="D246" s="68"/>
      <c r="E246" s="17"/>
      <c r="F246" s="17"/>
      <c r="G246" s="17"/>
      <c r="H246" s="17"/>
      <c r="I246" s="17"/>
    </row>
    <row r="247" spans="1:9" ht="17.5" customHeight="1">
      <c r="A247" s="17"/>
      <c r="B247" s="17"/>
      <c r="C247" s="42"/>
      <c r="D247" s="68"/>
      <c r="E247" s="17"/>
      <c r="F247" s="17"/>
      <c r="G247" s="17"/>
      <c r="H247" s="17"/>
      <c r="I247" s="17"/>
    </row>
    <row r="248" spans="1:9" ht="17.5" customHeight="1">
      <c r="A248" s="17"/>
      <c r="B248" s="17"/>
      <c r="C248" s="42"/>
      <c r="D248" s="68"/>
      <c r="E248" s="17"/>
      <c r="F248" s="17"/>
      <c r="G248" s="17"/>
      <c r="H248" s="17"/>
      <c r="I248" s="17"/>
    </row>
    <row r="249" spans="1:9" ht="17.5" customHeight="1">
      <c r="A249" s="17"/>
      <c r="B249" s="17"/>
      <c r="C249" s="42"/>
      <c r="D249" s="68"/>
      <c r="E249" s="17"/>
      <c r="F249" s="17"/>
      <c r="G249" s="17"/>
      <c r="H249" s="17"/>
      <c r="I249" s="17"/>
    </row>
    <row r="250" spans="1:9" ht="17.5" customHeight="1">
      <c r="A250" s="17"/>
      <c r="B250" s="17"/>
      <c r="C250" s="42"/>
      <c r="D250" s="68"/>
      <c r="E250" s="17"/>
      <c r="F250" s="17"/>
      <c r="G250" s="17"/>
      <c r="H250" s="17"/>
      <c r="I250" s="17"/>
    </row>
    <row r="251" spans="1:9" ht="17.5" customHeight="1">
      <c r="A251" s="17"/>
      <c r="B251" s="17"/>
      <c r="C251" s="42"/>
      <c r="D251" s="68"/>
      <c r="E251" s="17"/>
      <c r="F251" s="17"/>
      <c r="G251" s="17"/>
      <c r="H251" s="17"/>
      <c r="I251" s="17"/>
    </row>
    <row r="252" spans="1:9" ht="17.5" customHeight="1">
      <c r="A252" s="17"/>
      <c r="B252" s="17"/>
      <c r="C252" s="42"/>
      <c r="D252" s="68"/>
      <c r="E252" s="17"/>
      <c r="F252" s="17"/>
      <c r="G252" s="17"/>
      <c r="H252" s="17"/>
      <c r="I252" s="17"/>
    </row>
    <row r="253" spans="1:9" ht="17.5" customHeight="1">
      <c r="A253" s="17"/>
      <c r="B253" s="17"/>
      <c r="C253" s="42"/>
      <c r="D253" s="68"/>
      <c r="E253" s="17"/>
      <c r="F253" s="17"/>
      <c r="G253" s="17"/>
      <c r="H253" s="17"/>
      <c r="I253" s="17"/>
    </row>
    <row r="254" spans="1:9" ht="17.5" customHeight="1">
      <c r="A254" s="17"/>
      <c r="B254" s="17"/>
      <c r="C254" s="42"/>
      <c r="D254" s="68"/>
      <c r="E254" s="17"/>
      <c r="F254" s="17"/>
      <c r="G254" s="17"/>
      <c r="H254" s="17"/>
      <c r="I254" s="17"/>
    </row>
    <row r="255" spans="1:9" ht="17.5" customHeight="1">
      <c r="A255" s="17"/>
      <c r="B255" s="17"/>
      <c r="C255" s="42"/>
      <c r="D255" s="68"/>
      <c r="E255" s="17"/>
      <c r="F255" s="17"/>
      <c r="G255" s="17"/>
      <c r="H255" s="17"/>
      <c r="I255" s="17"/>
    </row>
    <row r="256" spans="1:9" ht="17.5" customHeight="1">
      <c r="A256" s="17"/>
      <c r="B256" s="17"/>
      <c r="C256" s="42"/>
      <c r="D256" s="68"/>
      <c r="E256" s="17"/>
      <c r="F256" s="17"/>
      <c r="G256" s="17"/>
      <c r="H256" s="17"/>
      <c r="I256" s="17"/>
    </row>
    <row r="257" spans="1:9" ht="17.5" customHeight="1">
      <c r="A257" s="17"/>
      <c r="B257" s="17"/>
      <c r="C257" s="42"/>
      <c r="D257" s="68"/>
      <c r="E257" s="17"/>
      <c r="F257" s="17"/>
      <c r="G257" s="17"/>
      <c r="H257" s="17"/>
      <c r="I257" s="17"/>
    </row>
    <row r="258" spans="1:9" ht="17.5" customHeight="1">
      <c r="A258" s="17"/>
      <c r="B258" s="17"/>
      <c r="C258" s="42"/>
      <c r="D258" s="68"/>
      <c r="E258" s="17"/>
      <c r="F258" s="17"/>
      <c r="G258" s="17"/>
      <c r="H258" s="17"/>
      <c r="I258" s="17"/>
    </row>
    <row r="259" spans="1:9" ht="17.5" customHeight="1">
      <c r="A259" s="17"/>
      <c r="B259" s="17"/>
      <c r="C259" s="42"/>
      <c r="D259" s="68"/>
      <c r="E259" s="17"/>
      <c r="F259" s="17"/>
      <c r="G259" s="17"/>
      <c r="H259" s="17"/>
      <c r="I259" s="17"/>
    </row>
    <row r="260" spans="1:9" ht="17.5" customHeight="1">
      <c r="A260" s="17"/>
      <c r="B260" s="17"/>
      <c r="C260" s="42"/>
      <c r="D260" s="68"/>
      <c r="E260" s="17"/>
      <c r="F260" s="17"/>
      <c r="G260" s="17"/>
      <c r="H260" s="17"/>
      <c r="I260" s="17"/>
    </row>
    <row r="261" spans="1:9" ht="17.5" customHeight="1">
      <c r="A261" s="17"/>
      <c r="B261" s="17"/>
      <c r="C261" s="42"/>
      <c r="D261" s="68"/>
      <c r="E261" s="17"/>
      <c r="F261" s="17"/>
      <c r="G261" s="17"/>
      <c r="H261" s="17"/>
      <c r="I261" s="17"/>
    </row>
    <row r="262" spans="1:9" ht="17.5" customHeight="1">
      <c r="A262" s="17"/>
      <c r="B262" s="17"/>
      <c r="C262" s="42"/>
      <c r="D262" s="68"/>
      <c r="E262" s="17"/>
      <c r="F262" s="17"/>
      <c r="G262" s="17"/>
      <c r="H262" s="17"/>
      <c r="I262" s="17"/>
    </row>
    <row r="263" spans="1:9" ht="17.5" customHeight="1">
      <c r="A263" s="17"/>
      <c r="B263" s="17"/>
      <c r="C263" s="42"/>
      <c r="D263" s="68"/>
      <c r="E263" s="17"/>
      <c r="F263" s="17"/>
      <c r="G263" s="17"/>
      <c r="H263" s="17"/>
      <c r="I263" s="17"/>
    </row>
    <row r="264" spans="1:9" ht="17.5" customHeight="1">
      <c r="A264" s="17"/>
      <c r="B264" s="17"/>
      <c r="C264" s="42"/>
      <c r="D264" s="68"/>
      <c r="E264" s="17"/>
      <c r="F264" s="17"/>
      <c r="G264" s="17"/>
      <c r="H264" s="17"/>
      <c r="I264" s="17"/>
    </row>
    <row r="265" spans="1:9" ht="17.5" customHeight="1">
      <c r="A265" s="17"/>
      <c r="B265" s="17"/>
      <c r="C265" s="42"/>
      <c r="D265" s="68"/>
      <c r="E265" s="17"/>
      <c r="F265" s="17"/>
      <c r="G265" s="17"/>
      <c r="H265" s="17"/>
      <c r="I265" s="17"/>
    </row>
    <row r="266" spans="1:9" ht="17.5" customHeight="1">
      <c r="A266" s="17"/>
      <c r="B266" s="17"/>
      <c r="C266" s="42"/>
      <c r="D266" s="68"/>
      <c r="E266" s="17"/>
      <c r="F266" s="17"/>
      <c r="G266" s="17"/>
      <c r="H266" s="17"/>
      <c r="I266" s="17"/>
    </row>
    <row r="267" spans="1:9" ht="17.5" customHeight="1">
      <c r="A267" s="17"/>
      <c r="B267" s="17"/>
      <c r="C267" s="42"/>
      <c r="D267" s="68"/>
      <c r="E267" s="17"/>
      <c r="F267" s="17"/>
      <c r="G267" s="17"/>
      <c r="H267" s="17"/>
      <c r="I267" s="17"/>
    </row>
    <row r="268" spans="1:9" ht="17.5" customHeight="1">
      <c r="A268" s="17"/>
      <c r="B268" s="17"/>
      <c r="C268" s="42"/>
      <c r="D268" s="68"/>
      <c r="E268" s="17"/>
      <c r="F268" s="17"/>
      <c r="G268" s="17"/>
      <c r="H268" s="17"/>
      <c r="I268" s="17"/>
    </row>
    <row r="269" spans="1:9" ht="17.5" customHeight="1">
      <c r="A269" s="17"/>
      <c r="B269" s="17"/>
      <c r="C269" s="42"/>
      <c r="D269" s="68"/>
      <c r="E269" s="17"/>
      <c r="F269" s="17"/>
      <c r="G269" s="17"/>
      <c r="H269" s="17"/>
      <c r="I269" s="17"/>
    </row>
    <row r="270" spans="1:9" ht="17.5" customHeight="1">
      <c r="A270" s="17"/>
      <c r="B270" s="17"/>
      <c r="C270" s="42"/>
      <c r="D270" s="68"/>
      <c r="E270" s="17"/>
      <c r="F270" s="17"/>
      <c r="G270" s="17"/>
      <c r="H270" s="17"/>
      <c r="I270" s="17"/>
    </row>
    <row r="271" spans="1:9" ht="17.5" customHeight="1">
      <c r="A271" s="17"/>
      <c r="B271" s="17"/>
      <c r="C271" s="42"/>
      <c r="D271" s="68"/>
      <c r="E271" s="17"/>
      <c r="F271" s="17"/>
      <c r="G271" s="17"/>
      <c r="H271" s="17"/>
      <c r="I271" s="17"/>
    </row>
    <row r="272" spans="1:9" ht="17.5" customHeight="1">
      <c r="A272" s="17"/>
      <c r="B272" s="17"/>
      <c r="C272" s="42"/>
      <c r="D272" s="68"/>
      <c r="E272" s="17"/>
      <c r="F272" s="17"/>
      <c r="G272" s="17"/>
      <c r="H272" s="17"/>
      <c r="I272" s="17"/>
    </row>
    <row r="273" spans="1:9" ht="17.5" customHeight="1">
      <c r="A273" s="17"/>
      <c r="B273" s="17"/>
      <c r="C273" s="42"/>
      <c r="D273" s="68"/>
      <c r="E273" s="17"/>
      <c r="F273" s="17"/>
      <c r="G273" s="17"/>
      <c r="H273" s="17"/>
      <c r="I273" s="17"/>
    </row>
    <row r="274" spans="1:9" ht="17.5" customHeight="1">
      <c r="A274" s="17"/>
      <c r="B274" s="17"/>
      <c r="C274" s="42"/>
      <c r="D274" s="68"/>
      <c r="E274" s="17"/>
      <c r="F274" s="17"/>
      <c r="G274" s="17"/>
      <c r="H274" s="17"/>
      <c r="I274" s="17"/>
    </row>
    <row r="275" spans="1:9" ht="17.5" customHeight="1">
      <c r="A275" s="17"/>
      <c r="B275" s="17"/>
      <c r="C275" s="42"/>
      <c r="D275" s="68"/>
      <c r="E275" s="17"/>
      <c r="F275" s="17"/>
      <c r="G275" s="17"/>
      <c r="H275" s="17"/>
      <c r="I275" s="17"/>
    </row>
    <row r="276" spans="1:9" ht="17.5" customHeight="1">
      <c r="A276" s="17"/>
      <c r="B276" s="17"/>
      <c r="C276" s="42"/>
      <c r="D276" s="68"/>
      <c r="E276" s="17"/>
      <c r="F276" s="17"/>
      <c r="G276" s="17"/>
      <c r="H276" s="17"/>
      <c r="I276" s="17"/>
    </row>
    <row r="277" spans="1:9" ht="17.5" customHeight="1">
      <c r="A277" s="17"/>
      <c r="B277" s="17"/>
      <c r="C277" s="42"/>
      <c r="D277" s="68"/>
      <c r="E277" s="17"/>
      <c r="F277" s="17"/>
      <c r="G277" s="17"/>
      <c r="H277" s="17"/>
      <c r="I277" s="17"/>
    </row>
    <row r="278" spans="1:9" ht="17.5" customHeight="1">
      <c r="A278" s="17"/>
      <c r="B278" s="17"/>
      <c r="C278" s="42"/>
      <c r="D278" s="68"/>
      <c r="E278" s="17"/>
      <c r="F278" s="17"/>
      <c r="G278" s="17"/>
      <c r="H278" s="17"/>
      <c r="I278" s="17"/>
    </row>
    <row r="279" spans="1:9" ht="17.5" customHeight="1">
      <c r="A279" s="17"/>
      <c r="B279" s="17"/>
      <c r="C279" s="42"/>
      <c r="D279" s="68"/>
      <c r="E279" s="17"/>
      <c r="F279" s="17"/>
      <c r="G279" s="17"/>
      <c r="H279" s="17"/>
      <c r="I279" s="17"/>
    </row>
    <row r="280" spans="1:9" ht="17.5" customHeight="1">
      <c r="A280" s="17"/>
      <c r="B280" s="17"/>
      <c r="C280" s="42"/>
      <c r="D280" s="68"/>
      <c r="E280" s="17"/>
      <c r="F280" s="17"/>
      <c r="G280" s="17"/>
      <c r="H280" s="17"/>
      <c r="I280" s="17"/>
    </row>
    <row r="281" spans="1:9" ht="17.5" customHeight="1">
      <c r="A281" s="17"/>
      <c r="B281" s="17"/>
      <c r="C281" s="42"/>
      <c r="D281" s="68"/>
      <c r="E281" s="17"/>
      <c r="F281" s="17"/>
      <c r="G281" s="17"/>
      <c r="H281" s="17"/>
      <c r="I281" s="17"/>
    </row>
    <row r="282" spans="1:9" ht="17.5" customHeight="1">
      <c r="A282" s="17"/>
      <c r="B282" s="17"/>
      <c r="C282" s="42"/>
      <c r="D282" s="68"/>
      <c r="E282" s="17"/>
      <c r="F282" s="17"/>
      <c r="G282" s="17"/>
      <c r="H282" s="17"/>
      <c r="I282" s="17"/>
    </row>
    <row r="283" spans="1:9" ht="17.5" customHeight="1">
      <c r="A283" s="17"/>
      <c r="B283" s="17"/>
      <c r="C283" s="42"/>
      <c r="D283" s="68"/>
      <c r="E283" s="17"/>
      <c r="F283" s="17"/>
      <c r="G283" s="17"/>
      <c r="H283" s="17"/>
      <c r="I283" s="17"/>
    </row>
    <row r="284" spans="1:9" ht="17.5" customHeight="1">
      <c r="A284" s="17"/>
      <c r="B284" s="17"/>
      <c r="C284" s="42"/>
      <c r="D284" s="68"/>
      <c r="E284" s="17"/>
      <c r="F284" s="17"/>
      <c r="G284" s="17"/>
      <c r="H284" s="17"/>
      <c r="I284" s="17"/>
    </row>
    <row r="285" spans="1:9" ht="17.5" customHeight="1">
      <c r="A285" s="17"/>
      <c r="B285" s="17"/>
      <c r="C285" s="42"/>
      <c r="D285" s="68"/>
      <c r="E285" s="17"/>
      <c r="F285" s="17"/>
      <c r="G285" s="17"/>
      <c r="H285" s="17"/>
      <c r="I285" s="17"/>
    </row>
    <row r="286" spans="1:9" ht="17.5" customHeight="1">
      <c r="A286" s="17"/>
      <c r="B286" s="17"/>
      <c r="C286" s="42"/>
      <c r="D286" s="68"/>
      <c r="E286" s="17"/>
      <c r="F286" s="17"/>
      <c r="G286" s="17"/>
      <c r="H286" s="17"/>
      <c r="I286" s="17"/>
    </row>
    <row r="287" spans="1:9" ht="17.5" customHeight="1">
      <c r="A287" s="17"/>
      <c r="B287" s="17"/>
      <c r="C287" s="42"/>
      <c r="D287" s="68"/>
      <c r="E287" s="17"/>
      <c r="F287" s="17"/>
      <c r="G287" s="17"/>
      <c r="H287" s="17"/>
      <c r="I287" s="17"/>
    </row>
    <row r="288" spans="1:9" ht="17.5" customHeight="1">
      <c r="A288" s="17"/>
      <c r="B288" s="17"/>
      <c r="C288" s="42"/>
      <c r="D288" s="68"/>
      <c r="E288" s="17"/>
      <c r="F288" s="17"/>
      <c r="G288" s="17"/>
      <c r="H288" s="17"/>
      <c r="I288" s="17"/>
    </row>
    <row r="289" spans="1:9" ht="17.5" customHeight="1">
      <c r="A289" s="17"/>
      <c r="B289" s="17"/>
      <c r="C289" s="42"/>
      <c r="D289" s="68"/>
      <c r="E289" s="17"/>
      <c r="F289" s="17"/>
      <c r="G289" s="17"/>
      <c r="H289" s="17"/>
      <c r="I289" s="17"/>
    </row>
    <row r="290" spans="1:9" ht="17.5" customHeight="1">
      <c r="A290" s="17"/>
      <c r="B290" s="17"/>
      <c r="C290" s="42"/>
      <c r="D290" s="68"/>
      <c r="E290" s="17"/>
      <c r="F290" s="17"/>
      <c r="G290" s="17"/>
      <c r="H290" s="17"/>
      <c r="I290" s="17"/>
    </row>
    <row r="291" spans="1:9" ht="17.5" customHeight="1">
      <c r="A291" s="17"/>
      <c r="B291" s="17"/>
      <c r="C291" s="42"/>
      <c r="D291" s="68"/>
      <c r="E291" s="17"/>
      <c r="F291" s="17"/>
      <c r="G291" s="17"/>
      <c r="H291" s="17"/>
      <c r="I291" s="17"/>
    </row>
    <row r="292" spans="1:9" ht="17.5" customHeight="1">
      <c r="A292" s="17"/>
      <c r="B292" s="17"/>
      <c r="C292" s="42"/>
      <c r="D292" s="68"/>
      <c r="E292" s="17"/>
      <c r="F292" s="17"/>
      <c r="G292" s="17"/>
      <c r="H292" s="17"/>
      <c r="I292" s="17"/>
    </row>
    <row r="293" spans="1:9" ht="17.5" customHeight="1">
      <c r="A293" s="17"/>
      <c r="B293" s="17"/>
      <c r="C293" s="42"/>
      <c r="D293" s="68"/>
      <c r="E293" s="17"/>
      <c r="F293" s="17"/>
      <c r="G293" s="17"/>
      <c r="H293" s="17"/>
      <c r="I293" s="17"/>
    </row>
    <row r="294" spans="1:9" ht="17.5" customHeight="1">
      <c r="A294" s="17"/>
      <c r="B294" s="17"/>
      <c r="C294" s="42"/>
      <c r="D294" s="68"/>
      <c r="E294" s="17"/>
      <c r="F294" s="17"/>
      <c r="G294" s="17"/>
      <c r="H294" s="17"/>
      <c r="I294" s="17"/>
    </row>
    <row r="295" spans="1:9" ht="17.5" customHeight="1">
      <c r="A295" s="17"/>
      <c r="B295" s="17"/>
      <c r="C295" s="42"/>
      <c r="D295" s="68"/>
      <c r="E295" s="17"/>
      <c r="F295" s="17"/>
      <c r="G295" s="17"/>
      <c r="H295" s="17"/>
      <c r="I295" s="17"/>
    </row>
    <row r="296" spans="1:9" ht="17.5" customHeight="1">
      <c r="A296" s="17"/>
      <c r="B296" s="17"/>
      <c r="C296" s="42"/>
      <c r="D296" s="68"/>
      <c r="E296" s="17"/>
      <c r="F296" s="17"/>
      <c r="G296" s="17"/>
      <c r="H296" s="17"/>
      <c r="I296" s="17"/>
    </row>
    <row r="297" spans="1:9" ht="17.5" customHeight="1">
      <c r="A297" s="17"/>
      <c r="B297" s="17"/>
      <c r="C297" s="42"/>
      <c r="D297" s="68"/>
      <c r="E297" s="17"/>
      <c r="F297" s="17"/>
      <c r="G297" s="17"/>
      <c r="H297" s="17"/>
      <c r="I297" s="17"/>
    </row>
    <row r="298" spans="1:9" ht="17.5" customHeight="1">
      <c r="A298" s="17"/>
      <c r="B298" s="17"/>
      <c r="C298" s="42"/>
      <c r="D298" s="68"/>
      <c r="E298" s="17"/>
      <c r="F298" s="17"/>
      <c r="G298" s="17"/>
      <c r="H298" s="17"/>
      <c r="I298" s="17"/>
    </row>
    <row r="299" spans="1:9" ht="17.5" customHeight="1">
      <c r="A299" s="17"/>
      <c r="B299" s="17"/>
      <c r="C299" s="42"/>
      <c r="D299" s="68"/>
      <c r="E299" s="17"/>
      <c r="F299" s="17"/>
      <c r="G299" s="17"/>
      <c r="H299" s="17"/>
      <c r="I299" s="17"/>
    </row>
    <row r="300" spans="1:9" ht="17.5" customHeight="1">
      <c r="A300" s="17"/>
      <c r="B300" s="17"/>
      <c r="C300" s="42"/>
      <c r="D300" s="68"/>
      <c r="E300" s="17"/>
      <c r="F300" s="17"/>
      <c r="G300" s="17"/>
      <c r="H300" s="17"/>
      <c r="I300" s="17"/>
    </row>
    <row r="301" spans="1:9" ht="17.5" customHeight="1">
      <c r="A301" s="17"/>
      <c r="B301" s="17"/>
      <c r="C301" s="42"/>
      <c r="D301" s="68"/>
      <c r="E301" s="17"/>
      <c r="F301" s="17"/>
      <c r="G301" s="17"/>
      <c r="H301" s="17"/>
      <c r="I301" s="17"/>
    </row>
    <row r="302" spans="1:9" ht="17.5" customHeight="1">
      <c r="A302" s="17"/>
      <c r="B302" s="17"/>
      <c r="C302" s="42"/>
      <c r="D302" s="68"/>
      <c r="E302" s="17"/>
      <c r="F302" s="17"/>
      <c r="G302" s="17"/>
      <c r="H302" s="17"/>
      <c r="I302" s="17"/>
    </row>
    <row r="303" spans="1:9" ht="17.5" customHeight="1">
      <c r="A303" s="17"/>
      <c r="B303" s="17"/>
      <c r="C303" s="42"/>
      <c r="D303" s="68"/>
      <c r="E303" s="17"/>
      <c r="F303" s="17"/>
      <c r="G303" s="17"/>
      <c r="H303" s="17"/>
      <c r="I303" s="17"/>
    </row>
    <row r="304" spans="1:9" ht="17.5" customHeight="1">
      <c r="A304" s="17"/>
      <c r="B304" s="17"/>
      <c r="C304" s="42"/>
      <c r="D304" s="68"/>
      <c r="E304" s="17"/>
      <c r="F304" s="17"/>
      <c r="G304" s="17"/>
      <c r="H304" s="17"/>
      <c r="I304" s="17"/>
    </row>
    <row r="305" spans="1:9" ht="17.5" customHeight="1">
      <c r="A305" s="17"/>
      <c r="B305" s="17"/>
      <c r="C305" s="42"/>
      <c r="D305" s="68"/>
      <c r="E305" s="17"/>
      <c r="F305" s="17"/>
      <c r="G305" s="17"/>
      <c r="H305" s="17"/>
      <c r="I305" s="17"/>
    </row>
    <row r="306" spans="1:9" ht="17.5" customHeight="1">
      <c r="A306" s="17"/>
      <c r="B306" s="17"/>
      <c r="C306" s="42"/>
      <c r="D306" s="68"/>
      <c r="E306" s="17"/>
      <c r="F306" s="17"/>
      <c r="G306" s="17"/>
      <c r="H306" s="17"/>
      <c r="I306" s="17"/>
    </row>
    <row r="307" spans="1:9" ht="17.5" customHeight="1">
      <c r="A307" s="17"/>
      <c r="B307" s="17"/>
      <c r="C307" s="42"/>
      <c r="D307" s="68"/>
      <c r="E307" s="17"/>
      <c r="F307" s="17"/>
      <c r="G307" s="17"/>
      <c r="H307" s="17"/>
      <c r="I307" s="17"/>
    </row>
    <row r="308" spans="1:9" ht="17.5" customHeight="1">
      <c r="A308" s="17"/>
      <c r="B308" s="17"/>
      <c r="C308" s="42"/>
      <c r="D308" s="68"/>
      <c r="E308" s="17"/>
      <c r="F308" s="17"/>
      <c r="G308" s="17"/>
      <c r="H308" s="17"/>
      <c r="I308" s="17"/>
    </row>
    <row r="309" spans="1:9" ht="17.5" customHeight="1">
      <c r="A309" s="17"/>
      <c r="B309" s="17"/>
      <c r="C309" s="42"/>
      <c r="D309" s="68"/>
      <c r="E309" s="17"/>
      <c r="F309" s="17"/>
      <c r="G309" s="17"/>
      <c r="H309" s="17"/>
      <c r="I309" s="17"/>
    </row>
    <row r="310" spans="1:9" ht="17.5" customHeight="1">
      <c r="A310" s="17"/>
      <c r="B310" s="17"/>
      <c r="C310" s="42"/>
      <c r="D310" s="68"/>
      <c r="E310" s="17"/>
      <c r="F310" s="17"/>
      <c r="G310" s="17"/>
      <c r="H310" s="17"/>
      <c r="I310" s="17"/>
    </row>
    <row r="311" spans="1:9" ht="17.5" customHeight="1">
      <c r="A311" s="17"/>
      <c r="B311" s="17"/>
      <c r="C311" s="42"/>
      <c r="D311" s="68"/>
      <c r="E311" s="17"/>
      <c r="F311" s="17"/>
      <c r="G311" s="17"/>
      <c r="H311" s="17"/>
      <c r="I311" s="17"/>
    </row>
    <row r="312" spans="1:9" ht="17.5" customHeight="1">
      <c r="A312" s="17"/>
      <c r="B312" s="17"/>
      <c r="C312" s="42"/>
      <c r="D312" s="68"/>
      <c r="E312" s="17"/>
      <c r="F312" s="17"/>
      <c r="G312" s="17"/>
      <c r="H312" s="17"/>
      <c r="I312" s="17"/>
    </row>
    <row r="313" spans="1:9" ht="17.5" customHeight="1">
      <c r="A313" s="17"/>
      <c r="B313" s="17"/>
      <c r="C313" s="42"/>
      <c r="D313" s="68"/>
      <c r="E313" s="17"/>
      <c r="F313" s="17"/>
      <c r="G313" s="17"/>
      <c r="H313" s="17"/>
      <c r="I313" s="17"/>
    </row>
    <row r="314" spans="1:9" ht="17.5" customHeight="1">
      <c r="A314" s="17"/>
      <c r="B314" s="17"/>
      <c r="C314" s="42"/>
      <c r="D314" s="68"/>
      <c r="E314" s="17"/>
      <c r="F314" s="17"/>
      <c r="G314" s="17"/>
      <c r="H314" s="17"/>
      <c r="I314" s="17"/>
    </row>
    <row r="315" spans="1:9" ht="17.5" customHeight="1">
      <c r="A315" s="17"/>
      <c r="B315" s="17"/>
      <c r="C315" s="42"/>
      <c r="D315" s="68"/>
      <c r="E315" s="17"/>
      <c r="F315" s="17"/>
      <c r="G315" s="17"/>
      <c r="H315" s="17"/>
      <c r="I315" s="17"/>
    </row>
    <row r="316" spans="1:9" ht="17.5" customHeight="1">
      <c r="A316" s="17"/>
      <c r="B316" s="17"/>
      <c r="C316" s="42"/>
      <c r="D316" s="68"/>
      <c r="E316" s="17"/>
      <c r="F316" s="17"/>
      <c r="G316" s="17"/>
      <c r="H316" s="17"/>
      <c r="I316" s="17"/>
    </row>
    <row r="317" spans="1:9" ht="17.5" customHeight="1">
      <c r="A317" s="17"/>
      <c r="B317" s="17"/>
      <c r="C317" s="42"/>
      <c r="D317" s="68"/>
      <c r="E317" s="17"/>
      <c r="F317" s="17"/>
      <c r="G317" s="17"/>
      <c r="H317" s="17"/>
      <c r="I317" s="17"/>
    </row>
    <row r="318" spans="1:9" ht="17.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54"/>
  <sheetViews>
    <sheetView topLeftCell="C1" workbookViewId="0">
      <selection activeCell="C12" sqref="C12"/>
    </sheetView>
  </sheetViews>
  <sheetFormatPr baseColWidth="10" defaultColWidth="9" defaultRowHeight="15"/>
  <cols>
    <col min="1" max="1" width="5.33203125" style="129" customWidth="1"/>
    <col min="2" max="2" width="9.5" style="129" customWidth="1"/>
    <col min="3" max="3" width="59.33203125" style="129" customWidth="1"/>
    <col min="4" max="4" width="25.1640625" style="129" customWidth="1"/>
    <col min="5" max="5" width="13.6640625" style="129" customWidth="1"/>
    <col min="6" max="6" width="16" style="129" customWidth="1"/>
    <col min="7" max="7" width="23" style="129" customWidth="1"/>
    <col min="8" max="8" width="19.1640625" style="129" customWidth="1"/>
    <col min="9" max="9" width="33.5" style="128" customWidth="1"/>
    <col min="10" max="10" width="9" style="128" customWidth="1"/>
    <col min="11" max="256" width="9" style="143" customWidth="1"/>
    <col min="257" max="16384" width="9" style="143"/>
  </cols>
  <sheetData>
    <row r="1" spans="1:10" ht="21.75" customHeight="1">
      <c r="A1" s="225"/>
      <c r="B1" s="226"/>
      <c r="C1" s="703" t="s">
        <v>2398</v>
      </c>
      <c r="D1" s="704"/>
      <c r="E1" s="227"/>
      <c r="F1" s="228" t="s">
        <v>5</v>
      </c>
      <c r="G1" s="229"/>
      <c r="H1" s="230"/>
      <c r="I1" s="231"/>
    </row>
    <row r="2" spans="1:10" ht="20.25" customHeight="1">
      <c r="A2" s="225"/>
      <c r="B2" s="226"/>
      <c r="C2" s="705"/>
      <c r="D2" s="706"/>
      <c r="E2" s="232" t="s">
        <v>6</v>
      </c>
      <c r="F2" s="233">
        <f>COUNTIF(E10:E91,"Not POR")</f>
        <v>0</v>
      </c>
      <c r="G2" s="130"/>
      <c r="H2" s="131"/>
      <c r="I2" s="132"/>
    </row>
    <row r="3" spans="1:10" ht="19.5" customHeight="1">
      <c r="A3" s="225"/>
      <c r="B3" s="226"/>
      <c r="C3" s="705"/>
      <c r="D3" s="706"/>
      <c r="E3" s="234" t="s">
        <v>8</v>
      </c>
      <c r="F3" s="233">
        <f>COUNTIF(E10:E91,"CHN validation")</f>
        <v>0</v>
      </c>
      <c r="G3" s="130"/>
      <c r="H3" s="131"/>
      <c r="I3" s="132"/>
    </row>
    <row r="4" spans="1:10" ht="18.75" customHeight="1">
      <c r="A4" s="225"/>
      <c r="B4" s="226"/>
      <c r="C4" s="705"/>
      <c r="D4" s="706"/>
      <c r="E4" s="235" t="s">
        <v>9</v>
      </c>
      <c r="F4" s="233">
        <f>COUNTIF(E10:E91,"New Item")</f>
        <v>0</v>
      </c>
      <c r="G4" s="130"/>
      <c r="H4" s="131"/>
      <c r="I4" s="132"/>
    </row>
    <row r="5" spans="1:10" ht="19.5" customHeight="1">
      <c r="A5" s="236"/>
      <c r="B5" s="226"/>
      <c r="C5" s="705"/>
      <c r="D5" s="706"/>
      <c r="E5" s="237" t="s">
        <v>7</v>
      </c>
      <c r="F5" s="233">
        <f>COUNTIF(E10:E91,"Pending update")</f>
        <v>0</v>
      </c>
      <c r="G5" s="133"/>
      <c r="H5" s="134"/>
      <c r="I5" s="135"/>
    </row>
    <row r="6" spans="1:10" ht="18.75" customHeight="1">
      <c r="A6" s="225"/>
      <c r="B6" s="226"/>
      <c r="C6" s="705"/>
      <c r="D6" s="706"/>
      <c r="E6" s="238" t="s">
        <v>10</v>
      </c>
      <c r="F6" s="233">
        <f>COUNTIF(E10:E91,"Modified")</f>
        <v>0</v>
      </c>
      <c r="G6" s="130"/>
      <c r="H6" s="131"/>
      <c r="I6" s="132"/>
    </row>
    <row r="7" spans="1:10" ht="17.25" customHeight="1">
      <c r="A7" s="225"/>
      <c r="B7" s="226"/>
      <c r="C7" s="705"/>
      <c r="D7" s="706"/>
      <c r="E7" s="239" t="s">
        <v>11</v>
      </c>
      <c r="F7" s="233">
        <f>COUNTIF(E10:E91,"Ready")</f>
        <v>82</v>
      </c>
      <c r="G7" s="130"/>
      <c r="H7" s="131"/>
      <c r="I7" s="132"/>
    </row>
    <row r="8" spans="1:10" ht="18.75" customHeight="1" thickBot="1">
      <c r="A8" s="240"/>
      <c r="B8" s="241"/>
      <c r="C8" s="705"/>
      <c r="D8" s="706"/>
      <c r="E8" s="242" t="s">
        <v>12</v>
      </c>
      <c r="F8" s="233">
        <f>COUNTIF(E10:E91,"Not ready")</f>
        <v>0</v>
      </c>
      <c r="G8" s="136"/>
      <c r="H8" s="137"/>
      <c r="I8" s="138"/>
    </row>
    <row r="9" spans="1:10" ht="53.75" customHeight="1">
      <c r="A9" s="139" t="s">
        <v>13</v>
      </c>
      <c r="B9" s="140" t="s">
        <v>14</v>
      </c>
      <c r="C9" s="243" t="s">
        <v>2399</v>
      </c>
      <c r="D9" s="141" t="s">
        <v>206</v>
      </c>
      <c r="E9" s="244" t="s">
        <v>19</v>
      </c>
      <c r="F9" s="244" t="s">
        <v>20</v>
      </c>
      <c r="G9" s="142" t="s">
        <v>527</v>
      </c>
      <c r="H9" s="142" t="s">
        <v>528</v>
      </c>
      <c r="I9" s="140" t="s">
        <v>2400</v>
      </c>
      <c r="J9" s="142" t="s">
        <v>1778</v>
      </c>
    </row>
    <row r="10" spans="1:10" ht="18" customHeight="1">
      <c r="A10" s="702">
        <v>1</v>
      </c>
      <c r="B10" s="245" t="s">
        <v>25</v>
      </c>
      <c r="C10" s="246" t="s">
        <v>2401</v>
      </c>
      <c r="D10" s="245"/>
      <c r="E10" s="247" t="s">
        <v>11</v>
      </c>
      <c r="F10" s="248"/>
      <c r="G10" s="249"/>
      <c r="H10" s="249"/>
      <c r="I10" s="250" t="s">
        <v>2402</v>
      </c>
      <c r="J10" s="251"/>
    </row>
    <row r="11" spans="1:10" ht="18" customHeight="1">
      <c r="A11" s="702"/>
      <c r="B11" s="245" t="s">
        <v>25</v>
      </c>
      <c r="C11" s="252" t="s">
        <v>2403</v>
      </c>
      <c r="D11" s="253" t="s">
        <v>1781</v>
      </c>
      <c r="E11" s="247" t="s">
        <v>11</v>
      </c>
      <c r="F11" s="248"/>
      <c r="G11" s="249"/>
      <c r="H11" s="249"/>
      <c r="I11" s="250"/>
      <c r="J11" s="251"/>
    </row>
    <row r="12" spans="1:10" ht="18" customHeight="1">
      <c r="A12" s="702">
        <v>2</v>
      </c>
      <c r="B12" s="245" t="s">
        <v>25</v>
      </c>
      <c r="C12" s="246" t="s">
        <v>2404</v>
      </c>
      <c r="D12" s="245"/>
      <c r="E12" s="247" t="s">
        <v>11</v>
      </c>
      <c r="F12" s="248"/>
      <c r="G12" s="249"/>
      <c r="H12" s="249" t="s">
        <v>2405</v>
      </c>
      <c r="I12" s="249"/>
      <c r="J12" s="251"/>
    </row>
    <row r="13" spans="1:10" ht="18" customHeight="1">
      <c r="A13" s="702"/>
      <c r="B13" s="245" t="s">
        <v>25</v>
      </c>
      <c r="C13" s="252" t="s">
        <v>2403</v>
      </c>
      <c r="D13" s="253" t="s">
        <v>1779</v>
      </c>
      <c r="E13" s="247" t="s">
        <v>11</v>
      </c>
      <c r="F13" s="248"/>
      <c r="G13" s="250"/>
      <c r="H13" s="249"/>
      <c r="I13" s="250"/>
      <c r="J13" s="251"/>
    </row>
    <row r="14" spans="1:10" ht="18" customHeight="1">
      <c r="A14" s="702">
        <v>3</v>
      </c>
      <c r="B14" s="245" t="s">
        <v>25</v>
      </c>
      <c r="C14" s="246" t="s">
        <v>2406</v>
      </c>
      <c r="D14" s="253"/>
      <c r="E14" s="247" t="s">
        <v>11</v>
      </c>
      <c r="F14" s="254"/>
      <c r="G14" s="249" t="s">
        <v>2405</v>
      </c>
      <c r="H14" s="249"/>
      <c r="I14" s="249"/>
      <c r="J14" s="251"/>
    </row>
    <row r="15" spans="1:10" ht="18" customHeight="1">
      <c r="A15" s="702"/>
      <c r="B15" s="245" t="s">
        <v>25</v>
      </c>
      <c r="C15" s="252" t="s">
        <v>2403</v>
      </c>
      <c r="D15" s="253" t="s">
        <v>2407</v>
      </c>
      <c r="E15" s="247" t="s">
        <v>11</v>
      </c>
      <c r="F15" s="254"/>
      <c r="G15" s="249"/>
      <c r="H15" s="249"/>
      <c r="I15" s="255"/>
      <c r="J15" s="251"/>
    </row>
    <row r="16" spans="1:10" ht="18" customHeight="1">
      <c r="A16" s="702">
        <v>4</v>
      </c>
      <c r="B16" s="245" t="s">
        <v>25</v>
      </c>
      <c r="C16" s="246" t="s">
        <v>2408</v>
      </c>
      <c r="D16" s="245"/>
      <c r="E16" s="247" t="s">
        <v>11</v>
      </c>
      <c r="F16" s="256"/>
      <c r="G16" s="257"/>
      <c r="H16" s="257"/>
      <c r="I16" s="258" t="s">
        <v>2409</v>
      </c>
      <c r="J16" s="251"/>
    </row>
    <row r="17" spans="1:10" ht="18" customHeight="1">
      <c r="A17" s="702"/>
      <c r="B17" s="245" t="s">
        <v>25</v>
      </c>
      <c r="C17" s="252" t="s">
        <v>2403</v>
      </c>
      <c r="D17" s="253" t="s">
        <v>1781</v>
      </c>
      <c r="E17" s="247" t="s">
        <v>11</v>
      </c>
      <c r="F17" s="256"/>
      <c r="G17" s="257"/>
      <c r="H17" s="257"/>
      <c r="I17" s="258"/>
      <c r="J17" s="251"/>
    </row>
    <row r="18" spans="1:10" ht="18" customHeight="1">
      <c r="A18" s="702">
        <v>5</v>
      </c>
      <c r="B18" s="245" t="s">
        <v>25</v>
      </c>
      <c r="C18" s="246" t="s">
        <v>2410</v>
      </c>
      <c r="D18" s="259"/>
      <c r="E18" s="247" t="s">
        <v>11</v>
      </c>
      <c r="F18" s="256"/>
      <c r="G18" s="257"/>
      <c r="H18" s="257"/>
      <c r="I18" s="258"/>
      <c r="J18" s="251"/>
    </row>
    <row r="19" spans="1:10" ht="18" customHeight="1">
      <c r="A19" s="702"/>
      <c r="B19" s="245" t="s">
        <v>25</v>
      </c>
      <c r="C19" s="252" t="s">
        <v>2403</v>
      </c>
      <c r="D19" s="253" t="s">
        <v>1781</v>
      </c>
      <c r="E19" s="247" t="s">
        <v>11</v>
      </c>
      <c r="F19" s="256"/>
      <c r="G19" s="257"/>
      <c r="H19" s="257"/>
      <c r="I19" s="258"/>
      <c r="J19" s="251"/>
    </row>
    <row r="20" spans="1:10" ht="18" customHeight="1">
      <c r="A20" s="702">
        <v>6</v>
      </c>
      <c r="B20" s="245" t="s">
        <v>25</v>
      </c>
      <c r="C20" s="246" t="s">
        <v>2411</v>
      </c>
      <c r="D20" s="259"/>
      <c r="E20" s="247" t="s">
        <v>11</v>
      </c>
      <c r="F20" s="256"/>
      <c r="G20" s="257"/>
      <c r="H20" s="257"/>
      <c r="I20" s="258"/>
      <c r="J20" s="251"/>
    </row>
    <row r="21" spans="1:10" ht="18" customHeight="1">
      <c r="A21" s="702"/>
      <c r="B21" s="245" t="s">
        <v>25</v>
      </c>
      <c r="C21" s="252" t="s">
        <v>2412</v>
      </c>
      <c r="D21" s="253" t="s">
        <v>1781</v>
      </c>
      <c r="E21" s="247" t="s">
        <v>11</v>
      </c>
      <c r="F21" s="256"/>
      <c r="G21" s="257"/>
      <c r="H21" s="257"/>
      <c r="I21" s="258"/>
      <c r="J21" s="251"/>
    </row>
    <row r="22" spans="1:10" ht="18" customHeight="1">
      <c r="A22" s="702"/>
      <c r="B22" s="245" t="s">
        <v>25</v>
      </c>
      <c r="C22" s="260" t="s">
        <v>2413</v>
      </c>
      <c r="D22" s="253" t="s">
        <v>1781</v>
      </c>
      <c r="E22" s="247" t="s">
        <v>11</v>
      </c>
      <c r="F22" s="256"/>
      <c r="G22" s="257"/>
      <c r="H22" s="257"/>
      <c r="I22" s="258"/>
      <c r="J22" s="251"/>
    </row>
    <row r="23" spans="1:10" ht="18" customHeight="1">
      <c r="A23" s="702">
        <v>7</v>
      </c>
      <c r="B23" s="245" t="s">
        <v>25</v>
      </c>
      <c r="C23" s="246" t="s">
        <v>2414</v>
      </c>
      <c r="D23" s="245"/>
      <c r="E23" s="247" t="s">
        <v>11</v>
      </c>
      <c r="F23" s="254"/>
      <c r="G23" s="257"/>
      <c r="H23" s="257"/>
      <c r="I23" s="258"/>
      <c r="J23" s="251"/>
    </row>
    <row r="24" spans="1:10" ht="18" customHeight="1">
      <c r="A24" s="702"/>
      <c r="B24" s="245" t="s">
        <v>25</v>
      </c>
      <c r="C24" s="252" t="s">
        <v>2403</v>
      </c>
      <c r="D24" s="253" t="s">
        <v>1781</v>
      </c>
      <c r="E24" s="247" t="s">
        <v>11</v>
      </c>
      <c r="F24" s="254"/>
      <c r="G24" s="257"/>
      <c r="H24" s="257"/>
      <c r="I24" s="258"/>
      <c r="J24" s="251"/>
    </row>
    <row r="25" spans="1:10" ht="18" customHeight="1">
      <c r="A25" s="702">
        <v>8</v>
      </c>
      <c r="B25" s="245" t="s">
        <v>25</v>
      </c>
      <c r="C25" s="246" t="s">
        <v>2415</v>
      </c>
      <c r="D25" s="245"/>
      <c r="E25" s="247" t="s">
        <v>11</v>
      </c>
      <c r="F25" s="254"/>
      <c r="G25" s="257"/>
      <c r="H25" s="257"/>
      <c r="I25" s="258"/>
      <c r="J25" s="251"/>
    </row>
    <row r="26" spans="1:10" ht="18" customHeight="1">
      <c r="A26" s="702"/>
      <c r="B26" s="245" t="s">
        <v>25</v>
      </c>
      <c r="C26" s="252" t="s">
        <v>2412</v>
      </c>
      <c r="D26" s="253" t="s">
        <v>1781</v>
      </c>
      <c r="E26" s="247" t="s">
        <v>11</v>
      </c>
      <c r="F26" s="254"/>
      <c r="G26" s="257"/>
      <c r="H26" s="257"/>
      <c r="I26" s="258"/>
      <c r="J26" s="251"/>
    </row>
    <row r="27" spans="1:10" ht="18" customHeight="1">
      <c r="A27" s="702"/>
      <c r="B27" s="245" t="s">
        <v>25</v>
      </c>
      <c r="C27" s="260" t="s">
        <v>2413</v>
      </c>
      <c r="D27" s="253" t="s">
        <v>1781</v>
      </c>
      <c r="E27" s="247" t="s">
        <v>11</v>
      </c>
      <c r="F27" s="254"/>
      <c r="G27" s="257"/>
      <c r="H27" s="257"/>
      <c r="I27" s="258"/>
      <c r="J27" s="251"/>
    </row>
    <row r="28" spans="1:10" ht="18" customHeight="1">
      <c r="A28" s="702">
        <f>A25+1</f>
        <v>9</v>
      </c>
      <c r="B28" s="245" t="s">
        <v>25</v>
      </c>
      <c r="C28" s="246" t="s">
        <v>2416</v>
      </c>
      <c r="D28" s="245"/>
      <c r="E28" s="247" t="s">
        <v>11</v>
      </c>
      <c r="F28" s="254"/>
      <c r="G28" s="257"/>
      <c r="H28" s="257"/>
      <c r="I28" s="258"/>
      <c r="J28" s="251"/>
    </row>
    <row r="29" spans="1:10" ht="18" customHeight="1">
      <c r="A29" s="702"/>
      <c r="B29" s="245" t="s">
        <v>25</v>
      </c>
      <c r="C29" s="260" t="s">
        <v>2413</v>
      </c>
      <c r="D29" s="253" t="s">
        <v>1781</v>
      </c>
      <c r="E29" s="247" t="s">
        <v>11</v>
      </c>
      <c r="F29" s="254"/>
      <c r="G29" s="257"/>
      <c r="H29" s="257"/>
      <c r="I29" s="258"/>
      <c r="J29" s="251"/>
    </row>
    <row r="30" spans="1:10" ht="18" customHeight="1">
      <c r="A30" s="702">
        <v>10</v>
      </c>
      <c r="B30" s="245" t="s">
        <v>25</v>
      </c>
      <c r="C30" s="246" t="s">
        <v>2417</v>
      </c>
      <c r="D30" s="245"/>
      <c r="E30" s="247" t="s">
        <v>11</v>
      </c>
      <c r="F30" s="254"/>
      <c r="G30" s="257"/>
      <c r="H30" s="257"/>
      <c r="I30" s="258"/>
      <c r="J30" s="251"/>
    </row>
    <row r="31" spans="1:10" ht="18" customHeight="1">
      <c r="A31" s="702"/>
      <c r="B31" s="245" t="s">
        <v>25</v>
      </c>
      <c r="C31" s="252" t="s">
        <v>2412</v>
      </c>
      <c r="D31" s="253" t="s">
        <v>1781</v>
      </c>
      <c r="E31" s="247" t="s">
        <v>11</v>
      </c>
      <c r="F31" s="254"/>
      <c r="G31" s="257"/>
      <c r="H31" s="257"/>
      <c r="I31" s="258"/>
      <c r="J31" s="251"/>
    </row>
    <row r="32" spans="1:10" ht="18" customHeight="1">
      <c r="A32" s="702"/>
      <c r="B32" s="245" t="s">
        <v>25</v>
      </c>
      <c r="C32" s="260" t="s">
        <v>2413</v>
      </c>
      <c r="D32" s="253" t="s">
        <v>1781</v>
      </c>
      <c r="E32" s="247" t="s">
        <v>11</v>
      </c>
      <c r="F32" s="254"/>
      <c r="G32" s="257"/>
      <c r="H32" s="257"/>
      <c r="I32" s="258"/>
      <c r="J32" s="251"/>
    </row>
    <row r="33" spans="1:10" ht="18" customHeight="1">
      <c r="A33" s="702">
        <v>11</v>
      </c>
      <c r="B33" s="245" t="s">
        <v>25</v>
      </c>
      <c r="C33" s="246" t="s">
        <v>2418</v>
      </c>
      <c r="D33" s="245"/>
      <c r="E33" s="247" t="s">
        <v>11</v>
      </c>
      <c r="F33" s="254"/>
      <c r="G33" s="257"/>
      <c r="H33" s="257"/>
      <c r="I33" s="258"/>
      <c r="J33" s="251"/>
    </row>
    <row r="34" spans="1:10" ht="18" customHeight="1">
      <c r="A34" s="702"/>
      <c r="B34" s="245" t="s">
        <v>25</v>
      </c>
      <c r="C34" s="252" t="s">
        <v>2419</v>
      </c>
      <c r="D34" s="253" t="s">
        <v>2420</v>
      </c>
      <c r="E34" s="247" t="s">
        <v>11</v>
      </c>
      <c r="F34" s="254"/>
      <c r="G34" s="257"/>
      <c r="H34" s="257"/>
      <c r="I34" s="258"/>
      <c r="J34" s="251"/>
    </row>
    <row r="35" spans="1:10" ht="18" customHeight="1">
      <c r="A35" s="702"/>
      <c r="B35" s="245" t="s">
        <v>25</v>
      </c>
      <c r="C35" s="260" t="s">
        <v>2413</v>
      </c>
      <c r="D35" s="253" t="s">
        <v>1781</v>
      </c>
      <c r="E35" s="247" t="s">
        <v>11</v>
      </c>
      <c r="F35" s="254"/>
      <c r="G35" s="257"/>
      <c r="H35" s="257"/>
      <c r="I35" s="258"/>
      <c r="J35" s="251"/>
    </row>
    <row r="36" spans="1:10" ht="18" customHeight="1">
      <c r="A36" s="702">
        <v>12</v>
      </c>
      <c r="B36" s="245" t="s">
        <v>25</v>
      </c>
      <c r="C36" s="246" t="s">
        <v>2421</v>
      </c>
      <c r="D36" s="245"/>
      <c r="E36" s="247" t="s">
        <v>11</v>
      </c>
      <c r="F36" s="254"/>
      <c r="G36" s="257"/>
      <c r="H36" s="257"/>
      <c r="I36" s="258"/>
      <c r="J36" s="251"/>
    </row>
    <row r="37" spans="1:10" ht="18" customHeight="1">
      <c r="A37" s="702"/>
      <c r="B37" s="245" t="s">
        <v>25</v>
      </c>
      <c r="C37" s="260" t="s">
        <v>2413</v>
      </c>
      <c r="D37" s="253" t="s">
        <v>1781</v>
      </c>
      <c r="E37" s="247" t="s">
        <v>11</v>
      </c>
      <c r="F37" s="254"/>
      <c r="G37" s="257"/>
      <c r="H37" s="257"/>
      <c r="I37" s="258"/>
      <c r="J37" s="251"/>
    </row>
    <row r="38" spans="1:10" ht="18" customHeight="1">
      <c r="A38" s="702">
        <v>13</v>
      </c>
      <c r="B38" s="245" t="s">
        <v>25</v>
      </c>
      <c r="C38" s="246" t="s">
        <v>2422</v>
      </c>
      <c r="D38" s="245"/>
      <c r="E38" s="247" t="s">
        <v>11</v>
      </c>
      <c r="F38" s="254"/>
      <c r="G38" s="257"/>
      <c r="H38" s="257"/>
      <c r="I38" s="258"/>
      <c r="J38" s="251"/>
    </row>
    <row r="39" spans="1:10" ht="18" customHeight="1">
      <c r="A39" s="702"/>
      <c r="B39" s="245" t="s">
        <v>25</v>
      </c>
      <c r="C39" s="252" t="s">
        <v>2412</v>
      </c>
      <c r="D39" s="253" t="s">
        <v>1781</v>
      </c>
      <c r="E39" s="247" t="s">
        <v>11</v>
      </c>
      <c r="F39" s="254"/>
      <c r="G39" s="257"/>
      <c r="H39" s="257"/>
      <c r="I39" s="258"/>
      <c r="J39" s="251"/>
    </row>
    <row r="40" spans="1:10" ht="18" customHeight="1">
      <c r="A40" s="702"/>
      <c r="B40" s="245" t="s">
        <v>25</v>
      </c>
      <c r="C40" s="260" t="s">
        <v>2413</v>
      </c>
      <c r="D40" s="253" t="s">
        <v>1781</v>
      </c>
      <c r="E40" s="247" t="s">
        <v>11</v>
      </c>
      <c r="F40" s="254"/>
      <c r="G40" s="257"/>
      <c r="H40" s="257"/>
      <c r="I40" s="258"/>
      <c r="J40" s="251"/>
    </row>
    <row r="41" spans="1:10" ht="18" customHeight="1">
      <c r="A41" s="702">
        <v>14</v>
      </c>
      <c r="B41" s="245" t="s">
        <v>25</v>
      </c>
      <c r="C41" s="246" t="s">
        <v>2423</v>
      </c>
      <c r="D41" s="245"/>
      <c r="E41" s="247" t="s">
        <v>11</v>
      </c>
      <c r="F41" s="254"/>
      <c r="G41" s="257"/>
      <c r="H41" s="257"/>
      <c r="I41" s="258"/>
      <c r="J41" s="251"/>
    </row>
    <row r="42" spans="1:10" ht="18" customHeight="1">
      <c r="A42" s="702"/>
      <c r="B42" s="245" t="s">
        <v>25</v>
      </c>
      <c r="C42" s="260" t="s">
        <v>2413</v>
      </c>
      <c r="D42" s="253" t="s">
        <v>1781</v>
      </c>
      <c r="E42" s="247" t="s">
        <v>11</v>
      </c>
      <c r="F42" s="254"/>
      <c r="G42" s="257"/>
      <c r="H42" s="257"/>
      <c r="I42" s="258"/>
      <c r="J42" s="251"/>
    </row>
    <row r="43" spans="1:10" ht="18" customHeight="1">
      <c r="A43" s="702">
        <v>15</v>
      </c>
      <c r="B43" s="245" t="s">
        <v>25</v>
      </c>
      <c r="C43" s="246" t="s">
        <v>2424</v>
      </c>
      <c r="D43" s="245"/>
      <c r="E43" s="247" t="s">
        <v>11</v>
      </c>
      <c r="F43" s="254"/>
      <c r="G43" s="257"/>
      <c r="H43" s="257"/>
      <c r="I43" s="258"/>
      <c r="J43" s="251"/>
    </row>
    <row r="44" spans="1:10" ht="18" customHeight="1">
      <c r="A44" s="702"/>
      <c r="B44" s="245" t="s">
        <v>25</v>
      </c>
      <c r="C44" s="252" t="s">
        <v>2425</v>
      </c>
      <c r="D44" s="259"/>
      <c r="E44" s="247" t="s">
        <v>11</v>
      </c>
      <c r="F44" s="254"/>
      <c r="G44" s="257"/>
      <c r="H44" s="257"/>
      <c r="I44" s="258"/>
      <c r="J44" s="251"/>
    </row>
    <row r="45" spans="1:10" ht="18" customHeight="1">
      <c r="A45" s="702"/>
      <c r="B45" s="245" t="s">
        <v>25</v>
      </c>
      <c r="C45" s="252" t="s">
        <v>2426</v>
      </c>
      <c r="D45" s="259"/>
      <c r="E45" s="247" t="s">
        <v>11</v>
      </c>
      <c r="F45" s="254"/>
      <c r="G45" s="257"/>
      <c r="H45" s="257"/>
      <c r="I45" s="258"/>
      <c r="J45" s="251"/>
    </row>
    <row r="46" spans="1:10" ht="18" customHeight="1">
      <c r="A46" s="702"/>
      <c r="B46" s="245" t="s">
        <v>25</v>
      </c>
      <c r="C46" s="252" t="s">
        <v>2427</v>
      </c>
      <c r="D46" s="253" t="s">
        <v>2428</v>
      </c>
      <c r="E46" s="247" t="s">
        <v>11</v>
      </c>
      <c r="F46" s="254"/>
      <c r="G46" s="257"/>
      <c r="H46" s="257"/>
      <c r="I46" s="258"/>
      <c r="J46" s="251"/>
    </row>
    <row r="47" spans="1:10" ht="18" customHeight="1">
      <c r="A47" s="702"/>
      <c r="B47" s="245" t="s">
        <v>25</v>
      </c>
      <c r="C47" s="252" t="s">
        <v>2429</v>
      </c>
      <c r="D47" s="253" t="s">
        <v>2430</v>
      </c>
      <c r="E47" s="247" t="s">
        <v>11</v>
      </c>
      <c r="F47" s="254"/>
      <c r="G47" s="257"/>
      <c r="H47" s="257"/>
      <c r="I47" s="258"/>
      <c r="J47" s="251"/>
    </row>
    <row r="48" spans="1:10" ht="18" customHeight="1">
      <c r="A48" s="702"/>
      <c r="B48" s="245" t="s">
        <v>25</v>
      </c>
      <c r="C48" s="260" t="s">
        <v>2431</v>
      </c>
      <c r="D48" s="253"/>
      <c r="E48" s="247" t="s">
        <v>11</v>
      </c>
      <c r="F48" s="254"/>
      <c r="G48" s="257"/>
      <c r="H48" s="257"/>
      <c r="I48" s="258"/>
      <c r="J48" s="251"/>
    </row>
    <row r="49" spans="1:10" ht="18" customHeight="1">
      <c r="A49" s="702"/>
      <c r="B49" s="245" t="s">
        <v>25</v>
      </c>
      <c r="C49" s="252" t="s">
        <v>2403</v>
      </c>
      <c r="D49" s="253" t="s">
        <v>1781</v>
      </c>
      <c r="E49" s="247" t="s">
        <v>11</v>
      </c>
      <c r="F49" s="254"/>
      <c r="G49" s="257"/>
      <c r="H49" s="257"/>
      <c r="I49" s="258"/>
      <c r="J49" s="251"/>
    </row>
    <row r="50" spans="1:10" ht="18" customHeight="1">
      <c r="A50" s="702">
        <v>16</v>
      </c>
      <c r="B50" s="245" t="s">
        <v>25</v>
      </c>
      <c r="C50" s="246" t="s">
        <v>2432</v>
      </c>
      <c r="D50" s="245"/>
      <c r="E50" s="247" t="s">
        <v>11</v>
      </c>
      <c r="F50" s="254"/>
      <c r="G50" s="257"/>
      <c r="H50" s="257"/>
      <c r="I50" s="258"/>
      <c r="J50" s="251"/>
    </row>
    <row r="51" spans="1:10" ht="18" customHeight="1">
      <c r="A51" s="702"/>
      <c r="B51" s="245" t="s">
        <v>25</v>
      </c>
      <c r="C51" s="252" t="s">
        <v>2433</v>
      </c>
      <c r="D51" s="259"/>
      <c r="E51" s="247" t="s">
        <v>11</v>
      </c>
      <c r="F51" s="254"/>
      <c r="G51" s="257"/>
      <c r="H51" s="257"/>
      <c r="I51" s="258"/>
      <c r="J51" s="251"/>
    </row>
    <row r="52" spans="1:10" ht="18" customHeight="1">
      <c r="A52" s="702"/>
      <c r="B52" s="245" t="s">
        <v>25</v>
      </c>
      <c r="C52" s="252" t="s">
        <v>1780</v>
      </c>
      <c r="D52" s="259"/>
      <c r="E52" s="247" t="s">
        <v>11</v>
      </c>
      <c r="F52" s="254"/>
      <c r="G52" s="257"/>
      <c r="H52" s="257"/>
      <c r="I52" s="258"/>
      <c r="J52" s="251"/>
    </row>
    <row r="53" spans="1:10" ht="18" customHeight="1">
      <c r="A53" s="702"/>
      <c r="B53" s="245" t="s">
        <v>25</v>
      </c>
      <c r="C53" s="252" t="s">
        <v>2434</v>
      </c>
      <c r="D53" s="253" t="s">
        <v>2435</v>
      </c>
      <c r="E53" s="247" t="s">
        <v>11</v>
      </c>
      <c r="F53" s="254"/>
      <c r="G53" s="257"/>
      <c r="H53" s="257"/>
      <c r="I53" s="258"/>
      <c r="J53" s="251"/>
    </row>
    <row r="54" spans="1:10" ht="18" customHeight="1">
      <c r="A54" s="702"/>
      <c r="B54" s="245" t="s">
        <v>25</v>
      </c>
      <c r="C54" s="252" t="s">
        <v>2436</v>
      </c>
      <c r="D54" s="253" t="s">
        <v>2437</v>
      </c>
      <c r="E54" s="247" t="s">
        <v>11</v>
      </c>
      <c r="F54" s="254"/>
      <c r="G54" s="257"/>
      <c r="H54" s="257"/>
      <c r="I54" s="258"/>
      <c r="J54" s="251"/>
    </row>
    <row r="55" spans="1:10" ht="18" customHeight="1">
      <c r="A55" s="702"/>
      <c r="B55" s="245" t="s">
        <v>25</v>
      </c>
      <c r="C55" s="260" t="s">
        <v>2431</v>
      </c>
      <c r="D55" s="253"/>
      <c r="E55" s="247" t="s">
        <v>11</v>
      </c>
      <c r="F55" s="254"/>
      <c r="G55" s="257"/>
      <c r="H55" s="257"/>
      <c r="I55" s="258"/>
      <c r="J55" s="251"/>
    </row>
    <row r="56" spans="1:10" ht="18" customHeight="1">
      <c r="A56" s="702"/>
      <c r="B56" s="245" t="s">
        <v>25</v>
      </c>
      <c r="C56" s="252" t="s">
        <v>2403</v>
      </c>
      <c r="D56" s="253" t="s">
        <v>1781</v>
      </c>
      <c r="E56" s="247" t="s">
        <v>11</v>
      </c>
      <c r="F56" s="254"/>
      <c r="G56" s="257"/>
      <c r="H56" s="257"/>
      <c r="I56" s="258"/>
      <c r="J56" s="251"/>
    </row>
    <row r="57" spans="1:10" ht="18" customHeight="1">
      <c r="A57" s="702">
        <v>17</v>
      </c>
      <c r="B57" s="245" t="s">
        <v>25</v>
      </c>
      <c r="C57" s="246" t="s">
        <v>2438</v>
      </c>
      <c r="D57" s="245"/>
      <c r="E57" s="247" t="s">
        <v>11</v>
      </c>
      <c r="F57" s="254"/>
      <c r="G57" s="257"/>
      <c r="H57" s="257"/>
      <c r="I57" s="258"/>
      <c r="J57" s="251"/>
    </row>
    <row r="58" spans="1:10" ht="18" customHeight="1">
      <c r="A58" s="702"/>
      <c r="B58" s="245" t="s">
        <v>25</v>
      </c>
      <c r="C58" s="252" t="s">
        <v>2403</v>
      </c>
      <c r="D58" s="253" t="s">
        <v>1781</v>
      </c>
      <c r="E58" s="247" t="s">
        <v>11</v>
      </c>
      <c r="F58" s="254"/>
      <c r="G58" s="257"/>
      <c r="H58" s="257"/>
      <c r="I58" s="258"/>
      <c r="J58" s="251"/>
    </row>
    <row r="59" spans="1:10" ht="18" customHeight="1">
      <c r="A59" s="702">
        <v>18</v>
      </c>
      <c r="B59" s="245" t="s">
        <v>25</v>
      </c>
      <c r="C59" s="246" t="s">
        <v>2439</v>
      </c>
      <c r="D59" s="245"/>
      <c r="E59" s="247" t="s">
        <v>11</v>
      </c>
      <c r="F59" s="254"/>
      <c r="G59" s="257"/>
      <c r="H59" s="257"/>
      <c r="I59" s="258"/>
      <c r="J59" s="251"/>
    </row>
    <row r="60" spans="1:10" ht="18" customHeight="1">
      <c r="A60" s="702"/>
      <c r="B60" s="245" t="s">
        <v>25</v>
      </c>
      <c r="C60" s="252" t="s">
        <v>2403</v>
      </c>
      <c r="D60" s="253" t="s">
        <v>1781</v>
      </c>
      <c r="E60" s="247" t="s">
        <v>11</v>
      </c>
      <c r="F60" s="254"/>
      <c r="G60" s="257"/>
      <c r="H60" s="257"/>
      <c r="I60" s="258"/>
      <c r="J60" s="251"/>
    </row>
    <row r="61" spans="1:10" ht="18" customHeight="1">
      <c r="A61" s="702">
        <v>19</v>
      </c>
      <c r="B61" s="245" t="s">
        <v>25</v>
      </c>
      <c r="C61" s="246" t="s">
        <v>2440</v>
      </c>
      <c r="D61" s="245"/>
      <c r="E61" s="247" t="s">
        <v>11</v>
      </c>
      <c r="F61" s="254"/>
      <c r="G61" s="257"/>
      <c r="H61" s="257"/>
      <c r="I61" s="258"/>
      <c r="J61" s="251"/>
    </row>
    <row r="62" spans="1:10" ht="18" customHeight="1">
      <c r="A62" s="702"/>
      <c r="B62" s="245" t="s">
        <v>25</v>
      </c>
      <c r="C62" s="252" t="s">
        <v>2412</v>
      </c>
      <c r="D62" s="253" t="s">
        <v>1781</v>
      </c>
      <c r="E62" s="247" t="s">
        <v>11</v>
      </c>
      <c r="F62" s="254"/>
      <c r="G62" s="257"/>
      <c r="H62" s="257"/>
      <c r="I62" s="258"/>
      <c r="J62" s="251"/>
    </row>
    <row r="63" spans="1:10" ht="18" customHeight="1">
      <c r="A63" s="702"/>
      <c r="B63" s="245" t="s">
        <v>25</v>
      </c>
      <c r="C63" s="252" t="s">
        <v>2403</v>
      </c>
      <c r="D63" s="253" t="s">
        <v>1781</v>
      </c>
      <c r="E63" s="247" t="s">
        <v>11</v>
      </c>
      <c r="F63" s="254"/>
      <c r="G63" s="257"/>
      <c r="H63" s="257"/>
      <c r="I63" s="258"/>
      <c r="J63" s="251"/>
    </row>
    <row r="64" spans="1:10" ht="18" customHeight="1">
      <c r="A64" s="702">
        <v>20</v>
      </c>
      <c r="B64" s="245" t="s">
        <v>25</v>
      </c>
      <c r="C64" s="246" t="s">
        <v>2441</v>
      </c>
      <c r="D64" s="245"/>
      <c r="E64" s="247" t="s">
        <v>11</v>
      </c>
      <c r="F64" s="254"/>
      <c r="G64" s="257"/>
      <c r="H64" s="257"/>
      <c r="I64" s="258"/>
      <c r="J64" s="251"/>
    </row>
    <row r="65" spans="1:10" ht="18" customHeight="1">
      <c r="A65" s="702"/>
      <c r="B65" s="245" t="s">
        <v>25</v>
      </c>
      <c r="C65" s="252" t="s">
        <v>2403</v>
      </c>
      <c r="D65" s="253" t="s">
        <v>1781</v>
      </c>
      <c r="E65" s="247" t="s">
        <v>11</v>
      </c>
      <c r="F65" s="254"/>
      <c r="G65" s="257"/>
      <c r="H65" s="257"/>
      <c r="I65" s="258"/>
      <c r="J65" s="251"/>
    </row>
    <row r="66" spans="1:10" ht="18" customHeight="1">
      <c r="A66" s="702">
        <v>21</v>
      </c>
      <c r="B66" s="245" t="s">
        <v>25</v>
      </c>
      <c r="C66" s="246" t="s">
        <v>2442</v>
      </c>
      <c r="D66" s="245"/>
      <c r="E66" s="247" t="s">
        <v>11</v>
      </c>
      <c r="F66" s="254"/>
      <c r="G66" s="257"/>
      <c r="H66" s="257"/>
      <c r="I66" s="258"/>
      <c r="J66" s="251"/>
    </row>
    <row r="67" spans="1:10" ht="18" customHeight="1">
      <c r="A67" s="702"/>
      <c r="B67" s="245" t="s">
        <v>25</v>
      </c>
      <c r="C67" s="252" t="s">
        <v>2412</v>
      </c>
      <c r="D67" s="253" t="s">
        <v>1781</v>
      </c>
      <c r="E67" s="247" t="s">
        <v>11</v>
      </c>
      <c r="F67" s="254"/>
      <c r="G67" s="257"/>
      <c r="H67" s="257"/>
      <c r="I67" s="258"/>
      <c r="J67" s="251"/>
    </row>
    <row r="68" spans="1:10" ht="18" customHeight="1">
      <c r="A68" s="702"/>
      <c r="B68" s="245" t="s">
        <v>25</v>
      </c>
      <c r="C68" s="252" t="s">
        <v>2403</v>
      </c>
      <c r="D68" s="253" t="s">
        <v>1781</v>
      </c>
      <c r="E68" s="247" t="s">
        <v>11</v>
      </c>
      <c r="F68" s="254"/>
      <c r="G68" s="257"/>
      <c r="H68" s="257"/>
      <c r="I68" s="258"/>
      <c r="J68" s="251"/>
    </row>
    <row r="69" spans="1:10" ht="18" customHeight="1">
      <c r="A69" s="702">
        <v>22</v>
      </c>
      <c r="B69" s="245" t="s">
        <v>25</v>
      </c>
      <c r="C69" s="246" t="s">
        <v>2443</v>
      </c>
      <c r="D69" s="245"/>
      <c r="E69" s="247" t="s">
        <v>11</v>
      </c>
      <c r="F69" s="254"/>
      <c r="G69" s="257"/>
      <c r="H69" s="257"/>
      <c r="I69" s="258"/>
      <c r="J69" s="251"/>
    </row>
    <row r="70" spans="1:10" ht="18" customHeight="1">
      <c r="A70" s="702"/>
      <c r="B70" s="245" t="s">
        <v>25</v>
      </c>
      <c r="C70" s="252" t="s">
        <v>2403</v>
      </c>
      <c r="D70" s="253" t="s">
        <v>1781</v>
      </c>
      <c r="E70" s="247" t="s">
        <v>11</v>
      </c>
      <c r="F70" s="254"/>
      <c r="G70" s="257"/>
      <c r="H70" s="257"/>
      <c r="I70" s="258"/>
      <c r="J70" s="251"/>
    </row>
    <row r="71" spans="1:10" ht="18" customHeight="1">
      <c r="A71" s="701">
        <v>23</v>
      </c>
      <c r="B71" s="245" t="s">
        <v>25</v>
      </c>
      <c r="C71" s="246" t="s">
        <v>2444</v>
      </c>
      <c r="D71" s="245"/>
      <c r="E71" s="247" t="s">
        <v>11</v>
      </c>
      <c r="F71" s="254"/>
      <c r="G71" s="257"/>
      <c r="H71" s="257"/>
      <c r="I71" s="258"/>
      <c r="J71" s="251"/>
    </row>
    <row r="72" spans="1:10" ht="18" customHeight="1">
      <c r="A72" s="701"/>
      <c r="B72" s="245" t="s">
        <v>25</v>
      </c>
      <c r="C72" s="252" t="s">
        <v>2412</v>
      </c>
      <c r="D72" s="253" t="s">
        <v>1781</v>
      </c>
      <c r="E72" s="247" t="s">
        <v>11</v>
      </c>
      <c r="F72" s="254"/>
      <c r="G72" s="257"/>
      <c r="H72" s="257"/>
      <c r="I72" s="258"/>
      <c r="J72" s="251"/>
    </row>
    <row r="73" spans="1:10" ht="18" customHeight="1">
      <c r="A73" s="701"/>
      <c r="B73" s="245" t="s">
        <v>25</v>
      </c>
      <c r="C73" s="252" t="s">
        <v>2403</v>
      </c>
      <c r="D73" s="253" t="s">
        <v>1781</v>
      </c>
      <c r="E73" s="247" t="s">
        <v>11</v>
      </c>
      <c r="F73" s="254"/>
      <c r="G73" s="257"/>
      <c r="H73" s="257"/>
      <c r="I73" s="258"/>
      <c r="J73" s="251"/>
    </row>
    <row r="74" spans="1:10" ht="18" customHeight="1">
      <c r="A74" s="701">
        <v>24</v>
      </c>
      <c r="B74" s="245" t="s">
        <v>25</v>
      </c>
      <c r="C74" s="246" t="s">
        <v>2445</v>
      </c>
      <c r="D74" s="259"/>
      <c r="E74" s="247" t="s">
        <v>11</v>
      </c>
      <c r="F74" s="254"/>
      <c r="G74" s="257"/>
      <c r="H74" s="257"/>
      <c r="I74" s="258"/>
      <c r="J74" s="251"/>
    </row>
    <row r="75" spans="1:10" ht="18" customHeight="1">
      <c r="A75" s="701"/>
      <c r="B75" s="245" t="s">
        <v>25</v>
      </c>
      <c r="C75" s="252" t="s">
        <v>2419</v>
      </c>
      <c r="D75" s="253" t="s">
        <v>2420</v>
      </c>
      <c r="E75" s="247" t="s">
        <v>11</v>
      </c>
      <c r="F75" s="254"/>
      <c r="G75" s="257"/>
      <c r="H75" s="257"/>
      <c r="I75" s="258"/>
      <c r="J75" s="251"/>
    </row>
    <row r="76" spans="1:10" ht="18" customHeight="1">
      <c r="A76" s="701"/>
      <c r="B76" s="245" t="s">
        <v>25</v>
      </c>
      <c r="C76" s="252" t="s">
        <v>2403</v>
      </c>
      <c r="D76" s="253" t="s">
        <v>1781</v>
      </c>
      <c r="E76" s="247" t="s">
        <v>11</v>
      </c>
      <c r="F76" s="254"/>
      <c r="G76" s="257"/>
      <c r="H76" s="257"/>
      <c r="I76" s="258"/>
      <c r="J76" s="251"/>
    </row>
    <row r="77" spans="1:10" ht="17.5" customHeight="1">
      <c r="A77" s="698">
        <v>25</v>
      </c>
      <c r="B77" s="245" t="s">
        <v>25</v>
      </c>
      <c r="C77" s="246" t="s">
        <v>2446</v>
      </c>
      <c r="D77" s="261"/>
      <c r="E77" s="247" t="s">
        <v>11</v>
      </c>
      <c r="F77" s="262"/>
      <c r="G77" s="262"/>
      <c r="H77" s="262"/>
      <c r="I77" s="263"/>
      <c r="J77" s="251"/>
    </row>
    <row r="78" spans="1:10" ht="17.5" customHeight="1">
      <c r="A78" s="698"/>
      <c r="B78" s="245" t="s">
        <v>25</v>
      </c>
      <c r="C78" s="252" t="s">
        <v>2403</v>
      </c>
      <c r="D78" s="253" t="s">
        <v>1781</v>
      </c>
      <c r="E78" s="247" t="s">
        <v>11</v>
      </c>
      <c r="F78" s="262"/>
      <c r="G78" s="262"/>
      <c r="H78" s="262"/>
      <c r="I78" s="263"/>
      <c r="J78" s="251"/>
    </row>
    <row r="79" spans="1:10" ht="17.5" customHeight="1">
      <c r="A79" s="698">
        <v>26</v>
      </c>
      <c r="B79" s="245" t="s">
        <v>25</v>
      </c>
      <c r="C79" s="246" t="s">
        <v>2447</v>
      </c>
      <c r="D79" s="261"/>
      <c r="E79" s="247" t="s">
        <v>11</v>
      </c>
      <c r="F79" s="262"/>
      <c r="G79" s="262"/>
      <c r="H79" s="262"/>
      <c r="I79" s="263"/>
      <c r="J79" s="251"/>
    </row>
    <row r="80" spans="1:10" ht="17.5" customHeight="1">
      <c r="A80" s="698"/>
      <c r="B80" s="245" t="s">
        <v>25</v>
      </c>
      <c r="C80" s="252" t="s">
        <v>2412</v>
      </c>
      <c r="D80" s="253" t="s">
        <v>1781</v>
      </c>
      <c r="E80" s="247" t="s">
        <v>11</v>
      </c>
      <c r="F80" s="262"/>
      <c r="G80" s="262"/>
      <c r="H80" s="262"/>
      <c r="I80" s="263"/>
      <c r="J80" s="251"/>
    </row>
    <row r="81" spans="1:10" ht="17.5" customHeight="1">
      <c r="A81" s="698"/>
      <c r="B81" s="245" t="s">
        <v>25</v>
      </c>
      <c r="C81" s="252" t="s">
        <v>2403</v>
      </c>
      <c r="D81" s="253" t="s">
        <v>1781</v>
      </c>
      <c r="E81" s="247" t="s">
        <v>11</v>
      </c>
      <c r="F81" s="262"/>
      <c r="G81" s="262"/>
      <c r="H81" s="262"/>
      <c r="I81" s="263"/>
      <c r="J81" s="251"/>
    </row>
    <row r="82" spans="1:10" ht="17.5" customHeight="1">
      <c r="A82" s="698">
        <v>27</v>
      </c>
      <c r="B82" s="245" t="s">
        <v>25</v>
      </c>
      <c r="C82" s="246" t="s">
        <v>2448</v>
      </c>
      <c r="D82" s="261"/>
      <c r="E82" s="247" t="s">
        <v>11</v>
      </c>
      <c r="F82" s="262"/>
      <c r="G82" s="262"/>
      <c r="H82" s="262"/>
      <c r="I82" s="263"/>
      <c r="J82" s="251"/>
    </row>
    <row r="83" spans="1:10" ht="17.5" customHeight="1">
      <c r="A83" s="698"/>
      <c r="B83" s="245" t="s">
        <v>25</v>
      </c>
      <c r="C83" s="252" t="s">
        <v>2403</v>
      </c>
      <c r="D83" s="253" t="s">
        <v>1781</v>
      </c>
      <c r="E83" s="247" t="s">
        <v>11</v>
      </c>
      <c r="F83" s="262"/>
      <c r="G83" s="262"/>
      <c r="H83" s="262"/>
      <c r="I83" s="263"/>
      <c r="J83" s="251"/>
    </row>
    <row r="84" spans="1:10" ht="17.5" customHeight="1">
      <c r="A84" s="698">
        <v>28</v>
      </c>
      <c r="B84" s="245" t="s">
        <v>25</v>
      </c>
      <c r="C84" s="246" t="s">
        <v>2449</v>
      </c>
      <c r="D84" s="261"/>
      <c r="E84" s="247" t="s">
        <v>11</v>
      </c>
      <c r="F84" s="262"/>
      <c r="G84" s="262"/>
      <c r="H84" s="262"/>
      <c r="I84" s="263"/>
      <c r="J84" s="251"/>
    </row>
    <row r="85" spans="1:10" ht="17.5" customHeight="1">
      <c r="A85" s="698"/>
      <c r="B85" s="245" t="s">
        <v>25</v>
      </c>
      <c r="C85" s="252" t="s">
        <v>2450</v>
      </c>
      <c r="D85" s="253" t="s">
        <v>2451</v>
      </c>
      <c r="E85" s="247" t="s">
        <v>11</v>
      </c>
      <c r="F85" s="262"/>
      <c r="G85" s="262"/>
      <c r="H85" s="262"/>
      <c r="I85" s="263"/>
      <c r="J85" s="251"/>
    </row>
    <row r="86" spans="1:10" ht="17.5" customHeight="1">
      <c r="A86" s="698"/>
      <c r="B86" s="245" t="s">
        <v>25</v>
      </c>
      <c r="C86" s="252" t="s">
        <v>2452</v>
      </c>
      <c r="D86" s="253" t="s">
        <v>2453</v>
      </c>
      <c r="E86" s="247" t="s">
        <v>11</v>
      </c>
      <c r="F86" s="262"/>
      <c r="G86" s="262"/>
      <c r="H86" s="262"/>
      <c r="I86" s="263"/>
      <c r="J86" s="251"/>
    </row>
    <row r="87" spans="1:10" ht="17.5" customHeight="1">
      <c r="A87" s="698"/>
      <c r="B87" s="245" t="s">
        <v>25</v>
      </c>
      <c r="C87" s="252" t="s">
        <v>2454</v>
      </c>
      <c r="D87" s="253" t="s">
        <v>2453</v>
      </c>
      <c r="E87" s="247" t="s">
        <v>11</v>
      </c>
      <c r="F87" s="262"/>
      <c r="G87" s="262"/>
      <c r="H87" s="262"/>
      <c r="I87" s="263"/>
      <c r="J87" s="251"/>
    </row>
    <row r="88" spans="1:10" ht="17.5" customHeight="1">
      <c r="A88" s="698"/>
      <c r="B88" s="245" t="s">
        <v>25</v>
      </c>
      <c r="C88" s="252" t="s">
        <v>2455</v>
      </c>
      <c r="D88" s="253" t="s">
        <v>2453</v>
      </c>
      <c r="E88" s="247" t="s">
        <v>11</v>
      </c>
      <c r="F88" s="262"/>
      <c r="G88" s="262"/>
      <c r="H88" s="262"/>
      <c r="I88" s="263"/>
      <c r="J88" s="251"/>
    </row>
    <row r="89" spans="1:10" ht="17.5" customHeight="1">
      <c r="A89" s="698"/>
      <c r="B89" s="245" t="s">
        <v>25</v>
      </c>
      <c r="C89" s="252" t="s">
        <v>2403</v>
      </c>
      <c r="D89" s="253" t="s">
        <v>1781</v>
      </c>
      <c r="E89" s="247" t="s">
        <v>11</v>
      </c>
      <c r="F89" s="262"/>
      <c r="G89" s="262"/>
      <c r="H89" s="262"/>
      <c r="I89" s="263"/>
      <c r="J89" s="251"/>
    </row>
    <row r="90" spans="1:10" ht="17.5" customHeight="1">
      <c r="A90" s="698">
        <v>29</v>
      </c>
      <c r="B90" s="245" t="s">
        <v>25</v>
      </c>
      <c r="C90" s="246" t="s">
        <v>2456</v>
      </c>
      <c r="D90" s="261"/>
      <c r="E90" s="247" t="s">
        <v>11</v>
      </c>
      <c r="F90" s="262"/>
      <c r="G90" s="262"/>
      <c r="H90" s="262"/>
      <c r="I90" s="263"/>
      <c r="J90" s="251"/>
    </row>
    <row r="91" spans="1:10" ht="17.5" customHeight="1">
      <c r="A91" s="698"/>
      <c r="B91" s="245" t="s">
        <v>25</v>
      </c>
      <c r="C91" s="252" t="s">
        <v>2457</v>
      </c>
      <c r="D91" s="253" t="s">
        <v>2458</v>
      </c>
      <c r="E91" s="247" t="s">
        <v>11</v>
      </c>
      <c r="F91" s="262"/>
      <c r="G91" s="262"/>
      <c r="H91" s="262"/>
      <c r="I91" s="263"/>
      <c r="J91" s="251"/>
    </row>
    <row r="92" spans="1:10" ht="17.5" customHeight="1">
      <c r="A92" s="698"/>
      <c r="B92" s="245" t="s">
        <v>25</v>
      </c>
      <c r="C92" s="252" t="s">
        <v>2459</v>
      </c>
      <c r="D92" s="253" t="s">
        <v>2460</v>
      </c>
      <c r="E92" s="247" t="s">
        <v>11</v>
      </c>
      <c r="F92" s="262"/>
      <c r="G92" s="262"/>
      <c r="H92" s="262"/>
      <c r="I92" s="263"/>
      <c r="J92" s="251"/>
    </row>
    <row r="93" spans="1:10" ht="17.5" customHeight="1">
      <c r="A93" s="698"/>
      <c r="B93" s="245" t="s">
        <v>25</v>
      </c>
      <c r="C93" s="252" t="s">
        <v>2461</v>
      </c>
      <c r="D93" s="253" t="s">
        <v>2458</v>
      </c>
      <c r="E93" s="247" t="s">
        <v>11</v>
      </c>
      <c r="F93" s="262"/>
      <c r="G93" s="262"/>
      <c r="H93" s="262"/>
      <c r="I93" s="263"/>
      <c r="J93" s="251"/>
    </row>
    <row r="94" spans="1:10" ht="17.5" customHeight="1">
      <c r="A94" s="698"/>
      <c r="B94" s="245" t="s">
        <v>25</v>
      </c>
      <c r="C94" s="252" t="s">
        <v>2462</v>
      </c>
      <c r="D94" s="253" t="s">
        <v>2460</v>
      </c>
      <c r="E94" s="247" t="s">
        <v>11</v>
      </c>
      <c r="F94" s="262"/>
      <c r="G94" s="262"/>
      <c r="H94" s="262"/>
      <c r="I94" s="263"/>
      <c r="J94" s="251"/>
    </row>
    <row r="95" spans="1:10" ht="17.5" customHeight="1">
      <c r="A95" s="698"/>
      <c r="B95" s="245" t="s">
        <v>25</v>
      </c>
      <c r="C95" s="252" t="s">
        <v>2403</v>
      </c>
      <c r="D95" s="253" t="s">
        <v>1781</v>
      </c>
      <c r="E95" s="247" t="s">
        <v>11</v>
      </c>
      <c r="F95" s="262"/>
      <c r="G95" s="262"/>
      <c r="H95" s="262"/>
      <c r="I95" s="263"/>
      <c r="J95" s="251"/>
    </row>
    <row r="96" spans="1:10" ht="17">
      <c r="A96" s="698">
        <v>30</v>
      </c>
      <c r="B96" s="245" t="s">
        <v>25</v>
      </c>
      <c r="C96" s="246" t="s">
        <v>2463</v>
      </c>
      <c r="D96" s="261"/>
      <c r="E96" s="247" t="s">
        <v>11</v>
      </c>
      <c r="F96" s="262"/>
      <c r="G96" s="262"/>
      <c r="H96" s="262"/>
      <c r="I96" s="263"/>
      <c r="J96" s="251"/>
    </row>
    <row r="97" spans="1:10" ht="17">
      <c r="A97" s="698"/>
      <c r="B97" s="245" t="s">
        <v>25</v>
      </c>
      <c r="C97" s="260" t="s">
        <v>1782</v>
      </c>
      <c r="D97" s="261"/>
      <c r="E97" s="247" t="s">
        <v>11</v>
      </c>
      <c r="F97" s="262"/>
      <c r="G97" s="262"/>
      <c r="H97" s="262"/>
      <c r="I97" s="263"/>
      <c r="J97" s="251"/>
    </row>
    <row r="98" spans="1:10" ht="17">
      <c r="A98" s="698"/>
      <c r="B98" s="245" t="s">
        <v>25</v>
      </c>
      <c r="C98" s="260" t="s">
        <v>1783</v>
      </c>
      <c r="D98" s="261"/>
      <c r="E98" s="247" t="s">
        <v>11</v>
      </c>
      <c r="F98" s="262"/>
      <c r="G98" s="262"/>
      <c r="H98" s="262"/>
      <c r="I98" s="263"/>
      <c r="J98" s="251"/>
    </row>
    <row r="99" spans="1:10" ht="17">
      <c r="A99" s="698"/>
      <c r="B99" s="245" t="s">
        <v>25</v>
      </c>
      <c r="C99" s="252" t="s">
        <v>2464</v>
      </c>
      <c r="D99" s="261"/>
      <c r="E99" s="247" t="s">
        <v>11</v>
      </c>
      <c r="F99" s="262"/>
      <c r="G99" s="262"/>
      <c r="H99" s="262"/>
      <c r="I99" s="263"/>
      <c r="J99" s="251"/>
    </row>
    <row r="100" spans="1:10" ht="17">
      <c r="A100" s="698"/>
      <c r="B100" s="245" t="s">
        <v>25</v>
      </c>
      <c r="C100" s="252" t="s">
        <v>2465</v>
      </c>
      <c r="D100" s="261"/>
      <c r="E100" s="247" t="s">
        <v>11</v>
      </c>
      <c r="F100" s="262"/>
      <c r="G100" s="262"/>
      <c r="H100" s="262"/>
      <c r="I100" s="263"/>
      <c r="J100" s="251"/>
    </row>
    <row r="101" spans="1:10" ht="17">
      <c r="A101" s="698"/>
      <c r="B101" s="245" t="s">
        <v>25</v>
      </c>
      <c r="C101" s="252" t="s">
        <v>2466</v>
      </c>
      <c r="D101" s="261"/>
      <c r="E101" s="247" t="s">
        <v>11</v>
      </c>
      <c r="F101" s="262"/>
      <c r="G101" s="262"/>
      <c r="H101" s="262"/>
      <c r="I101" s="263"/>
      <c r="J101" s="251"/>
    </row>
    <row r="102" spans="1:10" ht="17">
      <c r="A102" s="698"/>
      <c r="B102" s="245" t="s">
        <v>25</v>
      </c>
      <c r="C102" s="252" t="s">
        <v>2467</v>
      </c>
      <c r="D102" s="261"/>
      <c r="E102" s="247" t="s">
        <v>11</v>
      </c>
      <c r="F102" s="262"/>
      <c r="G102" s="262"/>
      <c r="H102" s="262"/>
      <c r="I102" s="263"/>
      <c r="J102" s="251"/>
    </row>
    <row r="103" spans="1:10" ht="17">
      <c r="A103" s="698"/>
      <c r="B103" s="245" t="s">
        <v>25</v>
      </c>
      <c r="C103" s="252" t="s">
        <v>2468</v>
      </c>
      <c r="D103" s="261"/>
      <c r="E103" s="247" t="s">
        <v>11</v>
      </c>
      <c r="F103" s="262"/>
      <c r="G103" s="262"/>
      <c r="H103" s="262"/>
      <c r="I103" s="263"/>
      <c r="J103" s="251"/>
    </row>
    <row r="104" spans="1:10" ht="17">
      <c r="A104" s="698"/>
      <c r="B104" s="245" t="s">
        <v>25</v>
      </c>
      <c r="C104" s="252" t="s">
        <v>2469</v>
      </c>
      <c r="D104" s="261"/>
      <c r="E104" s="247" t="s">
        <v>11</v>
      </c>
      <c r="F104" s="262"/>
      <c r="G104" s="262"/>
      <c r="H104" s="262"/>
      <c r="I104" s="263"/>
      <c r="J104" s="251"/>
    </row>
    <row r="105" spans="1:10" ht="17">
      <c r="A105" s="698"/>
      <c r="B105" s="245" t="s">
        <v>25</v>
      </c>
      <c r="C105" s="252" t="s">
        <v>2470</v>
      </c>
      <c r="D105" s="261"/>
      <c r="E105" s="247" t="s">
        <v>11</v>
      </c>
      <c r="F105" s="262"/>
      <c r="G105" s="262"/>
      <c r="H105" s="262"/>
      <c r="I105" s="263"/>
      <c r="J105" s="251"/>
    </row>
    <row r="106" spans="1:10" ht="17">
      <c r="A106" s="698"/>
      <c r="B106" s="245" t="s">
        <v>25</v>
      </c>
      <c r="C106" s="252" t="s">
        <v>2471</v>
      </c>
      <c r="D106" s="261"/>
      <c r="E106" s="247" t="s">
        <v>11</v>
      </c>
      <c r="F106" s="262"/>
      <c r="G106" s="262"/>
      <c r="H106" s="262"/>
      <c r="I106" s="263"/>
      <c r="J106" s="251"/>
    </row>
    <row r="107" spans="1:10" ht="17">
      <c r="A107" s="698"/>
      <c r="B107" s="245" t="s">
        <v>25</v>
      </c>
      <c r="C107" s="252" t="s">
        <v>2472</v>
      </c>
      <c r="D107" s="261"/>
      <c r="E107" s="247" t="s">
        <v>11</v>
      </c>
      <c r="F107" s="262"/>
      <c r="G107" s="262"/>
      <c r="H107" s="262"/>
      <c r="I107" s="263"/>
      <c r="J107" s="251"/>
    </row>
    <row r="108" spans="1:10" ht="17">
      <c r="A108" s="698"/>
      <c r="B108" s="245" t="s">
        <v>25</v>
      </c>
      <c r="C108" s="252" t="s">
        <v>2473</v>
      </c>
      <c r="D108" s="261"/>
      <c r="E108" s="247" t="s">
        <v>11</v>
      </c>
      <c r="F108" s="262"/>
      <c r="G108" s="262"/>
      <c r="H108" s="262"/>
      <c r="I108" s="263"/>
      <c r="J108" s="251"/>
    </row>
    <row r="109" spans="1:10" ht="17">
      <c r="A109" s="698"/>
      <c r="B109" s="245" t="s">
        <v>25</v>
      </c>
      <c r="C109" s="252" t="s">
        <v>2474</v>
      </c>
      <c r="D109" s="261"/>
      <c r="E109" s="247" t="s">
        <v>11</v>
      </c>
      <c r="F109" s="262"/>
      <c r="G109" s="262"/>
      <c r="H109" s="262"/>
      <c r="I109" s="263"/>
      <c r="J109" s="251"/>
    </row>
    <row r="110" spans="1:10" ht="17">
      <c r="A110" s="698"/>
      <c r="B110" s="245" t="s">
        <v>25</v>
      </c>
      <c r="C110" s="252" t="s">
        <v>2475</v>
      </c>
      <c r="D110" s="261"/>
      <c r="E110" s="247" t="s">
        <v>11</v>
      </c>
      <c r="F110" s="262"/>
      <c r="G110" s="262"/>
      <c r="H110" s="262"/>
      <c r="I110" s="263"/>
      <c r="J110" s="251"/>
    </row>
    <row r="111" spans="1:10" ht="17">
      <c r="A111" s="698"/>
      <c r="B111" s="245" t="s">
        <v>25</v>
      </c>
      <c r="C111" s="252" t="s">
        <v>2476</v>
      </c>
      <c r="D111" s="261"/>
      <c r="E111" s="247" t="s">
        <v>11</v>
      </c>
      <c r="F111" s="262"/>
      <c r="G111" s="262"/>
      <c r="H111" s="262"/>
      <c r="I111" s="263"/>
      <c r="J111" s="251"/>
    </row>
    <row r="112" spans="1:10" ht="17">
      <c r="A112" s="698"/>
      <c r="B112" s="245" t="s">
        <v>25</v>
      </c>
      <c r="C112" s="252" t="s">
        <v>2477</v>
      </c>
      <c r="D112" s="261"/>
      <c r="E112" s="247" t="s">
        <v>11</v>
      </c>
      <c r="F112" s="262"/>
      <c r="G112" s="262"/>
      <c r="H112" s="262"/>
      <c r="I112" s="263"/>
      <c r="J112" s="251"/>
    </row>
    <row r="113" spans="1:10" ht="17">
      <c r="A113" s="698"/>
      <c r="B113" s="245" t="s">
        <v>25</v>
      </c>
      <c r="C113" s="252" t="s">
        <v>2478</v>
      </c>
      <c r="D113" s="261"/>
      <c r="E113" s="247" t="s">
        <v>11</v>
      </c>
      <c r="F113" s="262"/>
      <c r="G113" s="262"/>
      <c r="H113" s="262"/>
      <c r="I113" s="263"/>
      <c r="J113" s="251"/>
    </row>
    <row r="114" spans="1:10" ht="17">
      <c r="A114" s="698"/>
      <c r="B114" s="245" t="s">
        <v>25</v>
      </c>
      <c r="C114" s="252" t="s">
        <v>2479</v>
      </c>
      <c r="D114" s="261"/>
      <c r="E114" s="247" t="s">
        <v>11</v>
      </c>
      <c r="F114" s="262"/>
      <c r="G114" s="262"/>
      <c r="H114" s="262"/>
      <c r="I114" s="263"/>
      <c r="J114" s="251"/>
    </row>
    <row r="115" spans="1:10" ht="17">
      <c r="A115" s="698"/>
      <c r="B115" s="245" t="s">
        <v>25</v>
      </c>
      <c r="C115" s="252" t="s">
        <v>2480</v>
      </c>
      <c r="D115" s="261"/>
      <c r="E115" s="247" t="s">
        <v>11</v>
      </c>
      <c r="F115" s="262"/>
      <c r="G115" s="262"/>
      <c r="H115" s="262"/>
      <c r="I115" s="263"/>
      <c r="J115" s="251"/>
    </row>
    <row r="116" spans="1:10" ht="17">
      <c r="A116" s="698"/>
      <c r="B116" s="245" t="s">
        <v>25</v>
      </c>
      <c r="C116" s="252" t="s">
        <v>2481</v>
      </c>
      <c r="D116" s="261"/>
      <c r="E116" s="247" t="s">
        <v>11</v>
      </c>
      <c r="F116" s="262"/>
      <c r="G116" s="262"/>
      <c r="H116" s="262"/>
      <c r="I116" s="263"/>
      <c r="J116" s="251"/>
    </row>
    <row r="117" spans="1:10" ht="17">
      <c r="A117" s="698"/>
      <c r="B117" s="245" t="s">
        <v>25</v>
      </c>
      <c r="C117" s="252" t="s">
        <v>2482</v>
      </c>
      <c r="D117" s="261"/>
      <c r="E117" s="247" t="s">
        <v>11</v>
      </c>
      <c r="F117" s="262"/>
      <c r="G117" s="262"/>
      <c r="H117" s="262"/>
      <c r="I117" s="263"/>
      <c r="J117" s="251"/>
    </row>
    <row r="118" spans="1:10" ht="17">
      <c r="A118" s="698"/>
      <c r="B118" s="245" t="s">
        <v>25</v>
      </c>
      <c r="C118" s="252" t="s">
        <v>2483</v>
      </c>
      <c r="D118" s="261"/>
      <c r="E118" s="247" t="s">
        <v>11</v>
      </c>
      <c r="F118" s="262"/>
      <c r="G118" s="262"/>
      <c r="H118" s="262"/>
      <c r="I118" s="263"/>
      <c r="J118" s="251"/>
    </row>
    <row r="119" spans="1:10" ht="17">
      <c r="A119" s="698"/>
      <c r="B119" s="245" t="s">
        <v>25</v>
      </c>
      <c r="C119" s="252" t="s">
        <v>2484</v>
      </c>
      <c r="D119" s="261"/>
      <c r="E119" s="247" t="s">
        <v>11</v>
      </c>
      <c r="F119" s="262"/>
      <c r="G119" s="262"/>
      <c r="H119" s="262"/>
      <c r="I119" s="263"/>
      <c r="J119" s="251"/>
    </row>
    <row r="120" spans="1:10" ht="17">
      <c r="A120" s="698"/>
      <c r="B120" s="245" t="s">
        <v>25</v>
      </c>
      <c r="C120" s="252" t="s">
        <v>2485</v>
      </c>
      <c r="D120" s="261"/>
      <c r="E120" s="247" t="s">
        <v>11</v>
      </c>
      <c r="F120" s="262"/>
      <c r="G120" s="262"/>
      <c r="H120" s="262"/>
      <c r="I120" s="263"/>
      <c r="J120" s="251"/>
    </row>
    <row r="121" spans="1:10" ht="17">
      <c r="A121" s="698"/>
      <c r="B121" s="245" t="s">
        <v>25</v>
      </c>
      <c r="C121" s="252" t="s">
        <v>2486</v>
      </c>
      <c r="D121" s="261"/>
      <c r="E121" s="247" t="s">
        <v>11</v>
      </c>
      <c r="F121" s="262"/>
      <c r="G121" s="262"/>
      <c r="H121" s="262"/>
      <c r="I121" s="263"/>
      <c r="J121" s="251"/>
    </row>
    <row r="122" spans="1:10" ht="17">
      <c r="A122" s="698"/>
      <c r="B122" s="245" t="s">
        <v>25</v>
      </c>
      <c r="C122" s="252" t="s">
        <v>2487</v>
      </c>
      <c r="D122" s="261"/>
      <c r="E122" s="247" t="s">
        <v>11</v>
      </c>
      <c r="F122" s="262"/>
      <c r="G122" s="262"/>
      <c r="H122" s="262"/>
      <c r="I122" s="263"/>
      <c r="J122" s="251"/>
    </row>
    <row r="123" spans="1:10" ht="17">
      <c r="A123" s="698"/>
      <c r="B123" s="245" t="s">
        <v>25</v>
      </c>
      <c r="C123" s="252" t="s">
        <v>2488</v>
      </c>
      <c r="D123" s="261"/>
      <c r="E123" s="247" t="s">
        <v>11</v>
      </c>
      <c r="F123" s="262"/>
      <c r="G123" s="262"/>
      <c r="H123" s="262"/>
      <c r="I123" s="263"/>
      <c r="J123" s="251"/>
    </row>
    <row r="124" spans="1:10" ht="17">
      <c r="A124" s="698"/>
      <c r="B124" s="245" t="s">
        <v>25</v>
      </c>
      <c r="C124" s="252" t="s">
        <v>2489</v>
      </c>
      <c r="D124" s="261"/>
      <c r="E124" s="247" t="s">
        <v>11</v>
      </c>
      <c r="F124" s="262"/>
      <c r="G124" s="262"/>
      <c r="H124" s="262"/>
      <c r="I124" s="263"/>
      <c r="J124" s="251"/>
    </row>
    <row r="125" spans="1:10" ht="17">
      <c r="A125" s="698"/>
      <c r="B125" s="245" t="s">
        <v>25</v>
      </c>
      <c r="C125" s="252" t="s">
        <v>2490</v>
      </c>
      <c r="D125" s="261"/>
      <c r="E125" s="247" t="s">
        <v>11</v>
      </c>
      <c r="F125" s="262"/>
      <c r="G125" s="262"/>
      <c r="H125" s="262"/>
      <c r="I125" s="263"/>
      <c r="J125" s="251"/>
    </row>
    <row r="126" spans="1:10" ht="17">
      <c r="A126" s="698"/>
      <c r="B126" s="245" t="s">
        <v>25</v>
      </c>
      <c r="C126" s="252" t="s">
        <v>2491</v>
      </c>
      <c r="D126" s="261"/>
      <c r="E126" s="247" t="s">
        <v>11</v>
      </c>
      <c r="F126" s="262"/>
      <c r="G126" s="262"/>
      <c r="H126" s="262"/>
      <c r="I126" s="263"/>
      <c r="J126" s="251"/>
    </row>
    <row r="127" spans="1:10" ht="17">
      <c r="A127" s="698"/>
      <c r="B127" s="245" t="s">
        <v>25</v>
      </c>
      <c r="C127" s="252" t="s">
        <v>2492</v>
      </c>
      <c r="D127" s="253" t="s">
        <v>2493</v>
      </c>
      <c r="E127" s="247" t="s">
        <v>11</v>
      </c>
      <c r="F127" s="262"/>
      <c r="G127" s="262"/>
      <c r="H127" s="262"/>
      <c r="I127" s="263"/>
      <c r="J127" s="251"/>
    </row>
    <row r="128" spans="1:10" ht="17">
      <c r="A128" s="698">
        <v>31</v>
      </c>
      <c r="B128" s="245" t="s">
        <v>25</v>
      </c>
      <c r="C128" s="246" t="s">
        <v>2494</v>
      </c>
      <c r="D128" s="261"/>
      <c r="E128" s="247" t="s">
        <v>11</v>
      </c>
      <c r="F128" s="262"/>
      <c r="G128" s="262"/>
      <c r="H128" s="262"/>
      <c r="I128" s="263"/>
      <c r="J128" s="251"/>
    </row>
    <row r="129" spans="1:10" ht="17">
      <c r="A129" s="698"/>
      <c r="B129" s="245" t="s">
        <v>25</v>
      </c>
      <c r="C129" s="252" t="s">
        <v>2495</v>
      </c>
      <c r="D129" s="261"/>
      <c r="E129" s="247" t="s">
        <v>11</v>
      </c>
      <c r="F129" s="262"/>
      <c r="G129" s="262"/>
      <c r="H129" s="262"/>
      <c r="I129" s="263"/>
      <c r="J129" s="251"/>
    </row>
    <row r="130" spans="1:10" ht="17">
      <c r="A130" s="698"/>
      <c r="B130" s="245" t="s">
        <v>25</v>
      </c>
      <c r="C130" s="252" t="s">
        <v>2496</v>
      </c>
      <c r="D130" s="261"/>
      <c r="E130" s="247" t="s">
        <v>11</v>
      </c>
      <c r="F130" s="262"/>
      <c r="G130" s="262"/>
      <c r="H130" s="262"/>
      <c r="I130" s="263"/>
      <c r="J130" s="251"/>
    </row>
    <row r="131" spans="1:10" ht="17">
      <c r="A131" s="698"/>
      <c r="B131" s="245" t="s">
        <v>25</v>
      </c>
      <c r="C131" s="252" t="s">
        <v>2497</v>
      </c>
      <c r="D131" s="261"/>
      <c r="E131" s="247" t="s">
        <v>11</v>
      </c>
      <c r="F131" s="262"/>
      <c r="G131" s="262"/>
      <c r="H131" s="262"/>
      <c r="I131" s="263"/>
      <c r="J131" s="251"/>
    </row>
    <row r="132" spans="1:10" ht="17">
      <c r="A132" s="698"/>
      <c r="B132" s="245" t="s">
        <v>25</v>
      </c>
      <c r="C132" s="252" t="s">
        <v>2498</v>
      </c>
      <c r="D132" s="261"/>
      <c r="E132" s="247" t="s">
        <v>11</v>
      </c>
      <c r="F132" s="262"/>
      <c r="G132" s="262"/>
      <c r="H132" s="262"/>
      <c r="I132" s="263"/>
      <c r="J132" s="251"/>
    </row>
    <row r="133" spans="1:10" ht="17">
      <c r="A133" s="698"/>
      <c r="B133" s="245" t="s">
        <v>25</v>
      </c>
      <c r="C133" s="252" t="s">
        <v>2499</v>
      </c>
      <c r="D133" s="261"/>
      <c r="E133" s="247" t="s">
        <v>11</v>
      </c>
      <c r="F133" s="262"/>
      <c r="G133" s="262"/>
      <c r="H133" s="262"/>
      <c r="I133" s="263"/>
      <c r="J133" s="251"/>
    </row>
    <row r="134" spans="1:10" ht="17">
      <c r="A134" s="698"/>
      <c r="B134" s="245" t="s">
        <v>25</v>
      </c>
      <c r="C134" s="252" t="s">
        <v>2500</v>
      </c>
      <c r="D134" s="261"/>
      <c r="E134" s="247" t="s">
        <v>11</v>
      </c>
      <c r="F134" s="262"/>
      <c r="G134" s="262"/>
      <c r="H134" s="262"/>
      <c r="I134" s="263"/>
      <c r="J134" s="251"/>
    </row>
    <row r="135" spans="1:10" ht="17">
      <c r="A135" s="698"/>
      <c r="B135" s="245" t="s">
        <v>25</v>
      </c>
      <c r="C135" s="252" t="s">
        <v>2501</v>
      </c>
      <c r="D135" s="261"/>
      <c r="E135" s="247" t="s">
        <v>11</v>
      </c>
      <c r="F135" s="262"/>
      <c r="G135" s="262"/>
      <c r="H135" s="262"/>
      <c r="I135" s="263"/>
      <c r="J135" s="251"/>
    </row>
    <row r="136" spans="1:10" ht="17">
      <c r="A136" s="698"/>
      <c r="B136" s="245" t="s">
        <v>25</v>
      </c>
      <c r="C136" s="252" t="s">
        <v>2502</v>
      </c>
      <c r="D136" s="261"/>
      <c r="E136" s="247" t="s">
        <v>11</v>
      </c>
      <c r="F136" s="262"/>
      <c r="G136" s="262"/>
      <c r="H136" s="262"/>
      <c r="I136" s="263"/>
      <c r="J136" s="251"/>
    </row>
    <row r="137" spans="1:10" ht="17">
      <c r="A137" s="698"/>
      <c r="B137" s="245" t="s">
        <v>25</v>
      </c>
      <c r="C137" s="252" t="s">
        <v>2503</v>
      </c>
      <c r="D137" s="261"/>
      <c r="E137" s="247" t="s">
        <v>11</v>
      </c>
      <c r="F137" s="262"/>
      <c r="G137" s="262"/>
      <c r="H137" s="262"/>
      <c r="I137" s="263"/>
      <c r="J137" s="251"/>
    </row>
    <row r="138" spans="1:10" ht="17">
      <c r="A138" s="698"/>
      <c r="B138" s="245" t="s">
        <v>25</v>
      </c>
      <c r="C138" s="252" t="s">
        <v>2504</v>
      </c>
      <c r="D138" s="261"/>
      <c r="E138" s="247" t="s">
        <v>11</v>
      </c>
      <c r="F138" s="262"/>
      <c r="G138" s="262"/>
      <c r="H138" s="262"/>
      <c r="I138" s="263"/>
      <c r="J138" s="251"/>
    </row>
    <row r="139" spans="1:10" ht="17">
      <c r="A139" s="698"/>
      <c r="B139" s="245" t="s">
        <v>25</v>
      </c>
      <c r="C139" s="252" t="s">
        <v>2505</v>
      </c>
      <c r="D139" s="261"/>
      <c r="E139" s="247" t="s">
        <v>11</v>
      </c>
      <c r="F139" s="262"/>
      <c r="G139" s="262"/>
      <c r="H139" s="262"/>
      <c r="I139" s="263"/>
      <c r="J139" s="251"/>
    </row>
    <row r="140" spans="1:10" ht="17">
      <c r="A140" s="698"/>
      <c r="B140" s="245" t="s">
        <v>25</v>
      </c>
      <c r="C140" s="252" t="s">
        <v>2506</v>
      </c>
      <c r="D140" s="261"/>
      <c r="E140" s="247" t="s">
        <v>11</v>
      </c>
      <c r="F140" s="262"/>
      <c r="G140" s="262"/>
      <c r="H140" s="262"/>
      <c r="I140" s="263"/>
      <c r="J140" s="251"/>
    </row>
    <row r="141" spans="1:10" ht="17">
      <c r="A141" s="698"/>
      <c r="B141" s="245" t="s">
        <v>25</v>
      </c>
      <c r="C141" s="252" t="s">
        <v>2507</v>
      </c>
      <c r="D141" s="261"/>
      <c r="E141" s="247" t="s">
        <v>11</v>
      </c>
      <c r="F141" s="262"/>
      <c r="G141" s="262"/>
      <c r="H141" s="262"/>
      <c r="I141" s="263"/>
      <c r="J141" s="251"/>
    </row>
    <row r="142" spans="1:10" ht="17">
      <c r="A142" s="698"/>
      <c r="B142" s="245" t="s">
        <v>25</v>
      </c>
      <c r="C142" s="252" t="s">
        <v>2508</v>
      </c>
      <c r="D142" s="261"/>
      <c r="E142" s="247" t="s">
        <v>11</v>
      </c>
      <c r="F142" s="262"/>
      <c r="G142" s="262"/>
      <c r="H142" s="262"/>
      <c r="I142" s="263"/>
      <c r="J142" s="251"/>
    </row>
    <row r="143" spans="1:10" ht="17">
      <c r="A143" s="698"/>
      <c r="B143" s="245" t="s">
        <v>25</v>
      </c>
      <c r="C143" s="252" t="s">
        <v>2509</v>
      </c>
      <c r="D143" s="261"/>
      <c r="E143" s="247" t="s">
        <v>11</v>
      </c>
      <c r="F143" s="262"/>
      <c r="G143" s="262"/>
      <c r="H143" s="262"/>
      <c r="I143" s="263"/>
      <c r="J143" s="251"/>
    </row>
    <row r="144" spans="1:10" ht="17">
      <c r="A144" s="698"/>
      <c r="B144" s="245" t="s">
        <v>25</v>
      </c>
      <c r="C144" s="252" t="s">
        <v>2510</v>
      </c>
      <c r="D144" s="261"/>
      <c r="E144" s="247" t="s">
        <v>11</v>
      </c>
      <c r="F144" s="262"/>
      <c r="G144" s="262"/>
      <c r="H144" s="262"/>
      <c r="I144" s="263"/>
      <c r="J144" s="251"/>
    </row>
    <row r="145" spans="1:10" ht="17">
      <c r="A145" s="698"/>
      <c r="B145" s="245" t="s">
        <v>25</v>
      </c>
      <c r="C145" s="252" t="s">
        <v>2511</v>
      </c>
      <c r="D145" s="261"/>
      <c r="E145" s="247" t="s">
        <v>11</v>
      </c>
      <c r="F145" s="262"/>
      <c r="G145" s="262"/>
      <c r="H145" s="262"/>
      <c r="I145" s="263"/>
      <c r="J145" s="251"/>
    </row>
    <row r="146" spans="1:10" ht="17">
      <c r="A146" s="698"/>
      <c r="B146" s="245" t="s">
        <v>25</v>
      </c>
      <c r="C146" s="252" t="s">
        <v>2512</v>
      </c>
      <c r="D146" s="261"/>
      <c r="E146" s="247" t="s">
        <v>11</v>
      </c>
      <c r="F146" s="262"/>
      <c r="G146" s="262"/>
      <c r="H146" s="262"/>
      <c r="I146" s="263"/>
      <c r="J146" s="251"/>
    </row>
    <row r="147" spans="1:10" ht="17">
      <c r="A147" s="698"/>
      <c r="B147" s="245" t="s">
        <v>25</v>
      </c>
      <c r="C147" s="252" t="s">
        <v>2513</v>
      </c>
      <c r="D147" s="261"/>
      <c r="E147" s="247" t="s">
        <v>11</v>
      </c>
      <c r="F147" s="262"/>
      <c r="G147" s="262"/>
      <c r="H147" s="262"/>
      <c r="I147" s="263"/>
      <c r="J147" s="251"/>
    </row>
    <row r="148" spans="1:10" ht="17">
      <c r="A148" s="698"/>
      <c r="B148" s="245" t="s">
        <v>25</v>
      </c>
      <c r="C148" s="252" t="s">
        <v>2514</v>
      </c>
      <c r="D148" s="261"/>
      <c r="E148" s="247" t="s">
        <v>11</v>
      </c>
      <c r="F148" s="262"/>
      <c r="G148" s="262"/>
      <c r="H148" s="262"/>
      <c r="I148" s="263"/>
      <c r="J148" s="251"/>
    </row>
    <row r="149" spans="1:10" ht="17">
      <c r="A149" s="698"/>
      <c r="B149" s="245" t="s">
        <v>25</v>
      </c>
      <c r="C149" s="252" t="s">
        <v>2515</v>
      </c>
      <c r="D149" s="261"/>
      <c r="E149" s="247" t="s">
        <v>11</v>
      </c>
      <c r="F149" s="262"/>
      <c r="G149" s="262"/>
      <c r="H149" s="262"/>
      <c r="I149" s="263"/>
      <c r="J149" s="251"/>
    </row>
    <row r="150" spans="1:10" ht="17">
      <c r="A150" s="698"/>
      <c r="B150" s="245" t="s">
        <v>25</v>
      </c>
      <c r="C150" s="252" t="s">
        <v>2516</v>
      </c>
      <c r="D150" s="261"/>
      <c r="E150" s="247" t="s">
        <v>11</v>
      </c>
      <c r="F150" s="262"/>
      <c r="G150" s="262"/>
      <c r="H150" s="262"/>
      <c r="I150" s="263"/>
      <c r="J150" s="251"/>
    </row>
    <row r="151" spans="1:10" ht="17">
      <c r="A151" s="698"/>
      <c r="B151" s="245" t="s">
        <v>25</v>
      </c>
      <c r="C151" s="252" t="s">
        <v>2517</v>
      </c>
      <c r="D151" s="261"/>
      <c r="E151" s="247" t="s">
        <v>11</v>
      </c>
      <c r="F151" s="262"/>
      <c r="G151" s="262"/>
      <c r="H151" s="262"/>
      <c r="I151" s="263"/>
      <c r="J151" s="251"/>
    </row>
    <row r="152" spans="1:10" ht="17">
      <c r="A152" s="698"/>
      <c r="B152" s="245" t="s">
        <v>25</v>
      </c>
      <c r="C152" s="252" t="s">
        <v>2518</v>
      </c>
      <c r="D152" s="261"/>
      <c r="E152" s="247" t="s">
        <v>11</v>
      </c>
      <c r="F152" s="262"/>
      <c r="G152" s="262"/>
      <c r="H152" s="262"/>
      <c r="I152" s="263"/>
      <c r="J152" s="251"/>
    </row>
    <row r="153" spans="1:10" ht="17">
      <c r="A153" s="698"/>
      <c r="B153" s="245" t="s">
        <v>25</v>
      </c>
      <c r="C153" s="252" t="s">
        <v>2519</v>
      </c>
      <c r="D153" s="261"/>
      <c r="E153" s="247" t="s">
        <v>11</v>
      </c>
      <c r="F153" s="262"/>
      <c r="G153" s="262"/>
      <c r="H153" s="262"/>
      <c r="I153" s="263"/>
      <c r="J153" s="251"/>
    </row>
    <row r="154" spans="1:10" ht="17">
      <c r="A154" s="698"/>
      <c r="B154" s="245" t="s">
        <v>25</v>
      </c>
      <c r="C154" s="252" t="s">
        <v>2487</v>
      </c>
      <c r="D154" s="261"/>
      <c r="E154" s="247" t="s">
        <v>11</v>
      </c>
      <c r="F154" s="262"/>
      <c r="G154" s="262"/>
      <c r="H154" s="262"/>
      <c r="I154" s="263"/>
      <c r="J154" s="251"/>
    </row>
    <row r="155" spans="1:10" ht="17">
      <c r="A155" s="698"/>
      <c r="B155" s="245" t="s">
        <v>25</v>
      </c>
      <c r="C155" s="252" t="s">
        <v>2488</v>
      </c>
      <c r="D155" s="261"/>
      <c r="E155" s="247" t="s">
        <v>11</v>
      </c>
      <c r="F155" s="262"/>
      <c r="G155" s="262"/>
      <c r="H155" s="262"/>
      <c r="I155" s="263"/>
      <c r="J155" s="251"/>
    </row>
    <row r="156" spans="1:10" ht="17">
      <c r="A156" s="698"/>
      <c r="B156" s="245" t="s">
        <v>25</v>
      </c>
      <c r="C156" s="252" t="s">
        <v>2489</v>
      </c>
      <c r="D156" s="261"/>
      <c r="E156" s="247" t="s">
        <v>11</v>
      </c>
      <c r="F156" s="262"/>
      <c r="G156" s="262"/>
      <c r="H156" s="262"/>
      <c r="I156" s="263"/>
      <c r="J156" s="251"/>
    </row>
    <row r="157" spans="1:10" ht="17">
      <c r="A157" s="698"/>
      <c r="B157" s="245" t="s">
        <v>25</v>
      </c>
      <c r="C157" s="252" t="s">
        <v>2490</v>
      </c>
      <c r="D157" s="261"/>
      <c r="E157" s="247" t="s">
        <v>11</v>
      </c>
      <c r="F157" s="262"/>
      <c r="G157" s="262"/>
      <c r="H157" s="262"/>
      <c r="I157" s="263"/>
      <c r="J157" s="251"/>
    </row>
    <row r="158" spans="1:10" ht="17">
      <c r="A158" s="698"/>
      <c r="B158" s="245" t="s">
        <v>25</v>
      </c>
      <c r="C158" s="252" t="s">
        <v>2491</v>
      </c>
      <c r="D158" s="261"/>
      <c r="E158" s="247" t="s">
        <v>11</v>
      </c>
      <c r="F158" s="262"/>
      <c r="G158" s="262"/>
      <c r="H158" s="262"/>
      <c r="I158" s="263"/>
      <c r="J158" s="251"/>
    </row>
    <row r="159" spans="1:10" ht="17">
      <c r="A159" s="698"/>
      <c r="B159" s="245" t="s">
        <v>25</v>
      </c>
      <c r="C159" s="252" t="s">
        <v>2492</v>
      </c>
      <c r="D159" s="253" t="s">
        <v>2493</v>
      </c>
      <c r="E159" s="247" t="s">
        <v>11</v>
      </c>
      <c r="F159" s="262"/>
      <c r="G159" s="262"/>
      <c r="H159" s="262"/>
      <c r="I159" s="263"/>
      <c r="J159" s="251"/>
    </row>
    <row r="160" spans="1:10" ht="17">
      <c r="A160" s="698">
        <v>32</v>
      </c>
      <c r="B160" s="245" t="s">
        <v>25</v>
      </c>
      <c r="C160" s="246" t="s">
        <v>2520</v>
      </c>
      <c r="D160" s="253"/>
      <c r="E160" s="242" t="s">
        <v>12</v>
      </c>
      <c r="F160" s="262"/>
      <c r="G160" s="262"/>
      <c r="H160" s="262"/>
      <c r="I160" s="263"/>
      <c r="J160" s="699" t="s">
        <v>2521</v>
      </c>
    </row>
    <row r="161" spans="1:10" ht="17">
      <c r="A161" s="698"/>
      <c r="B161" s="245" t="s">
        <v>25</v>
      </c>
      <c r="C161" s="260" t="s">
        <v>2413</v>
      </c>
      <c r="D161" s="253" t="s">
        <v>2493</v>
      </c>
      <c r="E161" s="242" t="s">
        <v>12</v>
      </c>
      <c r="F161" s="262"/>
      <c r="G161" s="262"/>
      <c r="H161" s="262"/>
      <c r="I161" s="263"/>
      <c r="J161" s="700"/>
    </row>
    <row r="162" spans="1:10" ht="17">
      <c r="A162" s="698">
        <v>33</v>
      </c>
      <c r="B162" s="245" t="s">
        <v>25</v>
      </c>
      <c r="C162" s="246" t="s">
        <v>2522</v>
      </c>
      <c r="D162" s="253"/>
      <c r="E162" s="247" t="s">
        <v>11</v>
      </c>
      <c r="F162" s="262"/>
      <c r="G162" s="262"/>
      <c r="H162" s="262"/>
      <c r="I162" s="263"/>
      <c r="J162" s="251"/>
    </row>
    <row r="163" spans="1:10" ht="17">
      <c r="A163" s="698"/>
      <c r="B163" s="245" t="s">
        <v>25</v>
      </c>
      <c r="C163" s="260" t="s">
        <v>2523</v>
      </c>
      <c r="D163" s="253" t="s">
        <v>2524</v>
      </c>
      <c r="E163" s="247" t="s">
        <v>11</v>
      </c>
      <c r="F163" s="262"/>
      <c r="G163" s="262"/>
      <c r="H163" s="262"/>
      <c r="I163" s="263"/>
      <c r="J163" s="251"/>
    </row>
    <row r="164" spans="1:10" ht="17">
      <c r="A164" s="698"/>
      <c r="B164" s="245" t="s">
        <v>25</v>
      </c>
      <c r="C164" s="260" t="s">
        <v>2525</v>
      </c>
      <c r="D164" s="253" t="s">
        <v>2524</v>
      </c>
      <c r="E164" s="247" t="s">
        <v>11</v>
      </c>
      <c r="F164" s="262"/>
      <c r="G164" s="262"/>
      <c r="H164" s="262"/>
      <c r="I164" s="263"/>
      <c r="J164" s="251"/>
    </row>
    <row r="165" spans="1:10" ht="17">
      <c r="A165" s="698"/>
      <c r="B165" s="245" t="s">
        <v>25</v>
      </c>
      <c r="C165" s="260" t="s">
        <v>2413</v>
      </c>
      <c r="D165" s="253" t="s">
        <v>2493</v>
      </c>
      <c r="E165" s="247" t="s">
        <v>11</v>
      </c>
      <c r="F165" s="262"/>
      <c r="G165" s="262"/>
      <c r="H165" s="262"/>
      <c r="I165" s="263"/>
      <c r="J165" s="251"/>
    </row>
    <row r="166" spans="1:10" ht="17">
      <c r="A166" s="698">
        <v>34</v>
      </c>
      <c r="B166" s="245" t="s">
        <v>25</v>
      </c>
      <c r="C166" s="246" t="s">
        <v>2526</v>
      </c>
      <c r="D166" s="261"/>
      <c r="E166" s="247" t="s">
        <v>11</v>
      </c>
      <c r="F166" s="262"/>
      <c r="G166" s="262"/>
      <c r="H166" s="262"/>
      <c r="I166" s="263"/>
      <c r="J166" s="251"/>
    </row>
    <row r="167" spans="1:10" ht="17">
      <c r="A167" s="698"/>
      <c r="B167" s="245" t="s">
        <v>25</v>
      </c>
      <c r="C167" s="252" t="s">
        <v>2527</v>
      </c>
      <c r="D167" s="261"/>
      <c r="E167" s="247" t="s">
        <v>11</v>
      </c>
      <c r="F167" s="262"/>
      <c r="G167" s="262"/>
      <c r="H167" s="262"/>
      <c r="I167" s="263"/>
      <c r="J167" s="251"/>
    </row>
    <row r="168" spans="1:10" ht="17">
      <c r="A168" s="698"/>
      <c r="B168" s="245" t="s">
        <v>25</v>
      </c>
      <c r="C168" s="252" t="s">
        <v>2528</v>
      </c>
      <c r="D168" s="261"/>
      <c r="E168" s="247" t="s">
        <v>11</v>
      </c>
      <c r="F168" s="262"/>
      <c r="G168" s="262"/>
      <c r="H168" s="262"/>
      <c r="I168" s="263"/>
      <c r="J168" s="251"/>
    </row>
    <row r="169" spans="1:10" ht="17">
      <c r="A169" s="698"/>
      <c r="B169" s="245" t="s">
        <v>25</v>
      </c>
      <c r="C169" s="252" t="s">
        <v>2529</v>
      </c>
      <c r="D169" s="253" t="s">
        <v>2530</v>
      </c>
      <c r="E169" s="247" t="s">
        <v>11</v>
      </c>
      <c r="F169" s="262"/>
      <c r="G169" s="262"/>
      <c r="H169" s="262"/>
      <c r="I169" s="263"/>
      <c r="J169" s="251"/>
    </row>
    <row r="170" spans="1:10" ht="17">
      <c r="A170" s="698"/>
      <c r="B170" s="245" t="s">
        <v>25</v>
      </c>
      <c r="C170" s="252" t="s">
        <v>2531</v>
      </c>
      <c r="D170" s="253" t="s">
        <v>2532</v>
      </c>
      <c r="E170" s="247" t="s">
        <v>11</v>
      </c>
      <c r="F170" s="262"/>
      <c r="G170" s="262"/>
      <c r="H170" s="262"/>
      <c r="I170" s="263"/>
      <c r="J170" s="251"/>
    </row>
    <row r="171" spans="1:10" ht="17">
      <c r="A171" s="698"/>
      <c r="B171" s="245" t="s">
        <v>25</v>
      </c>
      <c r="C171" s="260" t="s">
        <v>2431</v>
      </c>
      <c r="D171" s="253"/>
      <c r="E171" s="247" t="s">
        <v>11</v>
      </c>
      <c r="F171" s="262"/>
      <c r="G171" s="262"/>
      <c r="H171" s="262"/>
      <c r="I171" s="263"/>
      <c r="J171" s="251"/>
    </row>
    <row r="172" spans="1:10" ht="17">
      <c r="A172" s="698"/>
      <c r="B172" s="245" t="s">
        <v>25</v>
      </c>
      <c r="C172" s="252" t="s">
        <v>2492</v>
      </c>
      <c r="D172" s="253" t="s">
        <v>2493</v>
      </c>
      <c r="E172" s="247" t="s">
        <v>11</v>
      </c>
      <c r="F172" s="262"/>
      <c r="G172" s="262"/>
      <c r="H172" s="262"/>
      <c r="I172" s="263"/>
      <c r="J172" s="251"/>
    </row>
    <row r="173" spans="1:10" ht="17">
      <c r="A173" s="698">
        <v>35</v>
      </c>
      <c r="B173" s="245" t="s">
        <v>25</v>
      </c>
      <c r="C173" s="246" t="s">
        <v>2533</v>
      </c>
      <c r="D173" s="253"/>
      <c r="E173" s="247" t="s">
        <v>11</v>
      </c>
      <c r="F173" s="262"/>
      <c r="G173" s="262"/>
      <c r="H173" s="262"/>
      <c r="I173" s="263"/>
      <c r="J173" s="251"/>
    </row>
    <row r="174" spans="1:10" ht="17">
      <c r="A174" s="698"/>
      <c r="B174" s="245" t="s">
        <v>25</v>
      </c>
      <c r="C174" s="260" t="s">
        <v>2534</v>
      </c>
      <c r="D174" s="253"/>
      <c r="E174" s="247" t="s">
        <v>11</v>
      </c>
      <c r="F174" s="262"/>
      <c r="G174" s="262"/>
      <c r="H174" s="262"/>
      <c r="I174" s="263"/>
      <c r="J174" s="251"/>
    </row>
    <row r="175" spans="1:10" ht="17">
      <c r="A175" s="698"/>
      <c r="B175" s="245" t="s">
        <v>25</v>
      </c>
      <c r="C175" s="260" t="s">
        <v>2535</v>
      </c>
      <c r="D175" s="253"/>
      <c r="E175" s="247" t="s">
        <v>11</v>
      </c>
      <c r="F175" s="262"/>
      <c r="G175" s="262"/>
      <c r="H175" s="262"/>
      <c r="I175" s="263"/>
      <c r="J175" s="251"/>
    </row>
    <row r="176" spans="1:10" ht="17">
      <c r="A176" s="698"/>
      <c r="B176" s="245" t="s">
        <v>25</v>
      </c>
      <c r="C176" s="260" t="s">
        <v>2536</v>
      </c>
      <c r="D176" s="253" t="s">
        <v>2537</v>
      </c>
      <c r="E176" s="247" t="s">
        <v>11</v>
      </c>
      <c r="F176" s="262"/>
      <c r="G176" s="262"/>
      <c r="H176" s="262"/>
      <c r="I176" s="263"/>
      <c r="J176" s="251"/>
    </row>
    <row r="177" spans="1:10" ht="17">
      <c r="A177" s="698"/>
      <c r="B177" s="245" t="s">
        <v>25</v>
      </c>
      <c r="C177" s="260" t="s">
        <v>2538</v>
      </c>
      <c r="D177" s="253" t="s">
        <v>2537</v>
      </c>
      <c r="E177" s="247" t="s">
        <v>11</v>
      </c>
      <c r="F177" s="262"/>
      <c r="G177" s="262"/>
      <c r="H177" s="262"/>
      <c r="I177" s="263"/>
      <c r="J177" s="251"/>
    </row>
    <row r="178" spans="1:10" ht="17">
      <c r="A178" s="698"/>
      <c r="B178" s="245" t="s">
        <v>25</v>
      </c>
      <c r="C178" s="260" t="s">
        <v>2539</v>
      </c>
      <c r="D178" s="253"/>
      <c r="E178" s="247" t="s">
        <v>11</v>
      </c>
      <c r="F178" s="262"/>
      <c r="G178" s="262"/>
      <c r="H178" s="262"/>
      <c r="I178" s="263"/>
      <c r="J178" s="251"/>
    </row>
    <row r="179" spans="1:10" ht="17">
      <c r="A179" s="698"/>
      <c r="B179" s="245" t="s">
        <v>25</v>
      </c>
      <c r="C179" s="260" t="s">
        <v>2540</v>
      </c>
      <c r="D179" s="253" t="s">
        <v>2541</v>
      </c>
      <c r="E179" s="247" t="s">
        <v>11</v>
      </c>
      <c r="F179" s="262"/>
      <c r="G179" s="262"/>
      <c r="H179" s="262"/>
      <c r="I179" s="263"/>
      <c r="J179" s="251"/>
    </row>
    <row r="180" spans="1:10" ht="17">
      <c r="A180" s="698"/>
      <c r="B180" s="245" t="s">
        <v>25</v>
      </c>
      <c r="C180" s="260" t="s">
        <v>2542</v>
      </c>
      <c r="D180" s="253"/>
      <c r="E180" s="247" t="s">
        <v>11</v>
      </c>
      <c r="F180" s="262"/>
      <c r="G180" s="262"/>
      <c r="H180" s="262"/>
      <c r="I180" s="263"/>
      <c r="J180" s="251"/>
    </row>
    <row r="181" spans="1:10" ht="17">
      <c r="A181" s="698"/>
      <c r="B181" s="245" t="s">
        <v>25</v>
      </c>
      <c r="C181" s="260" t="s">
        <v>2543</v>
      </c>
      <c r="D181" s="253" t="s">
        <v>2541</v>
      </c>
      <c r="E181" s="247" t="s">
        <v>11</v>
      </c>
      <c r="F181" s="262"/>
      <c r="G181" s="262"/>
      <c r="H181" s="262"/>
      <c r="I181" s="263"/>
      <c r="J181" s="251"/>
    </row>
    <row r="182" spans="1:10" ht="17">
      <c r="A182" s="698"/>
      <c r="B182" s="245" t="s">
        <v>25</v>
      </c>
      <c r="C182" s="260" t="s">
        <v>2544</v>
      </c>
      <c r="D182" s="253" t="s">
        <v>2545</v>
      </c>
      <c r="E182" s="247" t="s">
        <v>11</v>
      </c>
      <c r="F182" s="262"/>
      <c r="G182" s="262"/>
      <c r="H182" s="262"/>
      <c r="I182" s="263"/>
      <c r="J182" s="251"/>
    </row>
    <row r="183" spans="1:10" ht="17">
      <c r="A183" s="698"/>
      <c r="B183" s="245" t="s">
        <v>25</v>
      </c>
      <c r="C183" s="260" t="s">
        <v>2546</v>
      </c>
      <c r="D183" s="253"/>
      <c r="E183" s="247" t="s">
        <v>11</v>
      </c>
      <c r="F183" s="262"/>
      <c r="G183" s="262"/>
      <c r="H183" s="262"/>
      <c r="I183" s="263"/>
      <c r="J183" s="251"/>
    </row>
    <row r="184" spans="1:10" ht="17">
      <c r="A184" s="698"/>
      <c r="B184" s="245" t="s">
        <v>25</v>
      </c>
      <c r="C184" s="260" t="s">
        <v>2547</v>
      </c>
      <c r="D184" s="253"/>
      <c r="E184" s="247" t="s">
        <v>11</v>
      </c>
      <c r="F184" s="262"/>
      <c r="G184" s="262"/>
      <c r="H184" s="262"/>
      <c r="I184" s="263"/>
      <c r="J184" s="251"/>
    </row>
    <row r="185" spans="1:10" ht="17">
      <c r="A185" s="698"/>
      <c r="B185" s="245" t="s">
        <v>25</v>
      </c>
      <c r="C185" s="260" t="s">
        <v>2548</v>
      </c>
      <c r="D185" s="253" t="s">
        <v>2537</v>
      </c>
      <c r="E185" s="247" t="s">
        <v>11</v>
      </c>
      <c r="F185" s="262"/>
      <c r="G185" s="262"/>
      <c r="H185" s="262"/>
      <c r="I185" s="263"/>
      <c r="J185" s="251"/>
    </row>
    <row r="186" spans="1:10" ht="17">
      <c r="A186" s="698"/>
      <c r="B186" s="245" t="s">
        <v>25</v>
      </c>
      <c r="C186" s="260" t="s">
        <v>2549</v>
      </c>
      <c r="D186" s="253" t="s">
        <v>2537</v>
      </c>
      <c r="E186" s="247" t="s">
        <v>11</v>
      </c>
      <c r="F186" s="262"/>
      <c r="G186" s="262"/>
      <c r="H186" s="262"/>
      <c r="I186" s="263"/>
      <c r="J186" s="251"/>
    </row>
    <row r="187" spans="1:10" ht="17">
      <c r="A187" s="698"/>
      <c r="B187" s="245" t="s">
        <v>25</v>
      </c>
      <c r="C187" s="260" t="s">
        <v>2550</v>
      </c>
      <c r="D187" s="253"/>
      <c r="E187" s="247" t="s">
        <v>11</v>
      </c>
      <c r="F187" s="262"/>
      <c r="G187" s="262"/>
      <c r="H187" s="262"/>
      <c r="I187" s="263"/>
      <c r="J187" s="251"/>
    </row>
    <row r="188" spans="1:10" ht="17">
      <c r="A188" s="698"/>
      <c r="B188" s="245" t="s">
        <v>25</v>
      </c>
      <c r="C188" s="260" t="s">
        <v>2551</v>
      </c>
      <c r="D188" s="253" t="s">
        <v>2552</v>
      </c>
      <c r="E188" s="247" t="s">
        <v>11</v>
      </c>
      <c r="F188" s="262"/>
      <c r="G188" s="262"/>
      <c r="H188" s="262"/>
      <c r="I188" s="263"/>
      <c r="J188" s="251"/>
    </row>
    <row r="189" spans="1:10" ht="17">
      <c r="A189" s="698"/>
      <c r="B189" s="245" t="s">
        <v>25</v>
      </c>
      <c r="C189" s="260" t="s">
        <v>2553</v>
      </c>
      <c r="D189" s="253"/>
      <c r="E189" s="247" t="s">
        <v>11</v>
      </c>
      <c r="F189" s="262"/>
      <c r="G189" s="262"/>
      <c r="H189" s="262"/>
      <c r="I189" s="263"/>
      <c r="J189" s="251"/>
    </row>
    <row r="190" spans="1:10" ht="17">
      <c r="A190" s="698"/>
      <c r="B190" s="245" t="s">
        <v>25</v>
      </c>
      <c r="C190" s="260" t="s">
        <v>2554</v>
      </c>
      <c r="D190" s="253" t="s">
        <v>2552</v>
      </c>
      <c r="E190" s="247" t="s">
        <v>11</v>
      </c>
      <c r="F190" s="262"/>
      <c r="G190" s="262"/>
      <c r="H190" s="262"/>
      <c r="I190" s="263"/>
      <c r="J190" s="251"/>
    </row>
    <row r="191" spans="1:10" ht="17">
      <c r="A191" s="698"/>
      <c r="B191" s="245" t="s">
        <v>25</v>
      </c>
      <c r="C191" s="260" t="s">
        <v>2555</v>
      </c>
      <c r="D191" s="253" t="s">
        <v>2545</v>
      </c>
      <c r="E191" s="247" t="s">
        <v>11</v>
      </c>
      <c r="F191" s="262"/>
      <c r="G191" s="262"/>
      <c r="H191" s="262"/>
      <c r="I191" s="263"/>
      <c r="J191" s="251"/>
    </row>
    <row r="192" spans="1:10" ht="17">
      <c r="A192" s="698"/>
      <c r="B192" s="245" t="s">
        <v>25</v>
      </c>
      <c r="C192" s="260" t="s">
        <v>2413</v>
      </c>
      <c r="D192" s="253" t="s">
        <v>2493</v>
      </c>
      <c r="E192" s="247" t="s">
        <v>11</v>
      </c>
      <c r="F192" s="262"/>
      <c r="G192" s="262"/>
      <c r="H192" s="262"/>
      <c r="I192" s="263"/>
      <c r="J192" s="251"/>
    </row>
    <row r="193" spans="1:10" ht="17">
      <c r="A193" s="698">
        <v>36</v>
      </c>
      <c r="B193" s="245" t="s">
        <v>25</v>
      </c>
      <c r="C193" s="246" t="s">
        <v>2556</v>
      </c>
      <c r="D193" s="253"/>
      <c r="E193" s="247" t="s">
        <v>11</v>
      </c>
      <c r="F193" s="262"/>
      <c r="G193" s="262"/>
      <c r="H193" s="262"/>
      <c r="I193" s="263"/>
      <c r="J193" s="251"/>
    </row>
    <row r="194" spans="1:10" ht="17">
      <c r="A194" s="698"/>
      <c r="B194" s="245" t="s">
        <v>25</v>
      </c>
      <c r="C194" s="260" t="s">
        <v>2534</v>
      </c>
      <c r="D194" s="253"/>
      <c r="E194" s="247" t="s">
        <v>11</v>
      </c>
      <c r="F194" s="262"/>
      <c r="G194" s="262"/>
      <c r="H194" s="262"/>
      <c r="I194" s="263"/>
      <c r="J194" s="251"/>
    </row>
    <row r="195" spans="1:10" ht="17">
      <c r="A195" s="698"/>
      <c r="B195" s="245" t="s">
        <v>25</v>
      </c>
      <c r="C195" s="260" t="s">
        <v>2535</v>
      </c>
      <c r="D195" s="253"/>
      <c r="E195" s="247" t="s">
        <v>11</v>
      </c>
      <c r="F195" s="262"/>
      <c r="G195" s="262"/>
      <c r="H195" s="262"/>
      <c r="I195" s="263"/>
      <c r="J195" s="251"/>
    </row>
    <row r="196" spans="1:10" ht="17">
      <c r="A196" s="698"/>
      <c r="B196" s="245" t="s">
        <v>25</v>
      </c>
      <c r="C196" s="260" t="s">
        <v>2536</v>
      </c>
      <c r="D196" s="253" t="s">
        <v>2557</v>
      </c>
      <c r="E196" s="247" t="s">
        <v>11</v>
      </c>
      <c r="F196" s="262"/>
      <c r="G196" s="262"/>
      <c r="H196" s="262"/>
      <c r="I196" s="263"/>
      <c r="J196" s="251"/>
    </row>
    <row r="197" spans="1:10" ht="17">
      <c r="A197" s="698"/>
      <c r="B197" s="245" t="s">
        <v>25</v>
      </c>
      <c r="C197" s="260" t="s">
        <v>2538</v>
      </c>
      <c r="D197" s="253" t="s">
        <v>2557</v>
      </c>
      <c r="E197" s="247" t="s">
        <v>11</v>
      </c>
      <c r="F197" s="262"/>
      <c r="G197" s="262"/>
      <c r="H197" s="262"/>
      <c r="I197" s="263"/>
      <c r="J197" s="251"/>
    </row>
    <row r="198" spans="1:10" ht="17">
      <c r="A198" s="698"/>
      <c r="B198" s="245" t="s">
        <v>25</v>
      </c>
      <c r="C198" s="260" t="s">
        <v>2539</v>
      </c>
      <c r="D198" s="253"/>
      <c r="E198" s="247" t="s">
        <v>11</v>
      </c>
      <c r="F198" s="262"/>
      <c r="G198" s="262"/>
      <c r="H198" s="262"/>
      <c r="I198" s="263"/>
      <c r="J198" s="251"/>
    </row>
    <row r="199" spans="1:10" ht="17">
      <c r="A199" s="698"/>
      <c r="B199" s="245" t="s">
        <v>25</v>
      </c>
      <c r="C199" s="260" t="s">
        <v>2540</v>
      </c>
      <c r="D199" s="253" t="s">
        <v>2558</v>
      </c>
      <c r="E199" s="247" t="s">
        <v>11</v>
      </c>
      <c r="F199" s="262"/>
      <c r="G199" s="262"/>
      <c r="H199" s="262"/>
      <c r="I199" s="263"/>
      <c r="J199" s="251"/>
    </row>
    <row r="200" spans="1:10" ht="17">
      <c r="A200" s="698"/>
      <c r="B200" s="245" t="s">
        <v>25</v>
      </c>
      <c r="C200" s="260" t="s">
        <v>2542</v>
      </c>
      <c r="D200" s="253"/>
      <c r="E200" s="247" t="s">
        <v>11</v>
      </c>
      <c r="F200" s="262"/>
      <c r="G200" s="262"/>
      <c r="H200" s="262"/>
      <c r="I200" s="263"/>
      <c r="J200" s="251"/>
    </row>
    <row r="201" spans="1:10" ht="17">
      <c r="A201" s="698"/>
      <c r="B201" s="245" t="s">
        <v>25</v>
      </c>
      <c r="C201" s="260" t="s">
        <v>2543</v>
      </c>
      <c r="D201" s="253" t="s">
        <v>2558</v>
      </c>
      <c r="E201" s="247" t="s">
        <v>11</v>
      </c>
      <c r="F201" s="262"/>
      <c r="G201" s="262"/>
      <c r="H201" s="262"/>
      <c r="I201" s="263"/>
      <c r="J201" s="251"/>
    </row>
    <row r="202" spans="1:10" ht="17">
      <c r="A202" s="698"/>
      <c r="B202" s="245" t="s">
        <v>25</v>
      </c>
      <c r="C202" s="260" t="s">
        <v>2544</v>
      </c>
      <c r="D202" s="253" t="s">
        <v>2559</v>
      </c>
      <c r="E202" s="247" t="s">
        <v>11</v>
      </c>
      <c r="F202" s="262"/>
      <c r="G202" s="262"/>
      <c r="H202" s="262"/>
      <c r="I202" s="263"/>
      <c r="J202" s="251"/>
    </row>
    <row r="203" spans="1:10" ht="17">
      <c r="A203" s="698"/>
      <c r="B203" s="245" t="s">
        <v>25</v>
      </c>
      <c r="C203" s="260" t="s">
        <v>2546</v>
      </c>
      <c r="D203" s="253"/>
      <c r="E203" s="247" t="s">
        <v>11</v>
      </c>
      <c r="F203" s="262"/>
      <c r="G203" s="262"/>
      <c r="H203" s="262"/>
      <c r="I203" s="263"/>
      <c r="J203" s="251"/>
    </row>
    <row r="204" spans="1:10" ht="17">
      <c r="A204" s="698"/>
      <c r="B204" s="245" t="s">
        <v>25</v>
      </c>
      <c r="C204" s="260" t="s">
        <v>2547</v>
      </c>
      <c r="D204" s="253"/>
      <c r="E204" s="247" t="s">
        <v>11</v>
      </c>
      <c r="F204" s="262"/>
      <c r="G204" s="262"/>
      <c r="H204" s="262"/>
      <c r="I204" s="263"/>
      <c r="J204" s="251"/>
    </row>
    <row r="205" spans="1:10" ht="17">
      <c r="A205" s="698"/>
      <c r="B205" s="245" t="s">
        <v>25</v>
      </c>
      <c r="C205" s="260" t="s">
        <v>2548</v>
      </c>
      <c r="D205" s="253" t="s">
        <v>2557</v>
      </c>
      <c r="E205" s="247" t="s">
        <v>11</v>
      </c>
      <c r="F205" s="262"/>
      <c r="G205" s="262"/>
      <c r="H205" s="262"/>
      <c r="I205" s="263"/>
      <c r="J205" s="251"/>
    </row>
    <row r="206" spans="1:10" ht="17">
      <c r="A206" s="698"/>
      <c r="B206" s="245" t="s">
        <v>25</v>
      </c>
      <c r="C206" s="260" t="s">
        <v>2549</v>
      </c>
      <c r="D206" s="253" t="s">
        <v>2557</v>
      </c>
      <c r="E206" s="247" t="s">
        <v>11</v>
      </c>
      <c r="F206" s="262"/>
      <c r="G206" s="262"/>
      <c r="H206" s="262"/>
      <c r="I206" s="263"/>
      <c r="J206" s="251"/>
    </row>
    <row r="207" spans="1:10" ht="17">
      <c r="A207" s="698"/>
      <c r="B207" s="245" t="s">
        <v>25</v>
      </c>
      <c r="C207" s="260" t="s">
        <v>2550</v>
      </c>
      <c r="D207" s="253"/>
      <c r="E207" s="247" t="s">
        <v>11</v>
      </c>
      <c r="F207" s="262"/>
      <c r="G207" s="262"/>
      <c r="H207" s="262"/>
      <c r="I207" s="263"/>
      <c r="J207" s="251"/>
    </row>
    <row r="208" spans="1:10" ht="17">
      <c r="A208" s="698"/>
      <c r="B208" s="245" t="s">
        <v>25</v>
      </c>
      <c r="C208" s="260" t="s">
        <v>2551</v>
      </c>
      <c r="D208" s="253" t="s">
        <v>2560</v>
      </c>
      <c r="E208" s="247" t="s">
        <v>11</v>
      </c>
      <c r="F208" s="262"/>
      <c r="G208" s="262"/>
      <c r="H208" s="262"/>
      <c r="I208" s="263"/>
      <c r="J208" s="251"/>
    </row>
    <row r="209" spans="1:10" ht="17">
      <c r="A209" s="698"/>
      <c r="B209" s="245" t="s">
        <v>25</v>
      </c>
      <c r="C209" s="260" t="s">
        <v>2553</v>
      </c>
      <c r="D209" s="253"/>
      <c r="E209" s="247" t="s">
        <v>11</v>
      </c>
      <c r="F209" s="262"/>
      <c r="G209" s="262"/>
      <c r="H209" s="262"/>
      <c r="I209" s="263"/>
      <c r="J209" s="251"/>
    </row>
    <row r="210" spans="1:10" ht="17">
      <c r="A210" s="698"/>
      <c r="B210" s="245" t="s">
        <v>25</v>
      </c>
      <c r="C210" s="260" t="s">
        <v>2554</v>
      </c>
      <c r="D210" s="253" t="s">
        <v>2560</v>
      </c>
      <c r="E210" s="247" t="s">
        <v>11</v>
      </c>
      <c r="F210" s="262"/>
      <c r="G210" s="262"/>
      <c r="H210" s="262"/>
      <c r="I210" s="263"/>
      <c r="J210" s="251"/>
    </row>
    <row r="211" spans="1:10" ht="17">
      <c r="A211" s="698"/>
      <c r="B211" s="245" t="s">
        <v>25</v>
      </c>
      <c r="C211" s="260" t="s">
        <v>2555</v>
      </c>
      <c r="D211" s="253" t="s">
        <v>2559</v>
      </c>
      <c r="E211" s="247" t="s">
        <v>11</v>
      </c>
      <c r="F211" s="262"/>
      <c r="G211" s="262"/>
      <c r="H211" s="262"/>
      <c r="I211" s="263"/>
      <c r="J211" s="251"/>
    </row>
    <row r="212" spans="1:10" ht="17">
      <c r="A212" s="698"/>
      <c r="B212" s="245" t="s">
        <v>25</v>
      </c>
      <c r="C212" s="260" t="s">
        <v>2413</v>
      </c>
      <c r="D212" s="253" t="s">
        <v>2493</v>
      </c>
      <c r="E212" s="247" t="s">
        <v>11</v>
      </c>
      <c r="F212" s="262"/>
      <c r="G212" s="262"/>
      <c r="H212" s="262"/>
      <c r="I212" s="263"/>
      <c r="J212" s="251"/>
    </row>
    <row r="213" spans="1:10" ht="17">
      <c r="A213" s="698">
        <v>37</v>
      </c>
      <c r="B213" s="245" t="s">
        <v>25</v>
      </c>
      <c r="C213" s="246" t="s">
        <v>2561</v>
      </c>
      <c r="D213" s="253"/>
      <c r="E213" s="247" t="s">
        <v>11</v>
      </c>
      <c r="F213" s="262"/>
      <c r="G213" s="262"/>
      <c r="H213" s="262"/>
      <c r="I213" s="263"/>
      <c r="J213" s="251"/>
    </row>
    <row r="214" spans="1:10" ht="17">
      <c r="A214" s="698"/>
      <c r="B214" s="245" t="s">
        <v>25</v>
      </c>
      <c r="C214" s="260" t="s">
        <v>2534</v>
      </c>
      <c r="D214" s="253"/>
      <c r="E214" s="247" t="s">
        <v>11</v>
      </c>
      <c r="F214" s="262"/>
      <c r="G214" s="262"/>
      <c r="H214" s="262"/>
      <c r="I214" s="263"/>
      <c r="J214" s="251"/>
    </row>
    <row r="215" spans="1:10" ht="17">
      <c r="A215" s="698"/>
      <c r="B215" s="245" t="s">
        <v>25</v>
      </c>
      <c r="C215" s="260" t="s">
        <v>2535</v>
      </c>
      <c r="D215" s="253"/>
      <c r="E215" s="247" t="s">
        <v>11</v>
      </c>
      <c r="F215" s="262"/>
      <c r="G215" s="262"/>
      <c r="H215" s="262"/>
      <c r="I215" s="263"/>
      <c r="J215" s="251"/>
    </row>
    <row r="216" spans="1:10" ht="17">
      <c r="A216" s="698"/>
      <c r="B216" s="245" t="s">
        <v>25</v>
      </c>
      <c r="C216" s="260" t="s">
        <v>2536</v>
      </c>
      <c r="D216" s="253" t="s">
        <v>2562</v>
      </c>
      <c r="E216" s="247" t="s">
        <v>11</v>
      </c>
      <c r="F216" s="262"/>
      <c r="G216" s="262"/>
      <c r="H216" s="262"/>
      <c r="I216" s="263"/>
      <c r="J216" s="251"/>
    </row>
    <row r="217" spans="1:10" ht="17">
      <c r="A217" s="698"/>
      <c r="B217" s="245" t="s">
        <v>25</v>
      </c>
      <c r="C217" s="260" t="s">
        <v>2538</v>
      </c>
      <c r="D217" s="253" t="s">
        <v>2562</v>
      </c>
      <c r="E217" s="247" t="s">
        <v>11</v>
      </c>
      <c r="F217" s="262"/>
      <c r="G217" s="262"/>
      <c r="H217" s="262"/>
      <c r="I217" s="263"/>
      <c r="J217" s="251"/>
    </row>
    <row r="218" spans="1:10" ht="17">
      <c r="A218" s="698"/>
      <c r="B218" s="245" t="s">
        <v>25</v>
      </c>
      <c r="C218" s="260" t="s">
        <v>2539</v>
      </c>
      <c r="D218" s="253"/>
      <c r="E218" s="247" t="s">
        <v>11</v>
      </c>
      <c r="F218" s="262"/>
      <c r="G218" s="262"/>
      <c r="H218" s="262"/>
      <c r="I218" s="263"/>
      <c r="J218" s="251"/>
    </row>
    <row r="219" spans="1:10" ht="17">
      <c r="A219" s="698"/>
      <c r="B219" s="245" t="s">
        <v>25</v>
      </c>
      <c r="C219" s="260" t="s">
        <v>2540</v>
      </c>
      <c r="D219" s="253" t="s">
        <v>2558</v>
      </c>
      <c r="E219" s="247" t="s">
        <v>11</v>
      </c>
      <c r="F219" s="262"/>
      <c r="G219" s="262"/>
      <c r="H219" s="262"/>
      <c r="I219" s="263"/>
      <c r="J219" s="251"/>
    </row>
    <row r="220" spans="1:10" ht="17">
      <c r="A220" s="698"/>
      <c r="B220" s="245" t="s">
        <v>25</v>
      </c>
      <c r="C220" s="260" t="s">
        <v>2542</v>
      </c>
      <c r="D220" s="253"/>
      <c r="E220" s="247" t="s">
        <v>11</v>
      </c>
      <c r="F220" s="262"/>
      <c r="G220" s="262"/>
      <c r="H220" s="262"/>
      <c r="I220" s="263"/>
      <c r="J220" s="251"/>
    </row>
    <row r="221" spans="1:10" ht="17">
      <c r="A221" s="698"/>
      <c r="B221" s="245" t="s">
        <v>25</v>
      </c>
      <c r="C221" s="260" t="s">
        <v>2543</v>
      </c>
      <c r="D221" s="253" t="s">
        <v>2558</v>
      </c>
      <c r="E221" s="247" t="s">
        <v>11</v>
      </c>
      <c r="F221" s="262"/>
      <c r="G221" s="262"/>
      <c r="H221" s="262"/>
      <c r="I221" s="263"/>
      <c r="J221" s="251"/>
    </row>
    <row r="222" spans="1:10" ht="17">
      <c r="A222" s="698"/>
      <c r="B222" s="245" t="s">
        <v>25</v>
      </c>
      <c r="C222" s="260" t="s">
        <v>2544</v>
      </c>
      <c r="D222" s="253" t="s">
        <v>2562</v>
      </c>
      <c r="E222" s="247" t="s">
        <v>11</v>
      </c>
      <c r="F222" s="262"/>
      <c r="G222" s="262"/>
      <c r="H222" s="262"/>
      <c r="I222" s="263"/>
      <c r="J222" s="251"/>
    </row>
    <row r="223" spans="1:10" ht="17">
      <c r="A223" s="698"/>
      <c r="B223" s="245" t="s">
        <v>25</v>
      </c>
      <c r="C223" s="260" t="s">
        <v>2546</v>
      </c>
      <c r="D223" s="253"/>
      <c r="E223" s="247" t="s">
        <v>11</v>
      </c>
      <c r="F223" s="262"/>
      <c r="G223" s="262"/>
      <c r="H223" s="262"/>
      <c r="I223" s="263"/>
      <c r="J223" s="251"/>
    </row>
    <row r="224" spans="1:10" ht="17">
      <c r="A224" s="698"/>
      <c r="B224" s="245" t="s">
        <v>25</v>
      </c>
      <c r="C224" s="260" t="s">
        <v>2547</v>
      </c>
      <c r="D224" s="253"/>
      <c r="E224" s="247" t="s">
        <v>11</v>
      </c>
      <c r="F224" s="262"/>
      <c r="G224" s="262"/>
      <c r="H224" s="262"/>
      <c r="I224" s="263"/>
      <c r="J224" s="251"/>
    </row>
    <row r="225" spans="1:10" ht="17">
      <c r="A225" s="698"/>
      <c r="B225" s="245" t="s">
        <v>25</v>
      </c>
      <c r="C225" s="260" t="s">
        <v>2548</v>
      </c>
      <c r="D225" s="253" t="s">
        <v>2562</v>
      </c>
      <c r="E225" s="247" t="s">
        <v>11</v>
      </c>
      <c r="F225" s="262"/>
      <c r="G225" s="262"/>
      <c r="H225" s="262"/>
      <c r="I225" s="263"/>
      <c r="J225" s="251"/>
    </row>
    <row r="226" spans="1:10" ht="17">
      <c r="A226" s="698"/>
      <c r="B226" s="245" t="s">
        <v>25</v>
      </c>
      <c r="C226" s="252" t="s">
        <v>2563</v>
      </c>
      <c r="D226" s="264"/>
      <c r="E226" s="247" t="s">
        <v>11</v>
      </c>
      <c r="F226" s="262"/>
      <c r="G226" s="262"/>
      <c r="H226" s="262"/>
      <c r="I226" s="263"/>
      <c r="J226" s="251"/>
    </row>
    <row r="227" spans="1:10" ht="17">
      <c r="A227" s="698"/>
      <c r="B227" s="245" t="s">
        <v>25</v>
      </c>
      <c r="C227" s="260" t="s">
        <v>2550</v>
      </c>
      <c r="D227" s="253"/>
      <c r="E227" s="247" t="s">
        <v>11</v>
      </c>
      <c r="F227" s="262"/>
      <c r="G227" s="262"/>
      <c r="H227" s="262"/>
      <c r="I227" s="263"/>
      <c r="J227" s="251"/>
    </row>
    <row r="228" spans="1:10" ht="17">
      <c r="A228" s="698"/>
      <c r="B228" s="245" t="s">
        <v>25</v>
      </c>
      <c r="C228" s="260" t="s">
        <v>2551</v>
      </c>
      <c r="D228" s="253" t="s">
        <v>2560</v>
      </c>
      <c r="E228" s="247" t="s">
        <v>11</v>
      </c>
      <c r="F228" s="262"/>
      <c r="G228" s="262"/>
      <c r="H228" s="262"/>
      <c r="I228" s="263"/>
      <c r="J228" s="251"/>
    </row>
    <row r="229" spans="1:10" ht="17">
      <c r="A229" s="698"/>
      <c r="B229" s="245" t="s">
        <v>25</v>
      </c>
      <c r="C229" s="260" t="s">
        <v>2553</v>
      </c>
      <c r="D229" s="253"/>
      <c r="E229" s="247" t="s">
        <v>11</v>
      </c>
      <c r="F229" s="262"/>
      <c r="G229" s="262"/>
      <c r="H229" s="262"/>
      <c r="I229" s="263"/>
      <c r="J229" s="251"/>
    </row>
    <row r="230" spans="1:10" ht="17">
      <c r="A230" s="698"/>
      <c r="B230" s="245" t="s">
        <v>25</v>
      </c>
      <c r="C230" s="260" t="s">
        <v>2554</v>
      </c>
      <c r="D230" s="253" t="s">
        <v>2560</v>
      </c>
      <c r="E230" s="247" t="s">
        <v>11</v>
      </c>
      <c r="F230" s="262"/>
      <c r="G230" s="262"/>
      <c r="H230" s="262"/>
      <c r="I230" s="263"/>
      <c r="J230" s="251"/>
    </row>
    <row r="231" spans="1:10" ht="17">
      <c r="A231" s="698"/>
      <c r="B231" s="245" t="s">
        <v>25</v>
      </c>
      <c r="C231" s="260" t="s">
        <v>2555</v>
      </c>
      <c r="D231" s="253" t="s">
        <v>2562</v>
      </c>
      <c r="E231" s="247" t="s">
        <v>11</v>
      </c>
      <c r="F231" s="262"/>
      <c r="G231" s="262"/>
      <c r="H231" s="262"/>
      <c r="I231" s="263"/>
      <c r="J231" s="251"/>
    </row>
    <row r="232" spans="1:10" ht="17">
      <c r="A232" s="698"/>
      <c r="B232" s="245" t="s">
        <v>25</v>
      </c>
      <c r="C232" s="260" t="s">
        <v>2413</v>
      </c>
      <c r="D232" s="253" t="s">
        <v>2493</v>
      </c>
      <c r="E232" s="247" t="s">
        <v>11</v>
      </c>
      <c r="F232" s="262"/>
      <c r="G232" s="262"/>
      <c r="H232" s="262"/>
      <c r="I232" s="263"/>
      <c r="J232" s="251"/>
    </row>
    <row r="233" spans="1:10" ht="17">
      <c r="A233" s="698">
        <v>38</v>
      </c>
      <c r="B233" s="245" t="s">
        <v>25</v>
      </c>
      <c r="C233" s="246" t="s">
        <v>2564</v>
      </c>
      <c r="D233" s="253"/>
      <c r="E233" s="247" t="s">
        <v>11</v>
      </c>
      <c r="F233" s="262"/>
      <c r="G233" s="262"/>
      <c r="H233" s="262"/>
      <c r="I233" s="263"/>
      <c r="J233" s="251"/>
    </row>
    <row r="234" spans="1:10" ht="17">
      <c r="A234" s="698"/>
      <c r="B234" s="245" t="s">
        <v>25</v>
      </c>
      <c r="C234" s="260" t="s">
        <v>2534</v>
      </c>
      <c r="D234" s="253"/>
      <c r="E234" s="247" t="s">
        <v>11</v>
      </c>
      <c r="F234" s="262"/>
      <c r="G234" s="262"/>
      <c r="H234" s="262"/>
      <c r="I234" s="263"/>
      <c r="J234" s="251"/>
    </row>
    <row r="235" spans="1:10" ht="17">
      <c r="A235" s="698"/>
      <c r="B235" s="245" t="s">
        <v>25</v>
      </c>
      <c r="C235" s="260" t="s">
        <v>2535</v>
      </c>
      <c r="D235" s="253"/>
      <c r="E235" s="247" t="s">
        <v>11</v>
      </c>
      <c r="F235" s="262"/>
      <c r="G235" s="262"/>
      <c r="H235" s="262"/>
      <c r="I235" s="263"/>
      <c r="J235" s="251"/>
    </row>
    <row r="236" spans="1:10" ht="17">
      <c r="A236" s="698"/>
      <c r="B236" s="245" t="s">
        <v>25</v>
      </c>
      <c r="C236" s="260" t="s">
        <v>2536</v>
      </c>
      <c r="D236" s="253" t="s">
        <v>2565</v>
      </c>
      <c r="E236" s="247" t="s">
        <v>11</v>
      </c>
      <c r="F236" s="262"/>
      <c r="G236" s="262"/>
      <c r="H236" s="262"/>
      <c r="I236" s="263"/>
      <c r="J236" s="251"/>
    </row>
    <row r="237" spans="1:10" ht="17">
      <c r="A237" s="698"/>
      <c r="B237" s="245" t="s">
        <v>25</v>
      </c>
      <c r="C237" s="260" t="s">
        <v>2538</v>
      </c>
      <c r="D237" s="253" t="s">
        <v>2565</v>
      </c>
      <c r="E237" s="247" t="s">
        <v>11</v>
      </c>
      <c r="F237" s="262"/>
      <c r="G237" s="262"/>
      <c r="H237" s="262"/>
      <c r="I237" s="263"/>
      <c r="J237" s="251"/>
    </row>
    <row r="238" spans="1:10" ht="17">
      <c r="A238" s="698"/>
      <c r="B238" s="245" t="s">
        <v>25</v>
      </c>
      <c r="C238" s="260" t="s">
        <v>2539</v>
      </c>
      <c r="D238" s="253"/>
      <c r="E238" s="247" t="s">
        <v>11</v>
      </c>
      <c r="F238" s="262"/>
      <c r="G238" s="262"/>
      <c r="H238" s="262"/>
      <c r="I238" s="263"/>
      <c r="J238" s="251"/>
    </row>
    <row r="239" spans="1:10" ht="17">
      <c r="A239" s="698"/>
      <c r="B239" s="245" t="s">
        <v>25</v>
      </c>
      <c r="C239" s="260" t="s">
        <v>2540</v>
      </c>
      <c r="D239" s="253" t="s">
        <v>2558</v>
      </c>
      <c r="E239" s="247" t="s">
        <v>11</v>
      </c>
      <c r="F239" s="262"/>
      <c r="G239" s="262"/>
      <c r="H239" s="262"/>
      <c r="I239" s="263"/>
      <c r="J239" s="251"/>
    </row>
    <row r="240" spans="1:10" ht="17">
      <c r="A240" s="698"/>
      <c r="B240" s="245" t="s">
        <v>25</v>
      </c>
      <c r="C240" s="260" t="s">
        <v>2542</v>
      </c>
      <c r="D240" s="253"/>
      <c r="E240" s="247" t="s">
        <v>11</v>
      </c>
      <c r="F240" s="262"/>
      <c r="G240" s="262"/>
      <c r="H240" s="262"/>
      <c r="I240" s="263"/>
      <c r="J240" s="251"/>
    </row>
    <row r="241" spans="1:10" ht="17">
      <c r="A241" s="698"/>
      <c r="B241" s="245" t="s">
        <v>25</v>
      </c>
      <c r="C241" s="260" t="s">
        <v>2543</v>
      </c>
      <c r="D241" s="253" t="s">
        <v>2558</v>
      </c>
      <c r="E241" s="247" t="s">
        <v>11</v>
      </c>
      <c r="F241" s="262"/>
      <c r="G241" s="262"/>
      <c r="H241" s="262"/>
      <c r="I241" s="263"/>
      <c r="J241" s="251"/>
    </row>
    <row r="242" spans="1:10" ht="17">
      <c r="A242" s="698"/>
      <c r="B242" s="245" t="s">
        <v>25</v>
      </c>
      <c r="C242" s="260" t="s">
        <v>2544</v>
      </c>
      <c r="D242" s="253" t="s">
        <v>2565</v>
      </c>
      <c r="E242" s="247" t="s">
        <v>11</v>
      </c>
      <c r="F242" s="262"/>
      <c r="G242" s="262"/>
      <c r="H242" s="262"/>
      <c r="I242" s="263"/>
      <c r="J242" s="251"/>
    </row>
    <row r="243" spans="1:10" ht="17">
      <c r="A243" s="698"/>
      <c r="B243" s="245" t="s">
        <v>25</v>
      </c>
      <c r="C243" s="260" t="s">
        <v>2546</v>
      </c>
      <c r="D243" s="253"/>
      <c r="E243" s="247" t="s">
        <v>11</v>
      </c>
      <c r="F243" s="262"/>
      <c r="G243" s="262"/>
      <c r="H243" s="262"/>
      <c r="I243" s="263"/>
      <c r="J243" s="251"/>
    </row>
    <row r="244" spans="1:10" ht="17">
      <c r="A244" s="698"/>
      <c r="B244" s="245" t="s">
        <v>25</v>
      </c>
      <c r="C244" s="260" t="s">
        <v>2547</v>
      </c>
      <c r="D244" s="253"/>
      <c r="E244" s="247" t="s">
        <v>11</v>
      </c>
      <c r="F244" s="262"/>
      <c r="G244" s="262"/>
      <c r="H244" s="262"/>
      <c r="I244" s="263"/>
      <c r="J244" s="251"/>
    </row>
    <row r="245" spans="1:10" ht="17">
      <c r="A245" s="698"/>
      <c r="B245" s="245" t="s">
        <v>25</v>
      </c>
      <c r="C245" s="260" t="s">
        <v>2548</v>
      </c>
      <c r="D245" s="253" t="s">
        <v>2565</v>
      </c>
      <c r="E245" s="247" t="s">
        <v>11</v>
      </c>
      <c r="F245" s="262"/>
      <c r="G245" s="262"/>
      <c r="H245" s="262"/>
      <c r="I245" s="263"/>
      <c r="J245" s="251"/>
    </row>
    <row r="246" spans="1:10" ht="17">
      <c r="A246" s="698"/>
      <c r="B246" s="245" t="s">
        <v>25</v>
      </c>
      <c r="C246" s="260" t="s">
        <v>2549</v>
      </c>
      <c r="D246" s="253" t="s">
        <v>2565</v>
      </c>
      <c r="E246" s="247" t="s">
        <v>11</v>
      </c>
      <c r="F246" s="262"/>
      <c r="G246" s="262"/>
      <c r="H246" s="262"/>
      <c r="I246" s="263"/>
      <c r="J246" s="251"/>
    </row>
    <row r="247" spans="1:10" ht="17">
      <c r="A247" s="698"/>
      <c r="B247" s="245" t="s">
        <v>25</v>
      </c>
      <c r="C247" s="260" t="s">
        <v>2550</v>
      </c>
      <c r="D247" s="253"/>
      <c r="E247" s="247" t="s">
        <v>11</v>
      </c>
      <c r="F247" s="262"/>
      <c r="G247" s="262"/>
      <c r="H247" s="262"/>
      <c r="I247" s="263"/>
      <c r="J247" s="251"/>
    </row>
    <row r="248" spans="1:10" ht="17">
      <c r="A248" s="698"/>
      <c r="B248" s="245" t="s">
        <v>25</v>
      </c>
      <c r="C248" s="260" t="s">
        <v>2551</v>
      </c>
      <c r="D248" s="253" t="s">
        <v>2560</v>
      </c>
      <c r="E248" s="247" t="s">
        <v>11</v>
      </c>
      <c r="F248" s="262"/>
      <c r="G248" s="262"/>
      <c r="H248" s="262"/>
      <c r="I248" s="263"/>
      <c r="J248" s="251"/>
    </row>
    <row r="249" spans="1:10" ht="17">
      <c r="A249" s="698"/>
      <c r="B249" s="245" t="s">
        <v>25</v>
      </c>
      <c r="C249" s="260" t="s">
        <v>2553</v>
      </c>
      <c r="D249" s="253"/>
      <c r="E249" s="247" t="s">
        <v>11</v>
      </c>
      <c r="F249" s="262"/>
      <c r="G249" s="262"/>
      <c r="H249" s="262"/>
      <c r="I249" s="263"/>
      <c r="J249" s="251"/>
    </row>
    <row r="250" spans="1:10" ht="17">
      <c r="A250" s="698"/>
      <c r="B250" s="245" t="s">
        <v>25</v>
      </c>
      <c r="C250" s="260" t="s">
        <v>2554</v>
      </c>
      <c r="D250" s="253" t="s">
        <v>2560</v>
      </c>
      <c r="E250" s="247" t="s">
        <v>11</v>
      </c>
      <c r="F250" s="262"/>
      <c r="G250" s="262"/>
      <c r="H250" s="262"/>
      <c r="I250" s="263"/>
      <c r="J250" s="251"/>
    </row>
    <row r="251" spans="1:10" ht="17">
      <c r="A251" s="698"/>
      <c r="B251" s="245" t="s">
        <v>25</v>
      </c>
      <c r="C251" s="260" t="s">
        <v>2555</v>
      </c>
      <c r="D251" s="253" t="s">
        <v>2565</v>
      </c>
      <c r="E251" s="247" t="s">
        <v>11</v>
      </c>
      <c r="F251" s="262"/>
      <c r="G251" s="262"/>
      <c r="H251" s="262"/>
      <c r="I251" s="263"/>
      <c r="J251" s="251"/>
    </row>
    <row r="252" spans="1:10" ht="17">
      <c r="A252" s="698"/>
      <c r="B252" s="245" t="s">
        <v>25</v>
      </c>
      <c r="C252" s="260" t="s">
        <v>2413</v>
      </c>
      <c r="D252" s="253" t="s">
        <v>2493</v>
      </c>
      <c r="E252" s="247" t="s">
        <v>11</v>
      </c>
      <c r="F252" s="262"/>
      <c r="G252" s="262"/>
      <c r="H252" s="262"/>
      <c r="I252" s="263"/>
      <c r="J252" s="251"/>
    </row>
    <row r="253" spans="1:10" ht="17">
      <c r="A253" s="698">
        <v>39</v>
      </c>
      <c r="B253" s="245" t="s">
        <v>25</v>
      </c>
      <c r="C253" s="246" t="s">
        <v>2566</v>
      </c>
      <c r="D253" s="261"/>
      <c r="E253" s="247" t="s">
        <v>11</v>
      </c>
      <c r="F253" s="262"/>
      <c r="G253" s="262"/>
      <c r="H253" s="262"/>
      <c r="I253" s="263"/>
      <c r="J253" s="251"/>
    </row>
    <row r="254" spans="1:10" ht="17">
      <c r="A254" s="698"/>
      <c r="B254" s="245" t="s">
        <v>25</v>
      </c>
      <c r="C254" s="252" t="s">
        <v>2492</v>
      </c>
      <c r="D254" s="253" t="s">
        <v>2493</v>
      </c>
      <c r="E254" s="247" t="s">
        <v>11</v>
      </c>
      <c r="F254" s="262"/>
      <c r="G254" s="262"/>
      <c r="H254" s="262"/>
      <c r="I254" s="263"/>
      <c r="J254" s="251"/>
    </row>
  </sheetData>
  <mergeCells count="41">
    <mergeCell ref="A69:A70"/>
    <mergeCell ref="A33:A35"/>
    <mergeCell ref="C1:D8"/>
    <mergeCell ref="A10:A11"/>
    <mergeCell ref="A12:A13"/>
    <mergeCell ref="A14:A15"/>
    <mergeCell ref="A16:A17"/>
    <mergeCell ref="A18:A19"/>
    <mergeCell ref="A20:A22"/>
    <mergeCell ref="A23:A24"/>
    <mergeCell ref="A25:A27"/>
    <mergeCell ref="A28:A29"/>
    <mergeCell ref="A30:A32"/>
    <mergeCell ref="A57:A58"/>
    <mergeCell ref="A59:A60"/>
    <mergeCell ref="A61:A63"/>
    <mergeCell ref="A64:A65"/>
    <mergeCell ref="A66:A68"/>
    <mergeCell ref="A36:A37"/>
    <mergeCell ref="A38:A40"/>
    <mergeCell ref="A41:A42"/>
    <mergeCell ref="A43:A49"/>
    <mergeCell ref="A50:A56"/>
    <mergeCell ref="A90:A95"/>
    <mergeCell ref="A96:A127"/>
    <mergeCell ref="A128:A159"/>
    <mergeCell ref="A160:A161"/>
    <mergeCell ref="A71:A73"/>
    <mergeCell ref="A74:A76"/>
    <mergeCell ref="A77:A78"/>
    <mergeCell ref="A79:A81"/>
    <mergeCell ref="A82:A83"/>
    <mergeCell ref="A84:A89"/>
    <mergeCell ref="A233:A252"/>
    <mergeCell ref="A253:A254"/>
    <mergeCell ref="J160:J161"/>
    <mergeCell ref="A162:A165"/>
    <mergeCell ref="A173:A192"/>
    <mergeCell ref="A193:A212"/>
    <mergeCell ref="A213:A232"/>
    <mergeCell ref="A166:A172"/>
  </mergeCells>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19"/>
  <sheetViews>
    <sheetView topLeftCell="B1" workbookViewId="0">
      <selection activeCell="C24" sqref="C24"/>
    </sheetView>
  </sheetViews>
  <sheetFormatPr baseColWidth="10" defaultColWidth="9" defaultRowHeight="15"/>
  <cols>
    <col min="1" max="1" width="5.33203125" style="129" customWidth="1"/>
    <col min="2" max="2" width="9.5" style="129" customWidth="1"/>
    <col min="3" max="3" width="48.6640625" style="129" customWidth="1"/>
    <col min="4" max="4" width="26" style="129" customWidth="1"/>
    <col min="5" max="5" width="13.6640625" style="129" customWidth="1"/>
    <col min="6" max="6" width="16" style="129" customWidth="1"/>
    <col min="7" max="7" width="33" style="129" customWidth="1"/>
    <col min="8" max="8" width="19.1640625" style="129" customWidth="1"/>
    <col min="9" max="9" width="63.1640625" style="128" bestFit="1" customWidth="1"/>
    <col min="10" max="10" width="9" style="128" customWidth="1"/>
    <col min="11" max="13" width="9" style="129" customWidth="1"/>
    <col min="14" max="256" width="9" style="143" customWidth="1"/>
    <col min="257" max="16384" width="9" style="143"/>
  </cols>
  <sheetData>
    <row r="1" spans="1:10" ht="21.75" customHeight="1">
      <c r="A1" s="225"/>
      <c r="B1" s="226"/>
      <c r="C1" s="703" t="s">
        <v>2567</v>
      </c>
      <c r="D1" s="713"/>
      <c r="E1" s="227"/>
      <c r="F1" s="228" t="s">
        <v>5</v>
      </c>
      <c r="G1" s="229"/>
      <c r="H1" s="230"/>
      <c r="I1" s="231"/>
    </row>
    <row r="2" spans="1:10" ht="20.25" customHeight="1">
      <c r="A2" s="225"/>
      <c r="B2" s="226"/>
      <c r="C2" s="714"/>
      <c r="D2" s="715"/>
      <c r="E2" s="232" t="s">
        <v>6</v>
      </c>
      <c r="F2" s="233">
        <f>COUNTIF(E10:E75,"Not POR")</f>
        <v>0</v>
      </c>
      <c r="G2" s="130"/>
      <c r="H2" s="131"/>
      <c r="I2" s="132"/>
    </row>
    <row r="3" spans="1:10" ht="19.5" customHeight="1">
      <c r="A3" s="225"/>
      <c r="B3" s="226"/>
      <c r="C3" s="714"/>
      <c r="D3" s="715"/>
      <c r="E3" s="234" t="s">
        <v>8</v>
      </c>
      <c r="F3" s="233">
        <f>COUNTIF(E10:E75,"CHN validation")</f>
        <v>0</v>
      </c>
      <c r="G3" s="130"/>
      <c r="H3" s="131"/>
      <c r="I3" s="132"/>
    </row>
    <row r="4" spans="1:10" ht="18.75" customHeight="1">
      <c r="A4" s="225"/>
      <c r="B4" s="226"/>
      <c r="C4" s="714"/>
      <c r="D4" s="715"/>
      <c r="E4" s="235" t="s">
        <v>9</v>
      </c>
      <c r="F4" s="233">
        <f>COUNTIF(E10:E75,"New Item")</f>
        <v>0</v>
      </c>
      <c r="G4" s="130"/>
      <c r="H4" s="131"/>
      <c r="I4" s="132"/>
    </row>
    <row r="5" spans="1:10" ht="19.5" customHeight="1">
      <c r="A5" s="236"/>
      <c r="B5" s="226"/>
      <c r="C5" s="714"/>
      <c r="D5" s="715"/>
      <c r="E5" s="237" t="s">
        <v>7</v>
      </c>
      <c r="F5" s="233">
        <f>COUNTIF(E10:E75,"Pending update")</f>
        <v>0</v>
      </c>
      <c r="G5" s="133"/>
      <c r="H5" s="134"/>
      <c r="I5" s="135"/>
    </row>
    <row r="6" spans="1:10" ht="18.75" customHeight="1">
      <c r="A6" s="225"/>
      <c r="B6" s="226"/>
      <c r="C6" s="714"/>
      <c r="D6" s="715"/>
      <c r="E6" s="238" t="s">
        <v>10</v>
      </c>
      <c r="F6" s="233">
        <f>COUNTIF(E10:E75,"Modified")</f>
        <v>0</v>
      </c>
      <c r="G6" s="130"/>
      <c r="H6" s="131"/>
      <c r="I6" s="132"/>
    </row>
    <row r="7" spans="1:10" ht="17.25" customHeight="1">
      <c r="A7" s="225"/>
      <c r="B7" s="226"/>
      <c r="C7" s="714"/>
      <c r="D7" s="715"/>
      <c r="E7" s="239" t="s">
        <v>11</v>
      </c>
      <c r="F7" s="233">
        <f>COUNTIF(E10:E75,"Ready")</f>
        <v>64</v>
      </c>
      <c r="G7" s="130"/>
      <c r="H7" s="131"/>
      <c r="I7" s="132"/>
    </row>
    <row r="8" spans="1:10" ht="18.75" customHeight="1" thickBot="1">
      <c r="A8" s="240"/>
      <c r="B8" s="241"/>
      <c r="C8" s="714"/>
      <c r="D8" s="716"/>
      <c r="E8" s="242" t="s">
        <v>12</v>
      </c>
      <c r="F8" s="233">
        <f>COUNTIF(E10:E75,"Not ready")</f>
        <v>2</v>
      </c>
      <c r="G8" s="136"/>
      <c r="H8" s="137"/>
      <c r="I8" s="138"/>
    </row>
    <row r="9" spans="1:10" ht="53.75" customHeight="1">
      <c r="A9" s="139" t="s">
        <v>13</v>
      </c>
      <c r="B9" s="140" t="s">
        <v>14</v>
      </c>
      <c r="C9" s="265" t="s">
        <v>526</v>
      </c>
      <c r="D9" s="141" t="s">
        <v>206</v>
      </c>
      <c r="E9" s="244" t="s">
        <v>19</v>
      </c>
      <c r="F9" s="244" t="s">
        <v>20</v>
      </c>
      <c r="G9" s="142" t="s">
        <v>527</v>
      </c>
      <c r="H9" s="142" t="s">
        <v>528</v>
      </c>
      <c r="I9" s="140" t="s">
        <v>2400</v>
      </c>
      <c r="J9" s="142" t="s">
        <v>1778</v>
      </c>
    </row>
    <row r="10" spans="1:10" ht="18" customHeight="1">
      <c r="A10" s="710">
        <v>1</v>
      </c>
      <c r="B10" s="266" t="s">
        <v>25</v>
      </c>
      <c r="C10" s="246" t="s">
        <v>2401</v>
      </c>
      <c r="D10" s="267"/>
      <c r="E10" s="247" t="s">
        <v>11</v>
      </c>
      <c r="F10" s="248"/>
      <c r="G10" s="249"/>
      <c r="H10" s="249"/>
      <c r="I10" s="250" t="s">
        <v>2568</v>
      </c>
      <c r="J10" s="251"/>
    </row>
    <row r="11" spans="1:10" ht="18" customHeight="1">
      <c r="A11" s="711"/>
      <c r="B11" s="266" t="s">
        <v>25</v>
      </c>
      <c r="C11" s="252" t="s">
        <v>2403</v>
      </c>
      <c r="D11" s="253" t="s">
        <v>1781</v>
      </c>
      <c r="E11" s="247" t="s">
        <v>11</v>
      </c>
      <c r="F11" s="248"/>
      <c r="G11" s="249"/>
      <c r="H11" s="249"/>
      <c r="I11" s="268"/>
      <c r="J11" s="251"/>
    </row>
    <row r="12" spans="1:10" ht="18" customHeight="1">
      <c r="A12" s="702">
        <v>2</v>
      </c>
      <c r="B12" s="266" t="s">
        <v>25</v>
      </c>
      <c r="C12" s="246" t="s">
        <v>2569</v>
      </c>
      <c r="D12" s="245"/>
      <c r="E12" s="247" t="s">
        <v>11</v>
      </c>
      <c r="F12" s="248"/>
      <c r="G12" s="249"/>
      <c r="H12" s="249" t="s">
        <v>2405</v>
      </c>
      <c r="I12" s="268"/>
      <c r="J12" s="251"/>
    </row>
    <row r="13" spans="1:10" ht="18" customHeight="1">
      <c r="A13" s="702"/>
      <c r="B13" s="266" t="s">
        <v>25</v>
      </c>
      <c r="C13" s="252" t="s">
        <v>2403</v>
      </c>
      <c r="D13" s="253" t="s">
        <v>1779</v>
      </c>
      <c r="E13" s="247" t="s">
        <v>11</v>
      </c>
      <c r="F13" s="248"/>
      <c r="G13" s="250"/>
      <c r="H13" s="249"/>
      <c r="I13" s="268"/>
      <c r="J13" s="251"/>
    </row>
    <row r="14" spans="1:10" ht="18" customHeight="1">
      <c r="A14" s="702">
        <v>3</v>
      </c>
      <c r="B14" s="266" t="s">
        <v>25</v>
      </c>
      <c r="C14" s="246" t="s">
        <v>2406</v>
      </c>
      <c r="D14" s="245"/>
      <c r="E14" s="247" t="s">
        <v>11</v>
      </c>
      <c r="F14" s="248"/>
      <c r="G14" s="249" t="s">
        <v>2405</v>
      </c>
      <c r="H14" s="249"/>
      <c r="I14" s="268"/>
      <c r="J14" s="251"/>
    </row>
    <row r="15" spans="1:10" ht="18" customHeight="1">
      <c r="A15" s="702"/>
      <c r="B15" s="266" t="s">
        <v>25</v>
      </c>
      <c r="C15" s="252" t="s">
        <v>2403</v>
      </c>
      <c r="D15" s="253" t="s">
        <v>2407</v>
      </c>
      <c r="E15" s="247" t="s">
        <v>11</v>
      </c>
      <c r="F15" s="248"/>
      <c r="G15" s="249"/>
      <c r="H15" s="249"/>
      <c r="I15" s="268"/>
      <c r="J15" s="251"/>
    </row>
    <row r="16" spans="1:10" ht="18" customHeight="1">
      <c r="A16" s="702">
        <v>4</v>
      </c>
      <c r="B16" s="266" t="s">
        <v>25</v>
      </c>
      <c r="C16" s="246" t="s">
        <v>2408</v>
      </c>
      <c r="D16" s="253"/>
      <c r="E16" s="247" t="s">
        <v>11</v>
      </c>
      <c r="F16" s="248"/>
      <c r="G16" s="269" t="s">
        <v>2570</v>
      </c>
      <c r="H16" s="249"/>
      <c r="I16" s="257" t="s">
        <v>2571</v>
      </c>
      <c r="J16" s="251"/>
    </row>
    <row r="17" spans="1:10" ht="18" customHeight="1">
      <c r="A17" s="702"/>
      <c r="B17" s="266" t="s">
        <v>25</v>
      </c>
      <c r="C17" s="252" t="s">
        <v>2403</v>
      </c>
      <c r="D17" s="253" t="s">
        <v>1781</v>
      </c>
      <c r="E17" s="247" t="s">
        <v>11</v>
      </c>
      <c r="F17" s="248"/>
      <c r="G17" s="249"/>
      <c r="H17" s="249"/>
      <c r="I17" s="268"/>
      <c r="J17" s="251"/>
    </row>
    <row r="18" spans="1:10" ht="18" customHeight="1">
      <c r="A18" s="702">
        <v>5</v>
      </c>
      <c r="B18" s="266" t="s">
        <v>25</v>
      </c>
      <c r="C18" s="246" t="s">
        <v>2414</v>
      </c>
      <c r="D18" s="253"/>
      <c r="E18" s="247" t="s">
        <v>11</v>
      </c>
      <c r="F18" s="254"/>
      <c r="G18" s="269" t="s">
        <v>2572</v>
      </c>
      <c r="H18" s="249"/>
      <c r="I18" s="270" t="s">
        <v>2573</v>
      </c>
      <c r="J18" s="251"/>
    </row>
    <row r="19" spans="1:10" ht="18" customHeight="1">
      <c r="A19" s="702"/>
      <c r="B19" s="266" t="s">
        <v>25</v>
      </c>
      <c r="C19" s="252" t="s">
        <v>2403</v>
      </c>
      <c r="D19" s="253" t="s">
        <v>1781</v>
      </c>
      <c r="E19" s="247" t="s">
        <v>11</v>
      </c>
      <c r="F19" s="254"/>
      <c r="G19" s="249"/>
      <c r="H19" s="249"/>
      <c r="I19" s="270"/>
      <c r="J19" s="251"/>
    </row>
    <row r="20" spans="1:10" ht="18" customHeight="1">
      <c r="A20" s="702">
        <v>6</v>
      </c>
      <c r="B20" s="266" t="s">
        <v>25</v>
      </c>
      <c r="C20" s="246" t="s">
        <v>2415</v>
      </c>
      <c r="D20" s="253"/>
      <c r="E20" s="247" t="s">
        <v>11</v>
      </c>
      <c r="F20" s="254"/>
      <c r="G20" s="249"/>
      <c r="H20" s="249"/>
      <c r="I20" s="270" t="s">
        <v>2574</v>
      </c>
      <c r="J20" s="251"/>
    </row>
    <row r="21" spans="1:10" ht="18" customHeight="1">
      <c r="A21" s="702"/>
      <c r="B21" s="266" t="s">
        <v>25</v>
      </c>
      <c r="C21" s="260" t="s">
        <v>2575</v>
      </c>
      <c r="D21" s="253" t="s">
        <v>1781</v>
      </c>
      <c r="E21" s="247" t="s">
        <v>11</v>
      </c>
      <c r="F21" s="254"/>
      <c r="G21" s="249"/>
      <c r="H21" s="249"/>
      <c r="I21" s="270"/>
      <c r="J21" s="251"/>
    </row>
    <row r="22" spans="1:10" ht="18" customHeight="1">
      <c r="A22" s="702"/>
      <c r="B22" s="266" t="s">
        <v>25</v>
      </c>
      <c r="C22" s="260" t="s">
        <v>2413</v>
      </c>
      <c r="D22" s="253" t="s">
        <v>1781</v>
      </c>
      <c r="E22" s="247" t="s">
        <v>11</v>
      </c>
      <c r="F22" s="254"/>
      <c r="G22" s="249"/>
      <c r="H22" s="249"/>
      <c r="I22" s="270"/>
      <c r="J22" s="251"/>
    </row>
    <row r="23" spans="1:10" ht="18" customHeight="1">
      <c r="A23" s="702">
        <v>7</v>
      </c>
      <c r="B23" s="266" t="s">
        <v>25</v>
      </c>
      <c r="C23" s="246" t="s">
        <v>2576</v>
      </c>
      <c r="D23" s="253"/>
      <c r="E23" s="247" t="s">
        <v>11</v>
      </c>
      <c r="F23" s="254"/>
      <c r="G23" s="249"/>
      <c r="H23" s="249"/>
      <c r="I23" s="270" t="s">
        <v>2577</v>
      </c>
      <c r="J23" s="251"/>
    </row>
    <row r="24" spans="1:10" ht="18" customHeight="1">
      <c r="A24" s="702"/>
      <c r="B24" s="266" t="s">
        <v>25</v>
      </c>
      <c r="C24" s="260" t="s">
        <v>2413</v>
      </c>
      <c r="D24" s="253" t="s">
        <v>1781</v>
      </c>
      <c r="E24" s="247" t="s">
        <v>11</v>
      </c>
      <c r="F24" s="254"/>
      <c r="G24" s="249"/>
      <c r="H24" s="249"/>
      <c r="I24" s="270"/>
      <c r="J24" s="251"/>
    </row>
    <row r="25" spans="1:10" ht="18" customHeight="1">
      <c r="A25" s="702">
        <v>8</v>
      </c>
      <c r="B25" s="266" t="s">
        <v>25</v>
      </c>
      <c r="C25" s="246" t="s">
        <v>2578</v>
      </c>
      <c r="D25" s="253"/>
      <c r="E25" s="247" t="s">
        <v>11</v>
      </c>
      <c r="F25" s="256"/>
      <c r="G25" s="269" t="s">
        <v>2579</v>
      </c>
      <c r="H25" s="257"/>
      <c r="I25" s="270" t="s">
        <v>2573</v>
      </c>
      <c r="J25" s="251"/>
    </row>
    <row r="26" spans="1:10" ht="18" customHeight="1">
      <c r="A26" s="702"/>
      <c r="B26" s="266" t="s">
        <v>25</v>
      </c>
      <c r="C26" s="252" t="s">
        <v>2403</v>
      </c>
      <c r="D26" s="253" t="s">
        <v>1781</v>
      </c>
      <c r="E26" s="247" t="s">
        <v>11</v>
      </c>
      <c r="F26" s="256"/>
      <c r="G26" s="257"/>
      <c r="H26" s="257"/>
      <c r="I26" s="257"/>
      <c r="J26" s="251"/>
    </row>
    <row r="27" spans="1:10" ht="18" customHeight="1">
      <c r="A27" s="702">
        <v>9</v>
      </c>
      <c r="B27" s="266" t="s">
        <v>25</v>
      </c>
      <c r="C27" s="246" t="s">
        <v>2580</v>
      </c>
      <c r="D27" s="253"/>
      <c r="E27" s="247" t="s">
        <v>11</v>
      </c>
      <c r="F27" s="256"/>
      <c r="G27" s="257"/>
      <c r="H27" s="257"/>
      <c r="I27" s="270" t="s">
        <v>2574</v>
      </c>
      <c r="J27" s="251"/>
    </row>
    <row r="28" spans="1:10" ht="18" customHeight="1">
      <c r="A28" s="702"/>
      <c r="B28" s="266" t="s">
        <v>25</v>
      </c>
      <c r="C28" s="252" t="s">
        <v>2412</v>
      </c>
      <c r="D28" s="253" t="s">
        <v>1781</v>
      </c>
      <c r="E28" s="247" t="s">
        <v>11</v>
      </c>
      <c r="F28" s="256"/>
      <c r="G28" s="257"/>
      <c r="H28" s="257"/>
      <c r="I28" s="257"/>
      <c r="J28" s="251"/>
    </row>
    <row r="29" spans="1:10" ht="18" customHeight="1">
      <c r="A29" s="702"/>
      <c r="B29" s="266" t="s">
        <v>25</v>
      </c>
      <c r="C29" s="260" t="s">
        <v>2413</v>
      </c>
      <c r="D29" s="253" t="s">
        <v>1781</v>
      </c>
      <c r="E29" s="247" t="s">
        <v>11</v>
      </c>
      <c r="F29" s="256"/>
      <c r="G29" s="257"/>
      <c r="H29" s="257"/>
      <c r="I29" s="270"/>
      <c r="J29" s="251"/>
    </row>
    <row r="30" spans="1:10" ht="18" customHeight="1">
      <c r="A30" s="702">
        <v>10</v>
      </c>
      <c r="B30" s="266" t="s">
        <v>25</v>
      </c>
      <c r="C30" s="246" t="s">
        <v>2581</v>
      </c>
      <c r="D30" s="245"/>
      <c r="E30" s="247" t="s">
        <v>11</v>
      </c>
      <c r="F30" s="254"/>
      <c r="G30" s="257" t="s">
        <v>2582</v>
      </c>
      <c r="H30" s="257"/>
      <c r="I30" s="270" t="s">
        <v>2583</v>
      </c>
      <c r="J30" s="251"/>
    </row>
    <row r="31" spans="1:10" ht="18" customHeight="1">
      <c r="A31" s="702"/>
      <c r="B31" s="266" t="s">
        <v>25</v>
      </c>
      <c r="C31" s="252" t="s">
        <v>2403</v>
      </c>
      <c r="D31" s="253" t="s">
        <v>1781</v>
      </c>
      <c r="E31" s="247" t="s">
        <v>11</v>
      </c>
      <c r="F31" s="254"/>
      <c r="G31" s="257"/>
      <c r="H31" s="257"/>
      <c r="I31" s="257"/>
      <c r="J31" s="251"/>
    </row>
    <row r="32" spans="1:10" ht="18" customHeight="1">
      <c r="A32" s="702">
        <v>11</v>
      </c>
      <c r="B32" s="266" t="s">
        <v>25</v>
      </c>
      <c r="C32" s="246" t="s">
        <v>2584</v>
      </c>
      <c r="D32" s="253"/>
      <c r="E32" s="247" t="s">
        <v>11</v>
      </c>
      <c r="F32" s="254"/>
      <c r="G32" s="269" t="s">
        <v>2579</v>
      </c>
      <c r="H32" s="257"/>
      <c r="I32" s="270" t="s">
        <v>2573</v>
      </c>
      <c r="J32" s="251"/>
    </row>
    <row r="33" spans="1:10" ht="18" customHeight="1">
      <c r="A33" s="702"/>
      <c r="B33" s="266" t="s">
        <v>25</v>
      </c>
      <c r="C33" s="252" t="s">
        <v>2403</v>
      </c>
      <c r="D33" s="253" t="s">
        <v>1781</v>
      </c>
      <c r="E33" s="247" t="s">
        <v>11</v>
      </c>
      <c r="F33" s="254"/>
      <c r="G33" s="257"/>
      <c r="H33" s="257"/>
      <c r="I33" s="257"/>
      <c r="J33" s="251"/>
    </row>
    <row r="34" spans="1:10" ht="18" customHeight="1">
      <c r="A34" s="702">
        <v>12</v>
      </c>
      <c r="B34" s="266" t="s">
        <v>25</v>
      </c>
      <c r="C34" s="246" t="s">
        <v>2585</v>
      </c>
      <c r="D34" s="253"/>
      <c r="E34" s="247" t="s">
        <v>11</v>
      </c>
      <c r="F34" s="254"/>
      <c r="G34" s="257"/>
      <c r="H34" s="257"/>
      <c r="I34" s="257" t="s">
        <v>2586</v>
      </c>
      <c r="J34" s="251"/>
    </row>
    <row r="35" spans="1:10" ht="18" customHeight="1">
      <c r="A35" s="702"/>
      <c r="B35" s="266" t="s">
        <v>25</v>
      </c>
      <c r="C35" s="252" t="s">
        <v>2412</v>
      </c>
      <c r="D35" s="253" t="s">
        <v>1781</v>
      </c>
      <c r="E35" s="247" t="s">
        <v>11</v>
      </c>
      <c r="F35" s="254"/>
      <c r="G35" s="257"/>
      <c r="H35" s="257"/>
      <c r="I35" s="257"/>
      <c r="J35" s="251"/>
    </row>
    <row r="36" spans="1:10" ht="18" customHeight="1">
      <c r="A36" s="702"/>
      <c r="B36" s="266" t="s">
        <v>25</v>
      </c>
      <c r="C36" s="260" t="s">
        <v>2413</v>
      </c>
      <c r="D36" s="253" t="s">
        <v>1781</v>
      </c>
      <c r="E36" s="247" t="s">
        <v>11</v>
      </c>
      <c r="F36" s="254"/>
      <c r="G36" s="257"/>
      <c r="H36" s="257"/>
      <c r="I36" s="257"/>
      <c r="J36" s="251"/>
    </row>
    <row r="37" spans="1:10" ht="18" customHeight="1">
      <c r="A37" s="702">
        <v>13</v>
      </c>
      <c r="B37" s="266" t="s">
        <v>25</v>
      </c>
      <c r="C37" s="246" t="s">
        <v>2587</v>
      </c>
      <c r="D37" s="253"/>
      <c r="E37" s="247" t="s">
        <v>11</v>
      </c>
      <c r="F37" s="254"/>
      <c r="G37" s="257" t="s">
        <v>2588</v>
      </c>
      <c r="H37" s="257"/>
      <c r="I37" s="257" t="s">
        <v>2583</v>
      </c>
      <c r="J37" s="251"/>
    </row>
    <row r="38" spans="1:10" ht="18" customHeight="1">
      <c r="A38" s="702"/>
      <c r="B38" s="266" t="s">
        <v>25</v>
      </c>
      <c r="C38" s="252" t="s">
        <v>2403</v>
      </c>
      <c r="D38" s="253" t="s">
        <v>1781</v>
      </c>
      <c r="E38" s="247" t="s">
        <v>11</v>
      </c>
      <c r="F38" s="254"/>
      <c r="G38" s="257"/>
      <c r="H38" s="257"/>
      <c r="I38" s="257"/>
      <c r="J38" s="251"/>
    </row>
    <row r="39" spans="1:10" ht="18" customHeight="1">
      <c r="A39" s="702">
        <v>14</v>
      </c>
      <c r="B39" s="266" t="s">
        <v>25</v>
      </c>
      <c r="C39" s="246" t="s">
        <v>2589</v>
      </c>
      <c r="D39" s="253"/>
      <c r="E39" s="247" t="s">
        <v>11</v>
      </c>
      <c r="F39" s="254"/>
      <c r="G39" s="269" t="s">
        <v>2579</v>
      </c>
      <c r="H39" s="257"/>
      <c r="I39" s="270" t="s">
        <v>2573</v>
      </c>
      <c r="J39" s="251"/>
    </row>
    <row r="40" spans="1:10" ht="18" customHeight="1">
      <c r="A40" s="702"/>
      <c r="B40" s="266" t="s">
        <v>25</v>
      </c>
      <c r="C40" s="252" t="s">
        <v>2403</v>
      </c>
      <c r="D40" s="253" t="s">
        <v>1781</v>
      </c>
      <c r="E40" s="247" t="s">
        <v>11</v>
      </c>
      <c r="F40" s="254"/>
      <c r="G40" s="257"/>
      <c r="H40" s="257"/>
      <c r="I40" s="257"/>
      <c r="J40" s="251"/>
    </row>
    <row r="41" spans="1:10" ht="18" customHeight="1">
      <c r="A41" s="702">
        <v>15</v>
      </c>
      <c r="B41" s="266" t="s">
        <v>25</v>
      </c>
      <c r="C41" s="246" t="s">
        <v>2590</v>
      </c>
      <c r="D41" s="253"/>
      <c r="E41" s="247" t="s">
        <v>11</v>
      </c>
      <c r="F41" s="254"/>
      <c r="G41" s="257"/>
      <c r="H41" s="257"/>
      <c r="I41" s="257" t="s">
        <v>2586</v>
      </c>
      <c r="J41" s="251"/>
    </row>
    <row r="42" spans="1:10" ht="18" customHeight="1">
      <c r="A42" s="702"/>
      <c r="B42" s="266" t="s">
        <v>25</v>
      </c>
      <c r="C42" s="252" t="s">
        <v>2412</v>
      </c>
      <c r="D42" s="253" t="s">
        <v>1781</v>
      </c>
      <c r="E42" s="247" t="s">
        <v>11</v>
      </c>
      <c r="F42" s="254"/>
      <c r="G42" s="257"/>
      <c r="H42" s="257"/>
      <c r="I42" s="257"/>
      <c r="J42" s="251"/>
    </row>
    <row r="43" spans="1:10" ht="18" customHeight="1">
      <c r="A43" s="702"/>
      <c r="B43" s="266" t="s">
        <v>25</v>
      </c>
      <c r="C43" s="260" t="s">
        <v>2413</v>
      </c>
      <c r="D43" s="253" t="s">
        <v>1781</v>
      </c>
      <c r="E43" s="247" t="s">
        <v>11</v>
      </c>
      <c r="F43" s="254"/>
      <c r="G43" s="257"/>
      <c r="H43" s="257"/>
      <c r="I43" s="257"/>
      <c r="J43" s="251"/>
    </row>
    <row r="44" spans="1:10" ht="18" customHeight="1">
      <c r="A44" s="702">
        <v>16</v>
      </c>
      <c r="B44" s="266" t="s">
        <v>25</v>
      </c>
      <c r="C44" s="246" t="s">
        <v>2591</v>
      </c>
      <c r="D44" s="253"/>
      <c r="E44" s="247" t="s">
        <v>11</v>
      </c>
      <c r="F44" s="254"/>
      <c r="G44" s="257" t="s">
        <v>2588</v>
      </c>
      <c r="H44" s="257"/>
      <c r="I44" s="257" t="s">
        <v>2583</v>
      </c>
      <c r="J44" s="251"/>
    </row>
    <row r="45" spans="1:10" ht="18" customHeight="1">
      <c r="A45" s="702"/>
      <c r="B45" s="266" t="s">
        <v>25</v>
      </c>
      <c r="C45" s="252" t="s">
        <v>2403</v>
      </c>
      <c r="D45" s="253" t="s">
        <v>1781</v>
      </c>
      <c r="E45" s="247" t="s">
        <v>11</v>
      </c>
      <c r="F45" s="254"/>
      <c r="G45" s="257"/>
      <c r="H45" s="257"/>
      <c r="I45" s="257"/>
      <c r="J45" s="251"/>
    </row>
    <row r="46" spans="1:10" ht="18" customHeight="1">
      <c r="A46" s="702">
        <v>17</v>
      </c>
      <c r="B46" s="266" t="s">
        <v>25</v>
      </c>
      <c r="C46" s="246" t="s">
        <v>2592</v>
      </c>
      <c r="D46" s="253"/>
      <c r="E46" s="247" t="s">
        <v>11</v>
      </c>
      <c r="F46" s="254"/>
      <c r="G46" s="269" t="s">
        <v>2593</v>
      </c>
      <c r="H46" s="257"/>
      <c r="I46" s="270" t="s">
        <v>2573</v>
      </c>
      <c r="J46" s="251"/>
    </row>
    <row r="47" spans="1:10" ht="18" customHeight="1">
      <c r="A47" s="702"/>
      <c r="B47" s="266" t="s">
        <v>25</v>
      </c>
      <c r="C47" s="252" t="s">
        <v>2403</v>
      </c>
      <c r="D47" s="253" t="s">
        <v>1781</v>
      </c>
      <c r="E47" s="247" t="s">
        <v>11</v>
      </c>
      <c r="F47" s="254"/>
      <c r="G47" s="257"/>
      <c r="H47" s="257"/>
      <c r="I47" s="257"/>
      <c r="J47" s="251"/>
    </row>
    <row r="48" spans="1:10" ht="18" customHeight="1">
      <c r="A48" s="702">
        <v>18</v>
      </c>
      <c r="B48" s="266" t="s">
        <v>25</v>
      </c>
      <c r="C48" s="246" t="s">
        <v>2594</v>
      </c>
      <c r="D48" s="253"/>
      <c r="E48" s="247" t="s">
        <v>11</v>
      </c>
      <c r="F48" s="254"/>
      <c r="G48" s="257"/>
      <c r="H48" s="257"/>
      <c r="I48" s="257" t="s">
        <v>2586</v>
      </c>
      <c r="J48" s="251"/>
    </row>
    <row r="49" spans="1:10" ht="18" customHeight="1">
      <c r="A49" s="702"/>
      <c r="B49" s="266" t="s">
        <v>25</v>
      </c>
      <c r="C49" s="252" t="s">
        <v>2412</v>
      </c>
      <c r="D49" s="253" t="s">
        <v>1781</v>
      </c>
      <c r="E49" s="247" t="s">
        <v>11</v>
      </c>
      <c r="F49" s="254"/>
      <c r="G49" s="257"/>
      <c r="H49" s="257"/>
      <c r="I49" s="257"/>
      <c r="J49" s="251"/>
    </row>
    <row r="50" spans="1:10" ht="18" customHeight="1">
      <c r="A50" s="702"/>
      <c r="B50" s="266" t="s">
        <v>25</v>
      </c>
      <c r="C50" s="260" t="s">
        <v>2413</v>
      </c>
      <c r="D50" s="253" t="s">
        <v>1781</v>
      </c>
      <c r="E50" s="247" t="s">
        <v>11</v>
      </c>
      <c r="F50" s="254"/>
      <c r="G50" s="257"/>
      <c r="H50" s="257"/>
      <c r="I50" s="257"/>
      <c r="J50" s="251"/>
    </row>
    <row r="51" spans="1:10" ht="18" customHeight="1">
      <c r="A51" s="702">
        <v>19</v>
      </c>
      <c r="B51" s="266" t="s">
        <v>25</v>
      </c>
      <c r="C51" s="246" t="s">
        <v>2595</v>
      </c>
      <c r="D51" s="253"/>
      <c r="E51" s="247" t="s">
        <v>11</v>
      </c>
      <c r="F51" s="254"/>
      <c r="G51" s="257" t="s">
        <v>2596</v>
      </c>
      <c r="H51" s="257"/>
      <c r="I51" s="257" t="s">
        <v>2583</v>
      </c>
      <c r="J51" s="251"/>
    </row>
    <row r="52" spans="1:10" ht="18" customHeight="1">
      <c r="A52" s="702"/>
      <c r="B52" s="266" t="s">
        <v>25</v>
      </c>
      <c r="C52" s="252" t="s">
        <v>2403</v>
      </c>
      <c r="D52" s="253" t="s">
        <v>1781</v>
      </c>
      <c r="E52" s="247" t="s">
        <v>11</v>
      </c>
      <c r="F52" s="254"/>
      <c r="G52" s="257"/>
      <c r="H52" s="257"/>
      <c r="I52" s="257"/>
      <c r="J52" s="251"/>
    </row>
    <row r="53" spans="1:10" ht="18" customHeight="1">
      <c r="A53" s="702">
        <v>20</v>
      </c>
      <c r="B53" s="266" t="s">
        <v>25</v>
      </c>
      <c r="C53" s="246" t="s">
        <v>2597</v>
      </c>
      <c r="D53" s="253"/>
      <c r="E53" s="247" t="s">
        <v>11</v>
      </c>
      <c r="F53" s="254"/>
      <c r="G53" s="269" t="s">
        <v>2579</v>
      </c>
      <c r="H53" s="257"/>
      <c r="I53" s="270" t="s">
        <v>2573</v>
      </c>
      <c r="J53" s="251"/>
    </row>
    <row r="54" spans="1:10" ht="18" customHeight="1">
      <c r="A54" s="702"/>
      <c r="B54" s="266" t="s">
        <v>25</v>
      </c>
      <c r="C54" s="252" t="s">
        <v>2403</v>
      </c>
      <c r="D54" s="253" t="s">
        <v>1781</v>
      </c>
      <c r="E54" s="247" t="s">
        <v>11</v>
      </c>
      <c r="F54" s="254"/>
      <c r="G54" s="257"/>
      <c r="H54" s="257"/>
      <c r="I54" s="257"/>
      <c r="J54" s="251"/>
    </row>
    <row r="55" spans="1:10" ht="18" customHeight="1">
      <c r="A55" s="702">
        <v>21</v>
      </c>
      <c r="B55" s="266" t="s">
        <v>25</v>
      </c>
      <c r="C55" s="246" t="s">
        <v>2598</v>
      </c>
      <c r="D55" s="253"/>
      <c r="E55" s="247" t="s">
        <v>11</v>
      </c>
      <c r="F55" s="254"/>
      <c r="G55" s="257"/>
      <c r="H55" s="257"/>
      <c r="I55" s="257" t="s">
        <v>2586</v>
      </c>
      <c r="J55" s="251"/>
    </row>
    <row r="56" spans="1:10" ht="18" customHeight="1">
      <c r="A56" s="702"/>
      <c r="B56" s="266" t="s">
        <v>25</v>
      </c>
      <c r="C56" s="252" t="s">
        <v>2412</v>
      </c>
      <c r="D56" s="253" t="s">
        <v>1781</v>
      </c>
      <c r="E56" s="247" t="s">
        <v>11</v>
      </c>
      <c r="F56" s="254"/>
      <c r="G56" s="257"/>
      <c r="H56" s="257"/>
      <c r="I56" s="257"/>
      <c r="J56" s="251"/>
    </row>
    <row r="57" spans="1:10" ht="18" customHeight="1">
      <c r="A57" s="702"/>
      <c r="B57" s="266" t="s">
        <v>25</v>
      </c>
      <c r="C57" s="260" t="s">
        <v>2413</v>
      </c>
      <c r="D57" s="253" t="s">
        <v>1781</v>
      </c>
      <c r="E57" s="247" t="s">
        <v>11</v>
      </c>
      <c r="F57" s="254"/>
      <c r="G57" s="257"/>
      <c r="H57" s="257"/>
      <c r="I57" s="257"/>
      <c r="J57" s="251"/>
    </row>
    <row r="58" spans="1:10" ht="18" customHeight="1">
      <c r="A58" s="702">
        <v>22</v>
      </c>
      <c r="B58" s="266" t="s">
        <v>25</v>
      </c>
      <c r="C58" s="246" t="s">
        <v>2599</v>
      </c>
      <c r="D58" s="253"/>
      <c r="E58" s="247" t="s">
        <v>11</v>
      </c>
      <c r="F58" s="254"/>
      <c r="G58" s="257" t="s">
        <v>2600</v>
      </c>
      <c r="H58" s="257"/>
      <c r="I58" s="257" t="s">
        <v>2601</v>
      </c>
      <c r="J58" s="251"/>
    </row>
    <row r="59" spans="1:10" ht="18" customHeight="1">
      <c r="A59" s="702"/>
      <c r="B59" s="266" t="s">
        <v>25</v>
      </c>
      <c r="C59" s="252" t="s">
        <v>2403</v>
      </c>
      <c r="D59" s="253" t="s">
        <v>1781</v>
      </c>
      <c r="E59" s="247" t="s">
        <v>11</v>
      </c>
      <c r="F59" s="254"/>
      <c r="G59" s="257"/>
      <c r="H59" s="257"/>
      <c r="I59" s="257"/>
      <c r="J59" s="251"/>
    </row>
    <row r="60" spans="1:10" ht="18" customHeight="1">
      <c r="A60" s="702">
        <v>23</v>
      </c>
      <c r="B60" s="266" t="s">
        <v>25</v>
      </c>
      <c r="C60" s="246" t="s">
        <v>2602</v>
      </c>
      <c r="D60" s="253"/>
      <c r="E60" s="247" t="s">
        <v>11</v>
      </c>
      <c r="F60" s="254"/>
      <c r="G60" s="269" t="s">
        <v>2603</v>
      </c>
      <c r="H60" s="257"/>
      <c r="I60" s="270" t="s">
        <v>2573</v>
      </c>
      <c r="J60" s="251"/>
    </row>
    <row r="61" spans="1:10" ht="18" customHeight="1">
      <c r="A61" s="702"/>
      <c r="B61" s="266" t="s">
        <v>25</v>
      </c>
      <c r="C61" s="252" t="s">
        <v>2403</v>
      </c>
      <c r="D61" s="253" t="s">
        <v>1781</v>
      </c>
      <c r="E61" s="247" t="s">
        <v>11</v>
      </c>
      <c r="F61" s="254"/>
      <c r="G61" s="257"/>
      <c r="H61" s="257"/>
      <c r="I61" s="257"/>
      <c r="J61" s="251"/>
    </row>
    <row r="62" spans="1:10" ht="18" customHeight="1">
      <c r="A62" s="710">
        <v>24</v>
      </c>
      <c r="B62" s="266" t="s">
        <v>25</v>
      </c>
      <c r="C62" s="246" t="s">
        <v>2604</v>
      </c>
      <c r="D62" s="253"/>
      <c r="E62" s="247" t="s">
        <v>11</v>
      </c>
      <c r="F62" s="254"/>
      <c r="G62" s="257"/>
      <c r="H62" s="257"/>
      <c r="I62" s="257" t="s">
        <v>2586</v>
      </c>
      <c r="J62" s="251"/>
    </row>
    <row r="63" spans="1:10" ht="18" customHeight="1">
      <c r="A63" s="711"/>
      <c r="B63" s="266" t="s">
        <v>25</v>
      </c>
      <c r="C63" s="260" t="s">
        <v>2575</v>
      </c>
      <c r="D63" s="253" t="s">
        <v>1781</v>
      </c>
      <c r="E63" s="247" t="s">
        <v>11</v>
      </c>
      <c r="F63" s="254"/>
      <c r="G63" s="257"/>
      <c r="H63" s="257"/>
      <c r="I63" s="257"/>
      <c r="J63" s="251"/>
    </row>
    <row r="64" spans="1:10" ht="18" customHeight="1">
      <c r="A64" s="711"/>
      <c r="B64" s="266" t="s">
        <v>25</v>
      </c>
      <c r="C64" s="260" t="s">
        <v>2413</v>
      </c>
      <c r="D64" s="253" t="s">
        <v>1781</v>
      </c>
      <c r="E64" s="247" t="s">
        <v>11</v>
      </c>
      <c r="F64" s="254"/>
      <c r="G64" s="257"/>
      <c r="H64" s="257"/>
      <c r="I64" s="257"/>
      <c r="J64" s="251"/>
    </row>
    <row r="65" spans="1:10" ht="18" customHeight="1">
      <c r="A65" s="702">
        <v>25</v>
      </c>
      <c r="B65" s="266" t="s">
        <v>25</v>
      </c>
      <c r="C65" s="246" t="s">
        <v>2605</v>
      </c>
      <c r="D65" s="253"/>
      <c r="E65" s="247" t="s">
        <v>11</v>
      </c>
      <c r="F65" s="254"/>
      <c r="G65" s="257"/>
      <c r="H65" s="257"/>
      <c r="I65" s="257" t="s">
        <v>2606</v>
      </c>
      <c r="J65" s="251"/>
    </row>
    <row r="66" spans="1:10" ht="18" customHeight="1">
      <c r="A66" s="702"/>
      <c r="B66" s="266" t="s">
        <v>25</v>
      </c>
      <c r="C66" s="252" t="s">
        <v>2403</v>
      </c>
      <c r="D66" s="253" t="s">
        <v>1781</v>
      </c>
      <c r="E66" s="247" t="s">
        <v>11</v>
      </c>
      <c r="F66" s="254"/>
      <c r="G66" s="257"/>
      <c r="H66" s="257"/>
      <c r="I66" s="257"/>
      <c r="J66" s="251"/>
    </row>
    <row r="67" spans="1:10" ht="18" customHeight="1">
      <c r="A67" s="702">
        <v>26</v>
      </c>
      <c r="B67" s="266" t="s">
        <v>25</v>
      </c>
      <c r="C67" s="246" t="s">
        <v>2607</v>
      </c>
      <c r="D67" s="253"/>
      <c r="E67" s="247" t="s">
        <v>11</v>
      </c>
      <c r="F67" s="254"/>
      <c r="G67" s="257"/>
      <c r="H67" s="257"/>
      <c r="I67" s="257"/>
      <c r="J67" s="251"/>
    </row>
    <row r="68" spans="1:10" ht="18" customHeight="1">
      <c r="A68" s="702"/>
      <c r="B68" s="266" t="s">
        <v>25</v>
      </c>
      <c r="C68" s="252" t="s">
        <v>2403</v>
      </c>
      <c r="D68" s="253" t="s">
        <v>1781</v>
      </c>
      <c r="E68" s="247" t="s">
        <v>11</v>
      </c>
      <c r="F68" s="254"/>
      <c r="G68" s="257"/>
      <c r="H68" s="257"/>
      <c r="I68" s="257"/>
      <c r="J68" s="251"/>
    </row>
    <row r="69" spans="1:10" ht="18" customHeight="1">
      <c r="A69" s="702">
        <v>27</v>
      </c>
      <c r="B69" s="266" t="s">
        <v>25</v>
      </c>
      <c r="C69" s="246" t="s">
        <v>2608</v>
      </c>
      <c r="D69" s="253"/>
      <c r="E69" s="247" t="s">
        <v>11</v>
      </c>
      <c r="F69" s="254"/>
      <c r="G69" s="257"/>
      <c r="H69" s="257"/>
      <c r="I69" s="257" t="s">
        <v>2609</v>
      </c>
      <c r="J69" s="251"/>
    </row>
    <row r="70" spans="1:10" ht="18" customHeight="1">
      <c r="A70" s="702"/>
      <c r="B70" s="266" t="s">
        <v>25</v>
      </c>
      <c r="C70" s="252" t="s">
        <v>2403</v>
      </c>
      <c r="D70" s="253" t="s">
        <v>1781</v>
      </c>
      <c r="E70" s="247" t="s">
        <v>11</v>
      </c>
      <c r="F70" s="254"/>
      <c r="G70" s="257"/>
      <c r="H70" s="257"/>
      <c r="I70" s="257"/>
      <c r="J70" s="251"/>
    </row>
    <row r="71" spans="1:10" ht="18" customHeight="1">
      <c r="A71" s="702">
        <v>28</v>
      </c>
      <c r="B71" s="266" t="s">
        <v>25</v>
      </c>
      <c r="C71" s="246" t="s">
        <v>2610</v>
      </c>
      <c r="D71" s="253"/>
      <c r="E71" s="247" t="s">
        <v>11</v>
      </c>
      <c r="F71" s="254"/>
      <c r="G71" s="257"/>
      <c r="H71" s="257"/>
      <c r="I71" s="257" t="s">
        <v>2611</v>
      </c>
      <c r="J71" s="251"/>
    </row>
    <row r="72" spans="1:10" ht="18" customHeight="1">
      <c r="A72" s="702"/>
      <c r="B72" s="266" t="s">
        <v>25</v>
      </c>
      <c r="C72" s="252" t="s">
        <v>2403</v>
      </c>
      <c r="D72" s="253" t="s">
        <v>1781</v>
      </c>
      <c r="E72" s="247" t="s">
        <v>11</v>
      </c>
      <c r="F72" s="254"/>
      <c r="G72" s="257"/>
      <c r="H72" s="257"/>
      <c r="I72" s="257"/>
      <c r="J72" s="251"/>
    </row>
    <row r="73" spans="1:10" ht="18" customHeight="1">
      <c r="A73" s="702">
        <v>29</v>
      </c>
      <c r="B73" s="266" t="s">
        <v>25</v>
      </c>
      <c r="C73" s="246" t="s">
        <v>2612</v>
      </c>
      <c r="D73" s="251"/>
      <c r="E73" s="242" t="s">
        <v>12</v>
      </c>
      <c r="F73" s="254"/>
      <c r="G73" s="257"/>
      <c r="H73" s="257"/>
      <c r="I73" s="257" t="s">
        <v>2613</v>
      </c>
      <c r="J73" s="699" t="s">
        <v>2614</v>
      </c>
    </row>
    <row r="74" spans="1:10" ht="18" customHeight="1">
      <c r="A74" s="702"/>
      <c r="B74" s="266" t="s">
        <v>25</v>
      </c>
      <c r="C74" s="252" t="s">
        <v>2403</v>
      </c>
      <c r="D74" s="253" t="s">
        <v>1781</v>
      </c>
      <c r="E74" s="242" t="s">
        <v>12</v>
      </c>
      <c r="F74" s="254"/>
      <c r="G74" s="257"/>
      <c r="H74" s="257"/>
      <c r="I74" s="257"/>
      <c r="J74" s="700"/>
    </row>
    <row r="75" spans="1:10" ht="18" customHeight="1">
      <c r="A75" s="702">
        <v>30</v>
      </c>
      <c r="B75" s="266" t="s">
        <v>25</v>
      </c>
      <c r="C75" s="246" t="s">
        <v>2615</v>
      </c>
      <c r="D75" s="251"/>
      <c r="E75" s="247" t="s">
        <v>11</v>
      </c>
      <c r="F75" s="254"/>
      <c r="G75" s="257"/>
      <c r="H75" s="257"/>
      <c r="I75" s="257" t="s">
        <v>2616</v>
      </c>
      <c r="J75" s="251"/>
    </row>
    <row r="76" spans="1:10" ht="17">
      <c r="A76" s="702"/>
      <c r="B76" s="266" t="s">
        <v>25</v>
      </c>
      <c r="C76" s="252" t="s">
        <v>2403</v>
      </c>
      <c r="D76" s="253" t="s">
        <v>1781</v>
      </c>
      <c r="E76" s="247" t="s">
        <v>11</v>
      </c>
      <c r="F76" s="254"/>
      <c r="G76" s="257"/>
      <c r="H76" s="257"/>
      <c r="I76" s="257"/>
      <c r="J76" s="251"/>
    </row>
    <row r="77" spans="1:10" ht="17.25" customHeight="1">
      <c r="A77" s="702">
        <v>31</v>
      </c>
      <c r="B77" s="266" t="s">
        <v>25</v>
      </c>
      <c r="C77" s="246" t="s">
        <v>2617</v>
      </c>
      <c r="D77" s="251"/>
      <c r="E77" s="247" t="s">
        <v>11</v>
      </c>
      <c r="F77" s="254"/>
      <c r="G77" s="257" t="s">
        <v>2618</v>
      </c>
      <c r="H77" s="257"/>
      <c r="I77" s="257" t="s">
        <v>2619</v>
      </c>
      <c r="J77" s="251"/>
    </row>
    <row r="78" spans="1:10" ht="17">
      <c r="A78" s="702"/>
      <c r="B78" s="266" t="s">
        <v>25</v>
      </c>
      <c r="C78" s="252" t="s">
        <v>2403</v>
      </c>
      <c r="D78" s="253" t="s">
        <v>1781</v>
      </c>
      <c r="E78" s="247" t="s">
        <v>11</v>
      </c>
      <c r="F78" s="254"/>
      <c r="G78" s="257"/>
      <c r="H78" s="257"/>
      <c r="I78" s="257"/>
      <c r="J78" s="251"/>
    </row>
    <row r="79" spans="1:10" ht="15.75" customHeight="1">
      <c r="A79" s="702">
        <v>32</v>
      </c>
      <c r="B79" s="266" t="s">
        <v>25</v>
      </c>
      <c r="C79" s="246" t="s">
        <v>2441</v>
      </c>
      <c r="D79" s="251"/>
      <c r="E79" s="247" t="s">
        <v>11</v>
      </c>
      <c r="F79" s="254"/>
      <c r="G79" s="269" t="s">
        <v>2572</v>
      </c>
      <c r="H79" s="257"/>
      <c r="I79" s="257" t="s">
        <v>2573</v>
      </c>
      <c r="J79" s="251"/>
    </row>
    <row r="80" spans="1:10" ht="17">
      <c r="A80" s="702"/>
      <c r="B80" s="266" t="s">
        <v>25</v>
      </c>
      <c r="C80" s="252" t="s">
        <v>2403</v>
      </c>
      <c r="D80" s="253" t="s">
        <v>1781</v>
      </c>
      <c r="E80" s="247" t="s">
        <v>11</v>
      </c>
      <c r="F80" s="254"/>
      <c r="G80" s="257"/>
      <c r="H80" s="257"/>
      <c r="I80" s="257"/>
      <c r="J80" s="251"/>
    </row>
    <row r="81" spans="1:10" ht="17">
      <c r="A81" s="710">
        <v>33</v>
      </c>
      <c r="B81" s="266" t="s">
        <v>25</v>
      </c>
      <c r="C81" s="246" t="s">
        <v>2442</v>
      </c>
      <c r="D81" s="251"/>
      <c r="E81" s="247" t="s">
        <v>11</v>
      </c>
      <c r="F81" s="254"/>
      <c r="G81" s="257"/>
      <c r="H81" s="257"/>
      <c r="I81" s="257" t="s">
        <v>2586</v>
      </c>
      <c r="J81" s="251"/>
    </row>
    <row r="82" spans="1:10" ht="15" customHeight="1">
      <c r="A82" s="711"/>
      <c r="B82" s="266" t="s">
        <v>25</v>
      </c>
      <c r="C82" s="260" t="s">
        <v>2575</v>
      </c>
      <c r="D82" s="253" t="s">
        <v>1781</v>
      </c>
      <c r="E82" s="247" t="s">
        <v>11</v>
      </c>
      <c r="F82" s="254"/>
      <c r="G82" s="257"/>
      <c r="H82" s="257"/>
      <c r="I82" s="257"/>
      <c r="J82" s="257"/>
    </row>
    <row r="83" spans="1:10" ht="17">
      <c r="A83" s="712"/>
      <c r="B83" s="266" t="s">
        <v>25</v>
      </c>
      <c r="C83" s="260" t="s">
        <v>2413</v>
      </c>
      <c r="D83" s="253" t="s">
        <v>1781</v>
      </c>
      <c r="E83" s="247" t="s">
        <v>11</v>
      </c>
      <c r="F83" s="254"/>
      <c r="G83" s="257"/>
      <c r="H83" s="257"/>
      <c r="I83" s="257"/>
      <c r="J83" s="251"/>
    </row>
    <row r="84" spans="1:10" ht="17">
      <c r="A84" s="702">
        <v>34</v>
      </c>
      <c r="B84" s="266" t="s">
        <v>25</v>
      </c>
      <c r="C84" s="246" t="s">
        <v>2620</v>
      </c>
      <c r="D84" s="251"/>
      <c r="E84" s="247" t="s">
        <v>11</v>
      </c>
      <c r="F84" s="254"/>
      <c r="G84" s="257"/>
      <c r="H84" s="257"/>
      <c r="I84" s="257" t="s">
        <v>2577</v>
      </c>
      <c r="J84" s="251"/>
    </row>
    <row r="85" spans="1:10" ht="17">
      <c r="A85" s="702"/>
      <c r="B85" s="266" t="s">
        <v>25</v>
      </c>
      <c r="C85" s="252" t="s">
        <v>2403</v>
      </c>
      <c r="D85" s="253" t="s">
        <v>1781</v>
      </c>
      <c r="E85" s="247" t="s">
        <v>11</v>
      </c>
      <c r="F85" s="254"/>
      <c r="G85" s="257"/>
      <c r="H85" s="257"/>
      <c r="I85" s="257"/>
      <c r="J85" s="251"/>
    </row>
    <row r="86" spans="1:10" ht="15.75" customHeight="1">
      <c r="A86" s="702">
        <v>35</v>
      </c>
      <c r="B86" s="266" t="s">
        <v>25</v>
      </c>
      <c r="C86" s="246" t="s">
        <v>2446</v>
      </c>
      <c r="D86" s="251"/>
      <c r="E86" s="247" t="s">
        <v>11</v>
      </c>
      <c r="F86" s="254"/>
      <c r="G86" s="269" t="s">
        <v>2603</v>
      </c>
      <c r="H86" s="257"/>
      <c r="I86" s="257" t="s">
        <v>2573</v>
      </c>
      <c r="J86" s="251"/>
    </row>
    <row r="87" spans="1:10" ht="17">
      <c r="A87" s="702"/>
      <c r="B87" s="266" t="s">
        <v>25</v>
      </c>
      <c r="C87" s="252" t="s">
        <v>2403</v>
      </c>
      <c r="D87" s="253" t="s">
        <v>1781</v>
      </c>
      <c r="E87" s="247" t="s">
        <v>11</v>
      </c>
      <c r="F87" s="254"/>
      <c r="G87" s="257"/>
      <c r="H87" s="257"/>
      <c r="I87" s="257"/>
      <c r="J87" s="251"/>
    </row>
    <row r="88" spans="1:10" ht="17">
      <c r="A88" s="710">
        <v>36</v>
      </c>
      <c r="B88" s="266" t="s">
        <v>25</v>
      </c>
      <c r="C88" s="246" t="s">
        <v>2621</v>
      </c>
      <c r="D88" s="253"/>
      <c r="E88" s="247" t="s">
        <v>11</v>
      </c>
      <c r="F88" s="254"/>
      <c r="G88" s="257"/>
      <c r="H88" s="257"/>
      <c r="I88" s="257" t="s">
        <v>2586</v>
      </c>
      <c r="J88" s="251"/>
    </row>
    <row r="89" spans="1:10" ht="17">
      <c r="A89" s="711"/>
      <c r="B89" s="266" t="s">
        <v>25</v>
      </c>
      <c r="C89" s="260" t="s">
        <v>2575</v>
      </c>
      <c r="D89" s="253" t="s">
        <v>1781</v>
      </c>
      <c r="E89" s="247" t="s">
        <v>11</v>
      </c>
      <c r="F89" s="254"/>
      <c r="G89" s="257"/>
      <c r="H89" s="257"/>
      <c r="I89" s="257"/>
      <c r="J89" s="251"/>
    </row>
    <row r="90" spans="1:10" ht="17">
      <c r="A90" s="712"/>
      <c r="B90" s="266" t="s">
        <v>25</v>
      </c>
      <c r="C90" s="260" t="s">
        <v>2413</v>
      </c>
      <c r="D90" s="253" t="s">
        <v>1781</v>
      </c>
      <c r="E90" s="247" t="s">
        <v>11</v>
      </c>
      <c r="F90" s="254"/>
      <c r="G90" s="257"/>
      <c r="H90" s="257"/>
      <c r="I90" s="257"/>
      <c r="J90" s="251"/>
    </row>
    <row r="91" spans="1:10" ht="17">
      <c r="A91" s="702">
        <v>37</v>
      </c>
      <c r="B91" s="266" t="s">
        <v>25</v>
      </c>
      <c r="C91" s="246" t="s">
        <v>2622</v>
      </c>
      <c r="D91" s="253"/>
      <c r="E91" s="247" t="s">
        <v>11</v>
      </c>
      <c r="F91" s="254"/>
      <c r="G91" s="257"/>
      <c r="H91" s="257"/>
      <c r="I91" s="257" t="s">
        <v>2606</v>
      </c>
      <c r="J91" s="251"/>
    </row>
    <row r="92" spans="1:10" ht="17">
      <c r="A92" s="702"/>
      <c r="B92" s="266" t="s">
        <v>25</v>
      </c>
      <c r="C92" s="252" t="s">
        <v>2403</v>
      </c>
      <c r="D92" s="253" t="s">
        <v>1781</v>
      </c>
      <c r="E92" s="247" t="s">
        <v>11</v>
      </c>
      <c r="F92" s="254"/>
      <c r="G92" s="257"/>
      <c r="H92" s="257"/>
      <c r="I92" s="257"/>
      <c r="J92" s="251"/>
    </row>
    <row r="93" spans="1:10" ht="17">
      <c r="A93" s="702">
        <v>38</v>
      </c>
      <c r="B93" s="266" t="s">
        <v>25</v>
      </c>
      <c r="C93" s="246" t="s">
        <v>2623</v>
      </c>
      <c r="D93" s="253"/>
      <c r="E93" s="247" t="s">
        <v>11</v>
      </c>
      <c r="F93" s="254"/>
      <c r="G93" s="257"/>
      <c r="H93" s="257"/>
      <c r="I93" s="257"/>
      <c r="J93" s="251"/>
    </row>
    <row r="94" spans="1:10" ht="17">
      <c r="A94" s="702"/>
      <c r="B94" s="266" t="s">
        <v>25</v>
      </c>
      <c r="C94" s="252" t="s">
        <v>2403</v>
      </c>
      <c r="D94" s="253" t="s">
        <v>1781</v>
      </c>
      <c r="E94" s="247" t="s">
        <v>11</v>
      </c>
      <c r="F94" s="254"/>
      <c r="G94" s="257"/>
      <c r="H94" s="257"/>
      <c r="I94" s="257"/>
      <c r="J94" s="251"/>
    </row>
    <row r="95" spans="1:10" ht="16.5" customHeight="1">
      <c r="A95" s="702">
        <v>39</v>
      </c>
      <c r="B95" s="266" t="s">
        <v>25</v>
      </c>
      <c r="C95" s="246" t="s">
        <v>2624</v>
      </c>
      <c r="D95" s="253"/>
      <c r="E95" s="247" t="s">
        <v>11</v>
      </c>
      <c r="F95" s="254"/>
      <c r="G95" s="257"/>
      <c r="H95" s="257"/>
      <c r="I95" s="257" t="s">
        <v>2625</v>
      </c>
      <c r="J95" s="251"/>
    </row>
    <row r="96" spans="1:10" ht="17">
      <c r="A96" s="702"/>
      <c r="B96" s="266" t="s">
        <v>25</v>
      </c>
      <c r="C96" s="252" t="s">
        <v>2403</v>
      </c>
      <c r="D96" s="253" t="s">
        <v>1781</v>
      </c>
      <c r="E96" s="247" t="s">
        <v>11</v>
      </c>
      <c r="F96" s="254"/>
      <c r="G96" s="257"/>
      <c r="H96" s="257"/>
      <c r="I96" s="257"/>
      <c r="J96" s="251"/>
    </row>
    <row r="97" spans="1:10" ht="19.5" customHeight="1">
      <c r="A97" s="702">
        <v>40</v>
      </c>
      <c r="B97" s="266" t="s">
        <v>25</v>
      </c>
      <c r="C97" s="246" t="s">
        <v>2626</v>
      </c>
      <c r="D97" s="251"/>
      <c r="E97" s="247" t="s">
        <v>11</v>
      </c>
      <c r="F97" s="254"/>
      <c r="G97" s="257"/>
      <c r="H97" s="257"/>
      <c r="I97" s="257" t="s">
        <v>2627</v>
      </c>
      <c r="J97" s="251"/>
    </row>
    <row r="98" spans="1:10" ht="17">
      <c r="A98" s="702"/>
      <c r="B98" s="266" t="s">
        <v>25</v>
      </c>
      <c r="C98" s="252" t="s">
        <v>2403</v>
      </c>
      <c r="D98" s="253" t="s">
        <v>1781</v>
      </c>
      <c r="E98" s="247" t="s">
        <v>11</v>
      </c>
      <c r="F98" s="254"/>
      <c r="G98" s="257"/>
      <c r="H98" s="257"/>
      <c r="I98" s="257"/>
      <c r="J98" s="251"/>
    </row>
    <row r="99" spans="1:10" ht="15.75" customHeight="1">
      <c r="A99" s="702">
        <v>41</v>
      </c>
      <c r="B99" s="266" t="s">
        <v>25</v>
      </c>
      <c r="C99" s="246" t="s">
        <v>2628</v>
      </c>
      <c r="D99" s="251"/>
      <c r="E99" s="242" t="s">
        <v>12</v>
      </c>
      <c r="F99" s="254"/>
      <c r="G99" s="257"/>
      <c r="H99" s="257"/>
      <c r="I99" s="257" t="s">
        <v>2629</v>
      </c>
      <c r="J99" s="699" t="s">
        <v>2614</v>
      </c>
    </row>
    <row r="100" spans="1:10" ht="17">
      <c r="A100" s="702"/>
      <c r="B100" s="266" t="s">
        <v>25</v>
      </c>
      <c r="C100" s="252" t="s">
        <v>2403</v>
      </c>
      <c r="D100" s="253" t="s">
        <v>1781</v>
      </c>
      <c r="E100" s="242" t="s">
        <v>12</v>
      </c>
      <c r="F100" s="254"/>
      <c r="G100" s="257"/>
      <c r="H100" s="257"/>
      <c r="I100" s="257"/>
      <c r="J100" s="700"/>
    </row>
    <row r="101" spans="1:10" ht="17">
      <c r="A101" s="702">
        <v>42</v>
      </c>
      <c r="B101" s="266" t="s">
        <v>25</v>
      </c>
      <c r="C101" s="246" t="s">
        <v>2630</v>
      </c>
      <c r="D101" s="251"/>
      <c r="E101" s="247" t="s">
        <v>11</v>
      </c>
      <c r="F101" s="254"/>
      <c r="G101" s="257"/>
      <c r="H101" s="257"/>
      <c r="I101" s="257" t="s">
        <v>2616</v>
      </c>
      <c r="J101" s="251"/>
    </row>
    <row r="102" spans="1:10" ht="17">
      <c r="A102" s="702"/>
      <c r="B102" s="266" t="s">
        <v>25</v>
      </c>
      <c r="C102" s="252" t="s">
        <v>2403</v>
      </c>
      <c r="D102" s="253" t="s">
        <v>1781</v>
      </c>
      <c r="E102" s="247" t="s">
        <v>11</v>
      </c>
      <c r="F102" s="254"/>
      <c r="G102" s="257"/>
      <c r="H102" s="257"/>
      <c r="I102" s="257"/>
      <c r="J102" s="251"/>
    </row>
    <row r="103" spans="1:10" ht="15.75" customHeight="1">
      <c r="A103" s="702">
        <v>43</v>
      </c>
      <c r="B103" s="266" t="s">
        <v>25</v>
      </c>
      <c r="C103" s="246" t="s">
        <v>2631</v>
      </c>
      <c r="D103" s="251"/>
      <c r="E103" s="242" t="s">
        <v>12</v>
      </c>
      <c r="F103" s="254"/>
      <c r="G103" s="257" t="s">
        <v>2632</v>
      </c>
      <c r="H103" s="257"/>
      <c r="I103" s="257"/>
      <c r="J103" s="707" t="s">
        <v>2633</v>
      </c>
    </row>
    <row r="104" spans="1:10" ht="17">
      <c r="A104" s="702"/>
      <c r="B104" s="266" t="s">
        <v>25</v>
      </c>
      <c r="C104" s="260" t="s">
        <v>2413</v>
      </c>
      <c r="D104" s="253" t="s">
        <v>1781</v>
      </c>
      <c r="E104" s="242" t="s">
        <v>12</v>
      </c>
      <c r="F104" s="254"/>
      <c r="G104" s="257"/>
      <c r="H104" s="257"/>
      <c r="I104" s="257"/>
      <c r="J104" s="708"/>
    </row>
    <row r="105" spans="1:10" ht="18" customHeight="1">
      <c r="A105" s="710">
        <v>44</v>
      </c>
      <c r="B105" s="266" t="s">
        <v>25</v>
      </c>
      <c r="C105" s="246" t="s">
        <v>2634</v>
      </c>
      <c r="D105" s="251"/>
      <c r="E105" s="242" t="s">
        <v>12</v>
      </c>
      <c r="F105" s="254"/>
      <c r="G105" s="257" t="s">
        <v>2635</v>
      </c>
      <c r="H105" s="257"/>
      <c r="I105" s="257" t="s">
        <v>2636</v>
      </c>
      <c r="J105" s="708"/>
    </row>
    <row r="106" spans="1:10" ht="17">
      <c r="A106" s="711"/>
      <c r="B106" s="266" t="s">
        <v>25</v>
      </c>
      <c r="C106" s="260" t="s">
        <v>2637</v>
      </c>
      <c r="D106" s="253" t="s">
        <v>2638</v>
      </c>
      <c r="E106" s="242" t="s">
        <v>12</v>
      </c>
      <c r="F106" s="254"/>
      <c r="G106" s="257"/>
      <c r="H106" s="257"/>
      <c r="I106" s="257"/>
      <c r="J106" s="708"/>
    </row>
    <row r="107" spans="1:10" ht="17">
      <c r="A107" s="711"/>
      <c r="B107" s="266" t="s">
        <v>25</v>
      </c>
      <c r="C107" s="260" t="s">
        <v>2639</v>
      </c>
      <c r="D107" s="253" t="s">
        <v>2640</v>
      </c>
      <c r="E107" s="242" t="s">
        <v>12</v>
      </c>
      <c r="F107" s="254"/>
      <c r="G107" s="257"/>
      <c r="H107" s="257"/>
      <c r="I107" s="257"/>
      <c r="J107" s="708"/>
    </row>
    <row r="108" spans="1:10" ht="17">
      <c r="A108" s="711"/>
      <c r="B108" s="266" t="s">
        <v>25</v>
      </c>
      <c r="C108" s="260" t="s">
        <v>2641</v>
      </c>
      <c r="D108" s="253" t="s">
        <v>2642</v>
      </c>
      <c r="E108" s="242" t="s">
        <v>12</v>
      </c>
      <c r="F108" s="254"/>
      <c r="G108" s="257"/>
      <c r="H108" s="257"/>
      <c r="I108" s="257"/>
      <c r="J108" s="708"/>
    </row>
    <row r="109" spans="1:10" ht="17">
      <c r="A109" s="711"/>
      <c r="B109" s="266" t="s">
        <v>25</v>
      </c>
      <c r="C109" s="260" t="s">
        <v>2643</v>
      </c>
      <c r="D109" s="253" t="s">
        <v>2451</v>
      </c>
      <c r="E109" s="242" t="s">
        <v>12</v>
      </c>
      <c r="F109" s="254"/>
      <c r="G109" s="257"/>
      <c r="H109" s="257"/>
      <c r="I109" s="257"/>
      <c r="J109" s="708"/>
    </row>
    <row r="110" spans="1:10" ht="17">
      <c r="A110" s="711"/>
      <c r="B110" s="266" t="s">
        <v>25</v>
      </c>
      <c r="C110" s="260" t="s">
        <v>2644</v>
      </c>
      <c r="D110" s="253" t="s">
        <v>2451</v>
      </c>
      <c r="E110" s="242" t="s">
        <v>12</v>
      </c>
      <c r="F110" s="254"/>
      <c r="G110" s="257"/>
      <c r="H110" s="257"/>
      <c r="I110" s="257"/>
      <c r="J110" s="708"/>
    </row>
    <row r="111" spans="1:10" ht="17">
      <c r="A111" s="711"/>
      <c r="B111" s="266" t="s">
        <v>25</v>
      </c>
      <c r="C111" s="260" t="s">
        <v>2645</v>
      </c>
      <c r="D111" s="253" t="s">
        <v>2451</v>
      </c>
      <c r="E111" s="242" t="s">
        <v>12</v>
      </c>
      <c r="F111" s="254"/>
      <c r="G111" s="257"/>
      <c r="H111" s="257"/>
      <c r="I111" s="257"/>
      <c r="J111" s="708"/>
    </row>
    <row r="112" spans="1:10" ht="17">
      <c r="A112" s="711"/>
      <c r="B112" s="266" t="s">
        <v>25</v>
      </c>
      <c r="C112" s="260" t="s">
        <v>2646</v>
      </c>
      <c r="D112" s="253" t="s">
        <v>2451</v>
      </c>
      <c r="E112" s="242" t="s">
        <v>12</v>
      </c>
      <c r="F112" s="254"/>
      <c r="G112" s="257"/>
      <c r="H112" s="257"/>
      <c r="I112" s="257"/>
      <c r="J112" s="708"/>
    </row>
    <row r="113" spans="1:13" ht="17">
      <c r="A113" s="711"/>
      <c r="B113" s="266" t="s">
        <v>25</v>
      </c>
      <c r="C113" s="260" t="s">
        <v>2413</v>
      </c>
      <c r="D113" s="253" t="s">
        <v>1781</v>
      </c>
      <c r="E113" s="242" t="s">
        <v>12</v>
      </c>
      <c r="F113" s="254"/>
      <c r="G113" s="257"/>
      <c r="H113" s="257"/>
      <c r="I113" s="257"/>
      <c r="J113" s="708"/>
    </row>
    <row r="114" spans="1:13" ht="17">
      <c r="A114" s="702">
        <v>45</v>
      </c>
      <c r="B114" s="266" t="s">
        <v>25</v>
      </c>
      <c r="C114" s="246" t="s">
        <v>2647</v>
      </c>
      <c r="D114" s="253"/>
      <c r="E114" s="242" t="s">
        <v>12</v>
      </c>
      <c r="F114" s="254"/>
      <c r="G114" s="257"/>
      <c r="H114" s="257"/>
      <c r="I114" s="257"/>
      <c r="J114" s="708"/>
    </row>
    <row r="115" spans="1:13" ht="17">
      <c r="A115" s="702"/>
      <c r="B115" s="266" t="s">
        <v>25</v>
      </c>
      <c r="C115" s="260" t="s">
        <v>2413</v>
      </c>
      <c r="D115" s="253" t="s">
        <v>1781</v>
      </c>
      <c r="E115" s="242" t="s">
        <v>12</v>
      </c>
      <c r="F115" s="254"/>
      <c r="G115" s="257"/>
      <c r="H115" s="257"/>
      <c r="I115" s="257"/>
      <c r="J115" s="708"/>
    </row>
    <row r="116" spans="1:13" ht="17.25" customHeight="1">
      <c r="A116" s="702">
        <v>46</v>
      </c>
      <c r="B116" s="266" t="s">
        <v>25</v>
      </c>
      <c r="C116" s="246" t="s">
        <v>2648</v>
      </c>
      <c r="D116" s="251"/>
      <c r="E116" s="242" t="s">
        <v>12</v>
      </c>
      <c r="F116" s="254"/>
      <c r="G116" s="257"/>
      <c r="H116" s="257"/>
      <c r="I116" s="257" t="s">
        <v>2649</v>
      </c>
      <c r="J116" s="708"/>
    </row>
    <row r="117" spans="1:13" ht="17">
      <c r="A117" s="702"/>
      <c r="B117" s="266" t="s">
        <v>25</v>
      </c>
      <c r="C117" s="260" t="s">
        <v>2413</v>
      </c>
      <c r="D117" s="253" t="s">
        <v>1781</v>
      </c>
      <c r="E117" s="242" t="s">
        <v>12</v>
      </c>
      <c r="F117" s="254"/>
      <c r="G117" s="257"/>
      <c r="H117" s="257"/>
      <c r="I117" s="257"/>
      <c r="J117" s="709"/>
    </row>
    <row r="118" spans="1:13" ht="17">
      <c r="A118" s="702">
        <v>47</v>
      </c>
      <c r="B118" s="266" t="s">
        <v>25</v>
      </c>
      <c r="C118" s="246" t="s">
        <v>2650</v>
      </c>
      <c r="D118" s="251"/>
      <c r="E118" s="247" t="s">
        <v>11</v>
      </c>
      <c r="F118" s="254"/>
      <c r="G118" s="257"/>
      <c r="I118" s="257" t="s">
        <v>2651</v>
      </c>
      <c r="J118" s="251"/>
    </row>
    <row r="119" spans="1:13" ht="17">
      <c r="A119" s="702"/>
      <c r="B119" s="266" t="s">
        <v>25</v>
      </c>
      <c r="C119" s="252" t="s">
        <v>2403</v>
      </c>
      <c r="D119" s="253" t="s">
        <v>1781</v>
      </c>
      <c r="E119" s="247" t="s">
        <v>11</v>
      </c>
      <c r="F119" s="254"/>
      <c r="G119" s="257"/>
      <c r="H119" s="257"/>
      <c r="I119" s="257"/>
      <c r="J119" s="251"/>
      <c r="M119" s="257"/>
    </row>
  </sheetData>
  <mergeCells count="51">
    <mergeCell ref="A32:A33"/>
    <mergeCell ref="C1:D8"/>
    <mergeCell ref="A10:A11"/>
    <mergeCell ref="A12:A13"/>
    <mergeCell ref="A14:A15"/>
    <mergeCell ref="A16:A17"/>
    <mergeCell ref="A18:A19"/>
    <mergeCell ref="A20:A22"/>
    <mergeCell ref="A23:A24"/>
    <mergeCell ref="A25:A26"/>
    <mergeCell ref="A27:A29"/>
    <mergeCell ref="A30:A31"/>
    <mergeCell ref="A60:A61"/>
    <mergeCell ref="A34:A36"/>
    <mergeCell ref="A37:A38"/>
    <mergeCell ref="A39:A40"/>
    <mergeCell ref="A41:A43"/>
    <mergeCell ref="A44:A45"/>
    <mergeCell ref="A46:A47"/>
    <mergeCell ref="A48:A50"/>
    <mergeCell ref="A51:A52"/>
    <mergeCell ref="A53:A54"/>
    <mergeCell ref="A55:A57"/>
    <mergeCell ref="A58:A59"/>
    <mergeCell ref="A62:A64"/>
    <mergeCell ref="A65:A66"/>
    <mergeCell ref="A67:A68"/>
    <mergeCell ref="A69:A70"/>
    <mergeCell ref="A71:A72"/>
    <mergeCell ref="A97:A98"/>
    <mergeCell ref="J73:J74"/>
    <mergeCell ref="A75:A76"/>
    <mergeCell ref="A77:A78"/>
    <mergeCell ref="A79:A80"/>
    <mergeCell ref="A81:A83"/>
    <mergeCell ref="A84:A85"/>
    <mergeCell ref="A73:A74"/>
    <mergeCell ref="A86:A87"/>
    <mergeCell ref="A88:A90"/>
    <mergeCell ref="A91:A92"/>
    <mergeCell ref="A93:A94"/>
    <mergeCell ref="A95:A96"/>
    <mergeCell ref="A118:A119"/>
    <mergeCell ref="A99:A100"/>
    <mergeCell ref="J99:J100"/>
    <mergeCell ref="A101:A102"/>
    <mergeCell ref="A103:A104"/>
    <mergeCell ref="J103:J117"/>
    <mergeCell ref="A105:A113"/>
    <mergeCell ref="A114:A115"/>
    <mergeCell ref="A116:A117"/>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U352"/>
  <sheetViews>
    <sheetView showGridLines="0" topLeftCell="A109" workbookViewId="0">
      <selection activeCell="H127" sqref="H127"/>
    </sheetView>
  </sheetViews>
  <sheetFormatPr baseColWidth="10" defaultColWidth="9" defaultRowHeight="15.75" customHeight="1"/>
  <cols>
    <col min="1" max="1" width="5.33203125" style="74" customWidth="1"/>
    <col min="2" max="2" width="5.5" style="74" bestFit="1" customWidth="1"/>
    <col min="3" max="3" width="4.83203125" style="81" customWidth="1"/>
    <col min="4" max="4" width="12.83203125" style="74" customWidth="1"/>
    <col min="5" max="5" width="52.83203125" style="74" customWidth="1"/>
    <col min="6" max="6" width="18.1640625" style="81" customWidth="1"/>
    <col min="7" max="7" width="13.83203125" style="74" customWidth="1"/>
    <col min="8" max="8" width="24.5" style="81" customWidth="1"/>
    <col min="9" max="9" width="24.1640625" style="74" bestFit="1" customWidth="1"/>
    <col min="10" max="10" width="20" style="74" customWidth="1"/>
    <col min="11" max="11" width="40.6640625" style="74" customWidth="1"/>
    <col min="12" max="12" width="40" style="74" customWidth="1"/>
    <col min="13" max="224" width="8.6640625" style="74" customWidth="1"/>
    <col min="225" max="16384" width="9" style="75"/>
  </cols>
  <sheetData>
    <row r="1" spans="1:12" ht="15.75" customHeight="1">
      <c r="A1" s="88"/>
      <c r="B1" s="273"/>
      <c r="C1" s="44"/>
      <c r="D1" s="643" t="s">
        <v>1306</v>
      </c>
      <c r="E1" s="725"/>
      <c r="F1" s="722"/>
      <c r="G1" s="69"/>
      <c r="H1" s="94" t="s">
        <v>5</v>
      </c>
      <c r="I1" s="76"/>
      <c r="J1" s="42"/>
      <c r="K1" s="78"/>
      <c r="L1" s="42"/>
    </row>
    <row r="2" spans="1:12" ht="15.75" customHeight="1">
      <c r="A2" s="88"/>
      <c r="B2" s="273"/>
      <c r="C2" s="44"/>
      <c r="D2" s="725"/>
      <c r="E2" s="725"/>
      <c r="F2" s="723"/>
      <c r="G2" s="25" t="s">
        <v>6</v>
      </c>
      <c r="H2" s="22">
        <f>COUNTIF(G10:G205,"Not POR")</f>
        <v>13</v>
      </c>
      <c r="I2" s="76"/>
      <c r="J2" s="42"/>
      <c r="K2" s="78"/>
      <c r="L2" s="42"/>
    </row>
    <row r="3" spans="1:12" ht="15.75" customHeight="1">
      <c r="A3" s="88"/>
      <c r="B3" s="273"/>
      <c r="C3" s="44"/>
      <c r="D3" s="725"/>
      <c r="E3" s="725"/>
      <c r="F3" s="723"/>
      <c r="G3" s="31" t="s">
        <v>8</v>
      </c>
      <c r="H3" s="22">
        <f>COUNTIF(G10:G205,"CHN validation")</f>
        <v>0</v>
      </c>
      <c r="I3" s="76"/>
      <c r="J3" s="42"/>
      <c r="K3" s="78"/>
      <c r="L3" s="42"/>
    </row>
    <row r="4" spans="1:12" ht="15.75" customHeight="1">
      <c r="A4" s="88"/>
      <c r="B4" s="273"/>
      <c r="C4" s="44"/>
      <c r="D4" s="725"/>
      <c r="E4" s="725"/>
      <c r="F4" s="723"/>
      <c r="G4" s="32" t="s">
        <v>9</v>
      </c>
      <c r="H4" s="22">
        <f>COUNTIF(G10:G205,"New Item")</f>
        <v>0</v>
      </c>
      <c r="I4" s="76"/>
      <c r="J4" s="42"/>
      <c r="K4" s="78"/>
      <c r="L4" s="42"/>
    </row>
    <row r="5" spans="1:12" ht="19.5" customHeight="1">
      <c r="A5" s="42"/>
      <c r="B5" s="274"/>
      <c r="C5" s="44"/>
      <c r="D5" s="725"/>
      <c r="E5" s="725"/>
      <c r="F5" s="723"/>
      <c r="G5" s="33" t="s">
        <v>7</v>
      </c>
      <c r="H5" s="22">
        <f>COUNTIF(G10:G205,"Pending update")</f>
        <v>0</v>
      </c>
      <c r="I5" s="76"/>
      <c r="J5" s="42"/>
      <c r="K5" s="42"/>
      <c r="L5" s="42"/>
    </row>
    <row r="6" spans="1:12" ht="15.75" customHeight="1">
      <c r="A6" s="88"/>
      <c r="B6" s="273"/>
      <c r="C6" s="44"/>
      <c r="D6" s="725"/>
      <c r="E6" s="725"/>
      <c r="F6" s="723"/>
      <c r="G6" s="35" t="s">
        <v>10</v>
      </c>
      <c r="H6" s="22">
        <v>0</v>
      </c>
      <c r="I6" s="76"/>
      <c r="J6" s="42"/>
      <c r="K6" s="78"/>
      <c r="L6" s="42"/>
    </row>
    <row r="7" spans="1:12" ht="15.75" customHeight="1">
      <c r="A7" s="88"/>
      <c r="B7" s="273"/>
      <c r="C7" s="44"/>
      <c r="D7" s="725"/>
      <c r="E7" s="725"/>
      <c r="F7" s="723"/>
      <c r="G7" s="36" t="s">
        <v>11</v>
      </c>
      <c r="H7" s="22">
        <f>COUNTIF(G10:G205,"Ready")</f>
        <v>163</v>
      </c>
      <c r="I7" s="76"/>
      <c r="J7" s="42"/>
      <c r="K7" s="78"/>
      <c r="L7" s="42"/>
    </row>
    <row r="8" spans="1:12" ht="15.75" customHeight="1" thickBot="1">
      <c r="A8" s="96"/>
      <c r="B8" s="96"/>
      <c r="C8" s="97"/>
      <c r="D8" s="726"/>
      <c r="E8" s="726"/>
      <c r="F8" s="724"/>
      <c r="G8" s="98" t="s">
        <v>12</v>
      </c>
      <c r="H8" s="106">
        <f>COUNTIF(G10:G205,"Not ready")</f>
        <v>0</v>
      </c>
      <c r="I8" s="99"/>
      <c r="J8" s="89"/>
      <c r="K8" s="100"/>
      <c r="L8" s="89"/>
    </row>
    <row r="9" spans="1:12" ht="31.5" customHeight="1">
      <c r="A9" s="459" t="s">
        <v>13</v>
      </c>
      <c r="B9" s="460" t="s">
        <v>2717</v>
      </c>
      <c r="C9" s="460" t="s">
        <v>14</v>
      </c>
      <c r="D9" s="460" t="s">
        <v>15</v>
      </c>
      <c r="E9" s="460" t="s">
        <v>16</v>
      </c>
      <c r="F9" s="460" t="s">
        <v>206</v>
      </c>
      <c r="G9" s="460" t="s">
        <v>19</v>
      </c>
      <c r="H9" s="460" t="s">
        <v>1303</v>
      </c>
      <c r="I9" s="460" t="s">
        <v>20</v>
      </c>
      <c r="J9" s="460" t="s">
        <v>21</v>
      </c>
      <c r="K9" s="460" t="s">
        <v>23</v>
      </c>
      <c r="L9" s="461" t="s">
        <v>207</v>
      </c>
    </row>
    <row r="10" spans="1:12" ht="16.5" customHeight="1">
      <c r="A10" s="515" t="s">
        <v>746</v>
      </c>
      <c r="B10" s="276"/>
      <c r="C10" s="276" t="s">
        <v>25</v>
      </c>
      <c r="D10" s="277" t="s">
        <v>28</v>
      </c>
      <c r="E10" s="278" t="s">
        <v>29</v>
      </c>
      <c r="F10" s="279"/>
      <c r="G10" s="224" t="s">
        <v>11</v>
      </c>
      <c r="H10" s="279"/>
      <c r="I10" s="280"/>
      <c r="J10" s="281"/>
      <c r="K10" s="282"/>
      <c r="L10" s="481"/>
    </row>
    <row r="11" spans="1:12" ht="16.5" customHeight="1">
      <c r="A11" s="515" t="s">
        <v>747</v>
      </c>
      <c r="B11" s="276"/>
      <c r="C11" s="276" t="s">
        <v>25</v>
      </c>
      <c r="D11" s="277" t="s">
        <v>28</v>
      </c>
      <c r="E11" s="278" t="s">
        <v>31</v>
      </c>
      <c r="F11" s="279"/>
      <c r="G11" s="224" t="s">
        <v>11</v>
      </c>
      <c r="H11" s="279"/>
      <c r="I11" s="280"/>
      <c r="J11" s="281"/>
      <c r="K11" s="282"/>
      <c r="L11" s="481"/>
    </row>
    <row r="12" spans="1:12" ht="16.5" customHeight="1">
      <c r="A12" s="515" t="s">
        <v>748</v>
      </c>
      <c r="B12" s="276"/>
      <c r="C12" s="276" t="s">
        <v>25</v>
      </c>
      <c r="D12" s="277" t="s">
        <v>33</v>
      </c>
      <c r="E12" s="277" t="s">
        <v>34</v>
      </c>
      <c r="F12" s="279"/>
      <c r="G12" s="224" t="s">
        <v>11</v>
      </c>
      <c r="H12" s="279"/>
      <c r="I12" s="280"/>
      <c r="J12" s="283" t="s">
        <v>1460</v>
      </c>
      <c r="K12" s="282"/>
      <c r="L12" s="481"/>
    </row>
    <row r="13" spans="1:12" ht="16.5" customHeight="1">
      <c r="A13" s="515" t="s">
        <v>749</v>
      </c>
      <c r="B13" s="276"/>
      <c r="C13" s="276" t="s">
        <v>25</v>
      </c>
      <c r="D13" s="277" t="s">
        <v>33</v>
      </c>
      <c r="E13" s="284" t="s">
        <v>209</v>
      </c>
      <c r="F13" s="276"/>
      <c r="G13" s="224" t="s">
        <v>11</v>
      </c>
      <c r="H13" s="279"/>
      <c r="I13" s="279"/>
      <c r="J13" s="283" t="s">
        <v>1405</v>
      </c>
      <c r="K13" s="282"/>
      <c r="L13" s="481"/>
    </row>
    <row r="14" spans="1:12" ht="16.5" customHeight="1">
      <c r="A14" s="515" t="s">
        <v>750</v>
      </c>
      <c r="B14" s="276"/>
      <c r="C14" s="276" t="s">
        <v>25</v>
      </c>
      <c r="D14" s="277" t="s">
        <v>28</v>
      </c>
      <c r="E14" s="277" t="s">
        <v>1658</v>
      </c>
      <c r="F14" s="279"/>
      <c r="G14" s="224" t="s">
        <v>11</v>
      </c>
      <c r="H14" s="279"/>
      <c r="I14" s="280"/>
      <c r="J14" s="280"/>
      <c r="K14" s="282"/>
      <c r="L14" s="481"/>
    </row>
    <row r="15" spans="1:12" ht="16.5" customHeight="1">
      <c r="A15" s="515" t="s">
        <v>751</v>
      </c>
      <c r="B15" s="276"/>
      <c r="C15" s="276" t="s">
        <v>25</v>
      </c>
      <c r="D15" s="277" t="s">
        <v>26</v>
      </c>
      <c r="E15" s="284" t="s">
        <v>1659</v>
      </c>
      <c r="F15" s="279"/>
      <c r="G15" s="224" t="s">
        <v>11</v>
      </c>
      <c r="H15" s="279"/>
      <c r="I15" s="277" t="s">
        <v>1773</v>
      </c>
      <c r="J15" s="280"/>
      <c r="K15" s="282" t="s">
        <v>1772</v>
      </c>
      <c r="L15" s="516"/>
    </row>
    <row r="16" spans="1:12" ht="16.5" customHeight="1">
      <c r="A16" s="515" t="s">
        <v>752</v>
      </c>
      <c r="B16" s="276"/>
      <c r="C16" s="276" t="s">
        <v>25</v>
      </c>
      <c r="D16" s="277" t="s">
        <v>26</v>
      </c>
      <c r="E16" s="277" t="s">
        <v>27</v>
      </c>
      <c r="F16" s="279"/>
      <c r="G16" s="224" t="s">
        <v>11</v>
      </c>
      <c r="H16" s="279"/>
      <c r="I16" s="280"/>
      <c r="J16" s="280"/>
      <c r="K16" s="282" t="s">
        <v>1421</v>
      </c>
      <c r="L16" s="481"/>
    </row>
    <row r="17" spans="1:12" ht="16.5" customHeight="1">
      <c r="A17" s="515" t="s">
        <v>753</v>
      </c>
      <c r="B17" s="276"/>
      <c r="C17" s="276" t="s">
        <v>25</v>
      </c>
      <c r="D17" s="277" t="s">
        <v>26</v>
      </c>
      <c r="E17" s="277" t="s">
        <v>1428</v>
      </c>
      <c r="F17" s="279"/>
      <c r="G17" s="224" t="s">
        <v>11</v>
      </c>
      <c r="H17" s="279"/>
      <c r="I17" s="280"/>
      <c r="J17" s="280"/>
      <c r="K17" s="282" t="s">
        <v>1449</v>
      </c>
      <c r="L17" s="517"/>
    </row>
    <row r="18" spans="1:12" ht="16.5" customHeight="1">
      <c r="A18" s="515" t="s">
        <v>754</v>
      </c>
      <c r="B18" s="276"/>
      <c r="C18" s="276" t="s">
        <v>25</v>
      </c>
      <c r="D18" s="277" t="s">
        <v>204</v>
      </c>
      <c r="E18" s="278" t="s">
        <v>1429</v>
      </c>
      <c r="F18" s="279"/>
      <c r="G18" s="224" t="s">
        <v>11</v>
      </c>
      <c r="H18" s="279"/>
      <c r="I18" s="280"/>
      <c r="J18" s="280"/>
      <c r="K18" s="282" t="s">
        <v>1461</v>
      </c>
      <c r="L18" s="517"/>
    </row>
    <row r="19" spans="1:12" ht="16.5" customHeight="1">
      <c r="A19" s="515" t="s">
        <v>755</v>
      </c>
      <c r="B19" s="276"/>
      <c r="C19" s="276" t="s">
        <v>25</v>
      </c>
      <c r="D19" s="277" t="s">
        <v>26</v>
      </c>
      <c r="E19" s="277" t="s">
        <v>213</v>
      </c>
      <c r="F19" s="279"/>
      <c r="G19" s="224" t="s">
        <v>11</v>
      </c>
      <c r="H19" s="279"/>
      <c r="I19" s="280"/>
      <c r="J19" s="285"/>
      <c r="K19" s="282"/>
      <c r="L19" s="481"/>
    </row>
    <row r="20" spans="1:12" ht="16.5" customHeight="1">
      <c r="A20" s="515" t="s">
        <v>756</v>
      </c>
      <c r="B20" s="276"/>
      <c r="C20" s="276" t="s">
        <v>25</v>
      </c>
      <c r="D20" s="277" t="s">
        <v>223</v>
      </c>
      <c r="E20" s="277" t="s">
        <v>224</v>
      </c>
      <c r="F20" s="276" t="s">
        <v>521</v>
      </c>
      <c r="G20" s="224" t="s">
        <v>11</v>
      </c>
      <c r="H20" s="279"/>
      <c r="I20" s="280"/>
      <c r="J20" s="280"/>
      <c r="K20" s="282" t="s">
        <v>1425</v>
      </c>
      <c r="L20" s="481"/>
    </row>
    <row r="21" spans="1:12" ht="16.5" customHeight="1">
      <c r="A21" s="515" t="s">
        <v>757</v>
      </c>
      <c r="B21" s="276"/>
      <c r="C21" s="276" t="s">
        <v>25</v>
      </c>
      <c r="D21" s="277" t="s">
        <v>223</v>
      </c>
      <c r="E21" s="277" t="s">
        <v>227</v>
      </c>
      <c r="F21" s="276" t="s">
        <v>228</v>
      </c>
      <c r="G21" s="224" t="s">
        <v>11</v>
      </c>
      <c r="H21" s="279"/>
      <c r="I21" s="280"/>
      <c r="J21" s="280"/>
      <c r="K21" s="282" t="s">
        <v>1407</v>
      </c>
      <c r="L21" s="481"/>
    </row>
    <row r="22" spans="1:12" ht="16.5" customHeight="1">
      <c r="A22" s="515" t="s">
        <v>758</v>
      </c>
      <c r="B22" s="276"/>
      <c r="C22" s="276" t="s">
        <v>25</v>
      </c>
      <c r="D22" s="277" t="s">
        <v>223</v>
      </c>
      <c r="E22" s="277" t="s">
        <v>230</v>
      </c>
      <c r="F22" s="279"/>
      <c r="G22" s="224" t="s">
        <v>11</v>
      </c>
      <c r="H22" s="279"/>
      <c r="I22" s="279"/>
      <c r="J22" s="280"/>
      <c r="K22" s="286" t="s">
        <v>2667</v>
      </c>
      <c r="L22" s="481"/>
    </row>
    <row r="23" spans="1:12" ht="16.5" customHeight="1">
      <c r="A23" s="515" t="s">
        <v>759</v>
      </c>
      <c r="B23" s="276"/>
      <c r="C23" s="276" t="s">
        <v>25</v>
      </c>
      <c r="D23" s="277" t="s">
        <v>223</v>
      </c>
      <c r="E23" s="284" t="s">
        <v>1550</v>
      </c>
      <c r="F23" s="276" t="s">
        <v>760</v>
      </c>
      <c r="G23" s="224" t="s">
        <v>11</v>
      </c>
      <c r="H23" s="279"/>
      <c r="I23" s="280"/>
      <c r="J23" s="280"/>
      <c r="K23" s="282" t="s">
        <v>2666</v>
      </c>
      <c r="L23" s="481"/>
    </row>
    <row r="24" spans="1:12" ht="16.5" customHeight="1">
      <c r="A24" s="515" t="s">
        <v>761</v>
      </c>
      <c r="B24" s="276"/>
      <c r="C24" s="276" t="s">
        <v>25</v>
      </c>
      <c r="D24" s="277" t="s">
        <v>186</v>
      </c>
      <c r="E24" s="277" t="s">
        <v>1533</v>
      </c>
      <c r="F24" s="279"/>
      <c r="G24" s="224" t="s">
        <v>11</v>
      </c>
      <c r="H24" s="279"/>
      <c r="I24" s="280"/>
      <c r="J24" s="280"/>
      <c r="K24" s="282" t="s">
        <v>1462</v>
      </c>
      <c r="L24" s="481"/>
    </row>
    <row r="25" spans="1:12" ht="16.5" customHeight="1">
      <c r="A25" s="515" t="s">
        <v>762</v>
      </c>
      <c r="B25" s="276"/>
      <c r="C25" s="276" t="s">
        <v>25</v>
      </c>
      <c r="D25" s="277" t="s">
        <v>223</v>
      </c>
      <c r="E25" s="277" t="s">
        <v>763</v>
      </c>
      <c r="F25" s="276" t="s">
        <v>232</v>
      </c>
      <c r="G25" s="224" t="s">
        <v>11</v>
      </c>
      <c r="H25" s="279"/>
      <c r="I25" s="280"/>
      <c r="J25" s="280"/>
      <c r="K25" s="282" t="s">
        <v>1466</v>
      </c>
      <c r="L25" s="481"/>
    </row>
    <row r="26" spans="1:12" ht="16.5" customHeight="1">
      <c r="A26" s="515" t="s">
        <v>764</v>
      </c>
      <c r="B26" s="276"/>
      <c r="C26" s="276" t="s">
        <v>25</v>
      </c>
      <c r="D26" s="277" t="s">
        <v>223</v>
      </c>
      <c r="E26" s="277" t="s">
        <v>233</v>
      </c>
      <c r="F26" s="279"/>
      <c r="G26" s="224" t="s">
        <v>11</v>
      </c>
      <c r="H26" s="279"/>
      <c r="I26" s="280"/>
      <c r="J26" s="280"/>
      <c r="K26" s="282"/>
      <c r="L26" s="481"/>
    </row>
    <row r="27" spans="1:12" ht="16.5" customHeight="1">
      <c r="A27" s="515" t="s">
        <v>765</v>
      </c>
      <c r="B27" s="276"/>
      <c r="C27" s="276" t="s">
        <v>25</v>
      </c>
      <c r="D27" s="277" t="s">
        <v>223</v>
      </c>
      <c r="E27" s="277" t="s">
        <v>234</v>
      </c>
      <c r="F27" s="279"/>
      <c r="G27" s="224" t="s">
        <v>11</v>
      </c>
      <c r="H27" s="279"/>
      <c r="I27" s="280"/>
      <c r="J27" s="280"/>
      <c r="K27" s="282"/>
      <c r="L27" s="481"/>
    </row>
    <row r="28" spans="1:12" ht="16.5" customHeight="1">
      <c r="A28" s="515" t="s">
        <v>766</v>
      </c>
      <c r="B28" s="276"/>
      <c r="C28" s="276" t="s">
        <v>25</v>
      </c>
      <c r="D28" s="277" t="s">
        <v>223</v>
      </c>
      <c r="E28" s="277" t="s">
        <v>235</v>
      </c>
      <c r="F28" s="279"/>
      <c r="G28" s="224" t="s">
        <v>11</v>
      </c>
      <c r="H28" s="279"/>
      <c r="I28" s="280"/>
      <c r="J28" s="280"/>
      <c r="K28" s="282"/>
      <c r="L28" s="481"/>
    </row>
    <row r="29" spans="1:12" ht="16.5" customHeight="1">
      <c r="A29" s="515" t="s">
        <v>767</v>
      </c>
      <c r="B29" s="276"/>
      <c r="C29" s="276" t="s">
        <v>25</v>
      </c>
      <c r="D29" s="277" t="s">
        <v>223</v>
      </c>
      <c r="E29" s="277" t="s">
        <v>236</v>
      </c>
      <c r="F29" s="279"/>
      <c r="G29" s="224" t="s">
        <v>11</v>
      </c>
      <c r="H29" s="279"/>
      <c r="I29" s="280"/>
      <c r="J29" s="280"/>
      <c r="K29" s="282"/>
      <c r="L29" s="481"/>
    </row>
    <row r="30" spans="1:12" ht="16.5" customHeight="1">
      <c r="A30" s="515" t="s">
        <v>768</v>
      </c>
      <c r="B30" s="276"/>
      <c r="C30" s="276" t="s">
        <v>25</v>
      </c>
      <c r="D30" s="277" t="s">
        <v>223</v>
      </c>
      <c r="E30" s="277" t="s">
        <v>237</v>
      </c>
      <c r="F30" s="279"/>
      <c r="G30" s="224" t="s">
        <v>11</v>
      </c>
      <c r="H30" s="279"/>
      <c r="I30" s="280"/>
      <c r="J30" s="280"/>
      <c r="K30" s="282"/>
      <c r="L30" s="481"/>
    </row>
    <row r="31" spans="1:12" ht="16.5" customHeight="1">
      <c r="A31" s="515" t="s">
        <v>769</v>
      </c>
      <c r="B31" s="276"/>
      <c r="C31" s="276"/>
      <c r="D31" s="277" t="s">
        <v>223</v>
      </c>
      <c r="E31" s="337" t="s">
        <v>2769</v>
      </c>
      <c r="F31" s="279"/>
      <c r="G31" s="224" t="s">
        <v>11</v>
      </c>
      <c r="H31" s="279"/>
      <c r="I31" s="280"/>
      <c r="J31" s="280"/>
      <c r="K31" s="282"/>
      <c r="L31" s="478" t="s">
        <v>2758</v>
      </c>
    </row>
    <row r="32" spans="1:12" ht="16.5" customHeight="1">
      <c r="A32" s="515" t="s">
        <v>772</v>
      </c>
      <c r="B32" s="276"/>
      <c r="C32" s="276" t="s">
        <v>25</v>
      </c>
      <c r="D32" s="277" t="s">
        <v>26</v>
      </c>
      <c r="E32" s="277" t="s">
        <v>770</v>
      </c>
      <c r="F32" s="279"/>
      <c r="G32" s="224" t="s">
        <v>11</v>
      </c>
      <c r="H32" s="279"/>
      <c r="I32" s="277" t="s">
        <v>771</v>
      </c>
      <c r="J32" s="280"/>
      <c r="K32" s="282"/>
      <c r="L32" s="481"/>
    </row>
    <row r="33" spans="1:12" ht="16.5" customHeight="1">
      <c r="A33" s="515" t="s">
        <v>773</v>
      </c>
      <c r="B33" s="276"/>
      <c r="C33" s="276" t="s">
        <v>25</v>
      </c>
      <c r="D33" s="277" t="s">
        <v>26</v>
      </c>
      <c r="E33" s="277" t="s">
        <v>40</v>
      </c>
      <c r="F33" s="279"/>
      <c r="G33" s="224" t="s">
        <v>11</v>
      </c>
      <c r="H33" s="279"/>
      <c r="I33" s="277" t="s">
        <v>41</v>
      </c>
      <c r="J33" s="280"/>
      <c r="K33" s="282"/>
      <c r="L33" s="481"/>
    </row>
    <row r="34" spans="1:12" ht="16.5" customHeight="1">
      <c r="A34" s="515" t="s">
        <v>775</v>
      </c>
      <c r="B34" s="276"/>
      <c r="C34" s="276" t="s">
        <v>25</v>
      </c>
      <c r="D34" s="277" t="s">
        <v>26</v>
      </c>
      <c r="E34" s="277" t="s">
        <v>42</v>
      </c>
      <c r="F34" s="279"/>
      <c r="G34" s="224" t="s">
        <v>11</v>
      </c>
      <c r="H34" s="279"/>
      <c r="I34" s="277" t="s">
        <v>774</v>
      </c>
      <c r="J34" s="280"/>
      <c r="K34" s="282"/>
      <c r="L34" s="481"/>
    </row>
    <row r="35" spans="1:12" ht="16.5" customHeight="1">
      <c r="A35" s="515" t="s">
        <v>777</v>
      </c>
      <c r="B35" s="276"/>
      <c r="C35" s="276" t="s">
        <v>25</v>
      </c>
      <c r="D35" s="277" t="s">
        <v>26</v>
      </c>
      <c r="E35" s="277" t="s">
        <v>46</v>
      </c>
      <c r="F35" s="279"/>
      <c r="G35" s="224" t="s">
        <v>11</v>
      </c>
      <c r="H35" s="279"/>
      <c r="I35" s="277" t="s">
        <v>776</v>
      </c>
      <c r="J35" s="280"/>
      <c r="K35" s="282"/>
      <c r="L35" s="481"/>
    </row>
    <row r="36" spans="1:12" ht="16.5" customHeight="1">
      <c r="A36" s="515" t="s">
        <v>779</v>
      </c>
      <c r="B36" s="276"/>
      <c r="C36" s="276" t="s">
        <v>25</v>
      </c>
      <c r="D36" s="277" t="s">
        <v>26</v>
      </c>
      <c r="E36" s="287" t="s">
        <v>2759</v>
      </c>
      <c r="F36" s="279"/>
      <c r="G36" s="224" t="s">
        <v>11</v>
      </c>
      <c r="H36" s="279"/>
      <c r="I36" s="277" t="s">
        <v>778</v>
      </c>
      <c r="J36" s="280"/>
      <c r="K36" s="282"/>
      <c r="L36" s="481"/>
    </row>
    <row r="37" spans="1:12" ht="16.5" customHeight="1">
      <c r="A37" s="515" t="s">
        <v>781</v>
      </c>
      <c r="B37" s="276"/>
      <c r="C37" s="276" t="s">
        <v>25</v>
      </c>
      <c r="D37" s="277" t="s">
        <v>26</v>
      </c>
      <c r="E37" s="287" t="s">
        <v>48</v>
      </c>
      <c r="F37" s="279"/>
      <c r="G37" s="224" t="s">
        <v>11</v>
      </c>
      <c r="H37" s="279"/>
      <c r="I37" s="277" t="s">
        <v>780</v>
      </c>
      <c r="J37" s="280"/>
      <c r="K37" s="282"/>
      <c r="L37" s="481"/>
    </row>
    <row r="38" spans="1:12" ht="16.5" customHeight="1">
      <c r="A38" s="515" t="s">
        <v>783</v>
      </c>
      <c r="B38" s="276"/>
      <c r="C38" s="276" t="s">
        <v>25</v>
      </c>
      <c r="D38" s="277" t="s">
        <v>26</v>
      </c>
      <c r="E38" s="287" t="s">
        <v>52</v>
      </c>
      <c r="F38" s="279"/>
      <c r="G38" s="224" t="s">
        <v>11</v>
      </c>
      <c r="H38" s="279"/>
      <c r="I38" s="283" t="s">
        <v>782</v>
      </c>
      <c r="J38" s="280"/>
      <c r="K38" s="282"/>
      <c r="L38" s="481"/>
    </row>
    <row r="39" spans="1:12" ht="16.5" customHeight="1">
      <c r="A39" s="515" t="s">
        <v>785</v>
      </c>
      <c r="B39" s="276"/>
      <c r="C39" s="276" t="s">
        <v>25</v>
      </c>
      <c r="D39" s="277" t="s">
        <v>26</v>
      </c>
      <c r="E39" s="287" t="s">
        <v>50</v>
      </c>
      <c r="F39" s="279"/>
      <c r="G39" s="224" t="s">
        <v>11</v>
      </c>
      <c r="H39" s="279"/>
      <c r="I39" s="277" t="s">
        <v>784</v>
      </c>
      <c r="J39" s="280"/>
      <c r="K39" s="282"/>
      <c r="L39" s="481"/>
    </row>
    <row r="40" spans="1:12" ht="17" customHeight="1">
      <c r="A40" s="515" t="s">
        <v>786</v>
      </c>
      <c r="B40" s="276"/>
      <c r="C40" s="276" t="s">
        <v>25</v>
      </c>
      <c r="D40" s="277" t="s">
        <v>26</v>
      </c>
      <c r="E40" s="277" t="s">
        <v>1665</v>
      </c>
      <c r="F40" s="279"/>
      <c r="G40" s="224" t="s">
        <v>11</v>
      </c>
      <c r="H40" s="279"/>
      <c r="I40" s="280"/>
      <c r="J40" s="280"/>
      <c r="K40" s="282"/>
      <c r="L40" s="481"/>
    </row>
    <row r="41" spans="1:12" ht="18.5" customHeight="1">
      <c r="A41" s="515" t="s">
        <v>788</v>
      </c>
      <c r="B41" s="276"/>
      <c r="C41" s="276" t="s">
        <v>25</v>
      </c>
      <c r="D41" s="277" t="s">
        <v>26</v>
      </c>
      <c r="E41" s="277" t="s">
        <v>787</v>
      </c>
      <c r="F41" s="279"/>
      <c r="G41" s="224" t="s">
        <v>11</v>
      </c>
      <c r="H41" s="279"/>
      <c r="I41" s="277" t="s">
        <v>1737</v>
      </c>
      <c r="J41" s="280"/>
      <c r="K41" s="282"/>
      <c r="L41" s="481"/>
    </row>
    <row r="42" spans="1:12" ht="16.5" customHeight="1">
      <c r="A42" s="515" t="s">
        <v>792</v>
      </c>
      <c r="B42" s="276"/>
      <c r="C42" s="276" t="s">
        <v>25</v>
      </c>
      <c r="D42" s="277" t="s">
        <v>26</v>
      </c>
      <c r="E42" s="277" t="s">
        <v>789</v>
      </c>
      <c r="F42" s="279"/>
      <c r="G42" s="224" t="s">
        <v>11</v>
      </c>
      <c r="H42" s="288" t="s">
        <v>790</v>
      </c>
      <c r="I42" s="280"/>
      <c r="J42" s="280"/>
      <c r="K42" s="282" t="s">
        <v>791</v>
      </c>
      <c r="L42" s="481"/>
    </row>
    <row r="43" spans="1:12" ht="16.5" customHeight="1">
      <c r="A43" s="515" t="s">
        <v>795</v>
      </c>
      <c r="B43" s="276"/>
      <c r="C43" s="276" t="s">
        <v>25</v>
      </c>
      <c r="D43" s="277" t="s">
        <v>26</v>
      </c>
      <c r="E43" s="277" t="s">
        <v>793</v>
      </c>
      <c r="F43" s="279"/>
      <c r="G43" s="224" t="s">
        <v>11</v>
      </c>
      <c r="H43" s="289" t="s">
        <v>790</v>
      </c>
      <c r="I43" s="280"/>
      <c r="J43" s="280"/>
      <c r="K43" s="282" t="s">
        <v>794</v>
      </c>
      <c r="L43" s="481"/>
    </row>
    <row r="44" spans="1:12" ht="16.5" customHeight="1">
      <c r="A44" s="515" t="s">
        <v>799</v>
      </c>
      <c r="B44" s="276"/>
      <c r="C44" s="276" t="s">
        <v>25</v>
      </c>
      <c r="D44" s="277" t="s">
        <v>26</v>
      </c>
      <c r="E44" s="277" t="s">
        <v>796</v>
      </c>
      <c r="F44" s="279"/>
      <c r="G44" s="224" t="s">
        <v>11</v>
      </c>
      <c r="H44" s="288" t="s">
        <v>797</v>
      </c>
      <c r="I44" s="277" t="s">
        <v>1736</v>
      </c>
      <c r="J44" s="285"/>
      <c r="K44" s="282" t="s">
        <v>798</v>
      </c>
      <c r="L44" s="481"/>
    </row>
    <row r="45" spans="1:12" ht="16.5" customHeight="1">
      <c r="A45" s="515" t="s">
        <v>803</v>
      </c>
      <c r="B45" s="276"/>
      <c r="C45" s="276" t="s">
        <v>25</v>
      </c>
      <c r="D45" s="277" t="s">
        <v>26</v>
      </c>
      <c r="E45" s="277" t="s">
        <v>800</v>
      </c>
      <c r="F45" s="279"/>
      <c r="G45" s="224" t="s">
        <v>11</v>
      </c>
      <c r="H45" s="289" t="s">
        <v>801</v>
      </c>
      <c r="I45" s="280"/>
      <c r="J45" s="280"/>
      <c r="K45" s="282" t="s">
        <v>802</v>
      </c>
      <c r="L45" s="481"/>
    </row>
    <row r="46" spans="1:12" ht="16.5" customHeight="1">
      <c r="A46" s="515" t="s">
        <v>805</v>
      </c>
      <c r="B46" s="276"/>
      <c r="C46" s="276" t="s">
        <v>25</v>
      </c>
      <c r="D46" s="277" t="s">
        <v>26</v>
      </c>
      <c r="E46" s="277" t="s">
        <v>804</v>
      </c>
      <c r="F46" s="279"/>
      <c r="G46" s="224" t="s">
        <v>11</v>
      </c>
      <c r="H46" s="279"/>
      <c r="I46" s="279"/>
      <c r="J46" s="280"/>
      <c r="K46" s="282" t="s">
        <v>1532</v>
      </c>
      <c r="L46" s="481"/>
    </row>
    <row r="47" spans="1:12" ht="16.5" customHeight="1">
      <c r="A47" s="515" t="s">
        <v>809</v>
      </c>
      <c r="B47" s="276"/>
      <c r="C47" s="276" t="s">
        <v>25</v>
      </c>
      <c r="D47" s="277" t="s">
        <v>26</v>
      </c>
      <c r="E47" s="277" t="s">
        <v>806</v>
      </c>
      <c r="F47" s="276" t="s">
        <v>807</v>
      </c>
      <c r="G47" s="224" t="s">
        <v>11</v>
      </c>
      <c r="H47" s="290"/>
      <c r="I47" s="280"/>
      <c r="J47" s="280"/>
      <c r="K47" s="282" t="s">
        <v>1451</v>
      </c>
      <c r="L47" s="481"/>
    </row>
    <row r="48" spans="1:12" ht="16.5" customHeight="1">
      <c r="A48" s="515" t="s">
        <v>812</v>
      </c>
      <c r="B48" s="276"/>
      <c r="C48" s="276" t="s">
        <v>25</v>
      </c>
      <c r="D48" s="277" t="s">
        <v>810</v>
      </c>
      <c r="E48" s="277" t="s">
        <v>811</v>
      </c>
      <c r="F48" s="279"/>
      <c r="G48" s="224" t="s">
        <v>11</v>
      </c>
      <c r="H48" s="290"/>
      <c r="I48" s="279"/>
      <c r="J48" s="280"/>
      <c r="K48" s="282" t="s">
        <v>1450</v>
      </c>
      <c r="L48" s="481"/>
    </row>
    <row r="49" spans="1:12" ht="16.5" customHeight="1">
      <c r="A49" s="515" t="s">
        <v>814</v>
      </c>
      <c r="B49" s="276"/>
      <c r="C49" s="276" t="s">
        <v>25</v>
      </c>
      <c r="D49" s="277" t="s">
        <v>813</v>
      </c>
      <c r="E49" s="277" t="s">
        <v>811</v>
      </c>
      <c r="F49" s="279"/>
      <c r="G49" s="224" t="s">
        <v>11</v>
      </c>
      <c r="H49" s="290"/>
      <c r="I49" s="279"/>
      <c r="J49" s="280"/>
      <c r="K49" s="282" t="s">
        <v>1416</v>
      </c>
      <c r="L49" s="481"/>
    </row>
    <row r="50" spans="1:12" ht="16.5" customHeight="1">
      <c r="A50" s="515" t="s">
        <v>817</v>
      </c>
      <c r="B50" s="276"/>
      <c r="C50" s="276" t="s">
        <v>25</v>
      </c>
      <c r="D50" s="277" t="s">
        <v>810</v>
      </c>
      <c r="E50" s="277" t="s">
        <v>815</v>
      </c>
      <c r="F50" s="276" t="s">
        <v>816</v>
      </c>
      <c r="G50" s="224" t="s">
        <v>11</v>
      </c>
      <c r="H50" s="279"/>
      <c r="I50" s="279"/>
      <c r="J50" s="280"/>
      <c r="K50" s="282" t="s">
        <v>1467</v>
      </c>
      <c r="L50" s="481"/>
    </row>
    <row r="51" spans="1:12" ht="16.5" customHeight="1">
      <c r="A51" s="515" t="s">
        <v>819</v>
      </c>
      <c r="B51" s="276"/>
      <c r="C51" s="276" t="s">
        <v>25</v>
      </c>
      <c r="D51" s="277" t="s">
        <v>810</v>
      </c>
      <c r="E51" s="277" t="s">
        <v>818</v>
      </c>
      <c r="F51" s="276" t="s">
        <v>816</v>
      </c>
      <c r="G51" s="224" t="s">
        <v>11</v>
      </c>
      <c r="H51" s="279"/>
      <c r="I51" s="280"/>
      <c r="J51" s="280"/>
      <c r="K51" s="282"/>
      <c r="L51" s="481"/>
    </row>
    <row r="52" spans="1:12" ht="16.5" customHeight="1">
      <c r="A52" s="515" t="s">
        <v>821</v>
      </c>
      <c r="B52" s="276"/>
      <c r="C52" s="276" t="s">
        <v>25</v>
      </c>
      <c r="D52" s="277" t="s">
        <v>810</v>
      </c>
      <c r="E52" s="277" t="s">
        <v>820</v>
      </c>
      <c r="F52" s="276" t="s">
        <v>446</v>
      </c>
      <c r="G52" s="224" t="s">
        <v>11</v>
      </c>
      <c r="H52" s="279"/>
      <c r="I52" s="280"/>
      <c r="J52" s="280"/>
      <c r="K52" s="282"/>
      <c r="L52" s="481"/>
    </row>
    <row r="53" spans="1:12" ht="16.5" customHeight="1">
      <c r="A53" s="515" t="s">
        <v>824</v>
      </c>
      <c r="B53" s="276"/>
      <c r="C53" s="276" t="s">
        <v>25</v>
      </c>
      <c r="D53" s="277" t="s">
        <v>810</v>
      </c>
      <c r="E53" s="277" t="s">
        <v>822</v>
      </c>
      <c r="F53" s="276" t="s">
        <v>823</v>
      </c>
      <c r="G53" s="224" t="s">
        <v>11</v>
      </c>
      <c r="H53" s="279"/>
      <c r="I53" s="280"/>
      <c r="J53" s="280"/>
      <c r="K53" s="282"/>
      <c r="L53" s="481"/>
    </row>
    <row r="54" spans="1:12" ht="16.5" customHeight="1">
      <c r="A54" s="515" t="s">
        <v>826</v>
      </c>
      <c r="B54" s="276"/>
      <c r="C54" s="276" t="s">
        <v>25</v>
      </c>
      <c r="D54" s="277" t="s">
        <v>810</v>
      </c>
      <c r="E54" s="277" t="s">
        <v>825</v>
      </c>
      <c r="F54" s="276" t="s">
        <v>823</v>
      </c>
      <c r="G54" s="224" t="s">
        <v>11</v>
      </c>
      <c r="H54" s="279"/>
      <c r="I54" s="280"/>
      <c r="J54" s="280"/>
      <c r="K54" s="282"/>
      <c r="L54" s="481"/>
    </row>
    <row r="55" spans="1:12" ht="16.5" customHeight="1">
      <c r="A55" s="515" t="s">
        <v>828</v>
      </c>
      <c r="B55" s="276"/>
      <c r="C55" s="276" t="s">
        <v>25</v>
      </c>
      <c r="D55" s="277" t="s">
        <v>810</v>
      </c>
      <c r="E55" s="277" t="s">
        <v>827</v>
      </c>
      <c r="F55" s="276" t="s">
        <v>823</v>
      </c>
      <c r="G55" s="224" t="s">
        <v>11</v>
      </c>
      <c r="H55" s="279"/>
      <c r="I55" s="280"/>
      <c r="J55" s="280"/>
      <c r="K55" s="282"/>
      <c r="L55" s="481"/>
    </row>
    <row r="56" spans="1:12" ht="16.5" customHeight="1">
      <c r="A56" s="515" t="s">
        <v>831</v>
      </c>
      <c r="B56" s="276"/>
      <c r="C56" s="276" t="s">
        <v>25</v>
      </c>
      <c r="D56" s="277" t="s">
        <v>813</v>
      </c>
      <c r="E56" s="277" t="s">
        <v>829</v>
      </c>
      <c r="F56" s="276" t="s">
        <v>830</v>
      </c>
      <c r="G56" s="224" t="s">
        <v>11</v>
      </c>
      <c r="H56" s="279"/>
      <c r="I56" s="280"/>
      <c r="J56" s="280"/>
      <c r="K56" s="282"/>
      <c r="L56" s="481"/>
    </row>
    <row r="57" spans="1:12" ht="16.5" customHeight="1">
      <c r="A57" s="515" t="s">
        <v>834</v>
      </c>
      <c r="B57" s="276"/>
      <c r="C57" s="276" t="s">
        <v>25</v>
      </c>
      <c r="D57" s="277" t="s">
        <v>813</v>
      </c>
      <c r="E57" s="277" t="s">
        <v>832</v>
      </c>
      <c r="F57" s="276" t="s">
        <v>833</v>
      </c>
      <c r="G57" s="224" t="s">
        <v>11</v>
      </c>
      <c r="H57" s="279"/>
      <c r="I57" s="280"/>
      <c r="J57" s="280"/>
      <c r="K57" s="282"/>
      <c r="L57" s="481"/>
    </row>
    <row r="58" spans="1:12" ht="16.5" customHeight="1">
      <c r="A58" s="515" t="s">
        <v>836</v>
      </c>
      <c r="B58" s="276"/>
      <c r="C58" s="276" t="s">
        <v>25</v>
      </c>
      <c r="D58" s="277" t="s">
        <v>813</v>
      </c>
      <c r="E58" s="277" t="s">
        <v>835</v>
      </c>
      <c r="F58" s="276" t="s">
        <v>833</v>
      </c>
      <c r="G58" s="224" t="s">
        <v>11</v>
      </c>
      <c r="H58" s="279"/>
      <c r="I58" s="280"/>
      <c r="J58" s="280"/>
      <c r="K58" s="282"/>
      <c r="L58" s="481"/>
    </row>
    <row r="59" spans="1:12" ht="16.5" customHeight="1">
      <c r="A59" s="515" t="s">
        <v>838</v>
      </c>
      <c r="B59" s="276"/>
      <c r="C59" s="276" t="s">
        <v>25</v>
      </c>
      <c r="D59" s="277" t="s">
        <v>813</v>
      </c>
      <c r="E59" s="277" t="s">
        <v>837</v>
      </c>
      <c r="F59" s="276" t="s">
        <v>833</v>
      </c>
      <c r="G59" s="224" t="s">
        <v>11</v>
      </c>
      <c r="H59" s="279"/>
      <c r="I59" s="280"/>
      <c r="J59" s="280"/>
      <c r="K59" s="282"/>
      <c r="L59" s="481"/>
    </row>
    <row r="60" spans="1:12" ht="16.5" customHeight="1">
      <c r="A60" s="515" t="s">
        <v>840</v>
      </c>
      <c r="B60" s="276"/>
      <c r="C60" s="276" t="s">
        <v>25</v>
      </c>
      <c r="D60" s="277" t="s">
        <v>813</v>
      </c>
      <c r="E60" s="277" t="s">
        <v>822</v>
      </c>
      <c r="F60" s="276" t="s">
        <v>839</v>
      </c>
      <c r="G60" s="224" t="s">
        <v>11</v>
      </c>
      <c r="H60" s="279"/>
      <c r="I60" s="280"/>
      <c r="J60" s="280"/>
      <c r="K60" s="282"/>
      <c r="L60" s="481"/>
    </row>
    <row r="61" spans="1:12" ht="16.5" customHeight="1">
      <c r="A61" s="515" t="s">
        <v>841</v>
      </c>
      <c r="B61" s="276"/>
      <c r="C61" s="276" t="s">
        <v>25</v>
      </c>
      <c r="D61" s="277" t="s">
        <v>813</v>
      </c>
      <c r="E61" s="277" t="s">
        <v>825</v>
      </c>
      <c r="F61" s="276" t="s">
        <v>839</v>
      </c>
      <c r="G61" s="224" t="s">
        <v>11</v>
      </c>
      <c r="H61" s="279"/>
      <c r="I61" s="280"/>
      <c r="J61" s="280"/>
      <c r="K61" s="282"/>
      <c r="L61" s="481"/>
    </row>
    <row r="62" spans="1:12" ht="16.5" customHeight="1">
      <c r="A62" s="515" t="s">
        <v>842</v>
      </c>
      <c r="B62" s="276"/>
      <c r="C62" s="276" t="s">
        <v>25</v>
      </c>
      <c r="D62" s="277" t="s">
        <v>813</v>
      </c>
      <c r="E62" s="277" t="s">
        <v>827</v>
      </c>
      <c r="F62" s="276" t="s">
        <v>839</v>
      </c>
      <c r="G62" s="224" t="s">
        <v>11</v>
      </c>
      <c r="H62" s="279"/>
      <c r="I62" s="280"/>
      <c r="J62" s="280"/>
      <c r="K62" s="282"/>
      <c r="L62" s="481"/>
    </row>
    <row r="63" spans="1:12" ht="16.5" customHeight="1">
      <c r="A63" s="515" t="s">
        <v>844</v>
      </c>
      <c r="B63" s="276"/>
      <c r="C63" s="276" t="s">
        <v>25</v>
      </c>
      <c r="D63" s="277" t="s">
        <v>810</v>
      </c>
      <c r="E63" s="277" t="s">
        <v>843</v>
      </c>
      <c r="F63" s="279"/>
      <c r="G63" s="224" t="s">
        <v>11</v>
      </c>
      <c r="H63" s="290"/>
      <c r="I63" s="280"/>
      <c r="J63" s="280"/>
      <c r="K63" s="282" t="s">
        <v>1468</v>
      </c>
      <c r="L63" s="481"/>
    </row>
    <row r="64" spans="1:12" ht="16.5" customHeight="1">
      <c r="A64" s="515" t="s">
        <v>845</v>
      </c>
      <c r="B64" s="276"/>
      <c r="C64" s="276" t="s">
        <v>25</v>
      </c>
      <c r="D64" s="277" t="s">
        <v>813</v>
      </c>
      <c r="E64" s="277" t="s">
        <v>843</v>
      </c>
      <c r="F64" s="279"/>
      <c r="G64" s="224" t="s">
        <v>11</v>
      </c>
      <c r="H64" s="290"/>
      <c r="I64" s="280"/>
      <c r="J64" s="280"/>
      <c r="K64" s="282" t="s">
        <v>1469</v>
      </c>
      <c r="L64" s="481"/>
    </row>
    <row r="65" spans="1:12" ht="18" customHeight="1">
      <c r="A65" s="515" t="s">
        <v>848</v>
      </c>
      <c r="B65" s="276"/>
      <c r="C65" s="276" t="s">
        <v>25</v>
      </c>
      <c r="D65" s="277" t="s">
        <v>846</v>
      </c>
      <c r="E65" s="277" t="s">
        <v>847</v>
      </c>
      <c r="F65" s="279"/>
      <c r="G65" s="224" t="s">
        <v>11</v>
      </c>
      <c r="H65" s="291"/>
      <c r="I65" s="292"/>
      <c r="J65" s="281"/>
      <c r="K65" s="282" t="s">
        <v>1470</v>
      </c>
      <c r="L65" s="481"/>
    </row>
    <row r="66" spans="1:12" ht="18" customHeight="1">
      <c r="A66" s="515" t="s">
        <v>850</v>
      </c>
      <c r="B66" s="276"/>
      <c r="C66" s="276" t="s">
        <v>25</v>
      </c>
      <c r="D66" s="277" t="s">
        <v>846</v>
      </c>
      <c r="E66" s="277" t="s">
        <v>849</v>
      </c>
      <c r="F66" s="279"/>
      <c r="G66" s="224" t="s">
        <v>11</v>
      </c>
      <c r="H66" s="291"/>
      <c r="I66" s="292"/>
      <c r="J66" s="281"/>
      <c r="K66" s="282" t="s">
        <v>1452</v>
      </c>
      <c r="L66" s="481"/>
    </row>
    <row r="67" spans="1:12" ht="18" customHeight="1">
      <c r="A67" s="515" t="s">
        <v>851</v>
      </c>
      <c r="B67" s="276"/>
      <c r="C67" s="276" t="s">
        <v>25</v>
      </c>
      <c r="D67" s="277" t="s">
        <v>846</v>
      </c>
      <c r="E67" s="277" t="s">
        <v>843</v>
      </c>
      <c r="F67" s="279"/>
      <c r="G67" s="224" t="s">
        <v>11</v>
      </c>
      <c r="H67" s="291"/>
      <c r="I67" s="292"/>
      <c r="J67" s="281"/>
      <c r="K67" s="282" t="s">
        <v>1417</v>
      </c>
      <c r="L67" s="481"/>
    </row>
    <row r="68" spans="1:12" ht="18" customHeight="1">
      <c r="A68" s="515" t="s">
        <v>855</v>
      </c>
      <c r="B68" s="276"/>
      <c r="C68" s="276" t="s">
        <v>25</v>
      </c>
      <c r="D68" s="277" t="s">
        <v>1762</v>
      </c>
      <c r="E68" s="284" t="s">
        <v>852</v>
      </c>
      <c r="F68" s="276" t="s">
        <v>853</v>
      </c>
      <c r="G68" s="224" t="s">
        <v>11</v>
      </c>
      <c r="H68" s="291"/>
      <c r="I68" s="277" t="s">
        <v>854</v>
      </c>
      <c r="J68" s="281"/>
      <c r="K68" s="286" t="s">
        <v>1763</v>
      </c>
      <c r="L68" s="481"/>
    </row>
    <row r="69" spans="1:12" ht="18" customHeight="1">
      <c r="A69" s="515" t="s">
        <v>857</v>
      </c>
      <c r="B69" s="276"/>
      <c r="C69" s="276" t="s">
        <v>25</v>
      </c>
      <c r="D69" s="277" t="s">
        <v>2238</v>
      </c>
      <c r="E69" s="284" t="s">
        <v>2765</v>
      </c>
      <c r="F69" s="293" t="s">
        <v>2766</v>
      </c>
      <c r="G69" s="224" t="s">
        <v>11</v>
      </c>
      <c r="H69" s="294" t="s">
        <v>856</v>
      </c>
      <c r="I69" s="292"/>
      <c r="J69" s="281"/>
      <c r="K69" s="295" t="s">
        <v>1666</v>
      </c>
      <c r="L69" s="481"/>
    </row>
    <row r="70" spans="1:12" ht="18" customHeight="1">
      <c r="A70" s="515" t="s">
        <v>859</v>
      </c>
      <c r="B70" s="276"/>
      <c r="C70" s="276" t="s">
        <v>25</v>
      </c>
      <c r="D70" s="277" t="s">
        <v>846</v>
      </c>
      <c r="E70" s="284" t="s">
        <v>858</v>
      </c>
      <c r="F70" s="293" t="s">
        <v>97</v>
      </c>
      <c r="G70" s="224" t="s">
        <v>11</v>
      </c>
      <c r="H70" s="291"/>
      <c r="I70" s="292"/>
      <c r="J70" s="281"/>
      <c r="K70" s="286" t="s">
        <v>1667</v>
      </c>
      <c r="L70" s="481"/>
    </row>
    <row r="71" spans="1:12" ht="18" customHeight="1">
      <c r="A71" s="515" t="s">
        <v>862</v>
      </c>
      <c r="B71" s="276"/>
      <c r="C71" s="276" t="s">
        <v>25</v>
      </c>
      <c r="D71" s="277" t="s">
        <v>846</v>
      </c>
      <c r="E71" s="277" t="s">
        <v>860</v>
      </c>
      <c r="F71" s="293" t="s">
        <v>861</v>
      </c>
      <c r="G71" s="224" t="s">
        <v>11</v>
      </c>
      <c r="H71" s="291"/>
      <c r="I71" s="292"/>
      <c r="J71" s="281"/>
      <c r="K71" s="727" t="s">
        <v>1412</v>
      </c>
      <c r="L71" s="481"/>
    </row>
    <row r="72" spans="1:12" ht="16.5" customHeight="1">
      <c r="A72" s="515" t="s">
        <v>865</v>
      </c>
      <c r="B72" s="276"/>
      <c r="C72" s="276" t="s">
        <v>25</v>
      </c>
      <c r="D72" s="277" t="s">
        <v>846</v>
      </c>
      <c r="E72" s="277" t="s">
        <v>863</v>
      </c>
      <c r="F72" s="293" t="s">
        <v>864</v>
      </c>
      <c r="G72" s="224" t="s">
        <v>11</v>
      </c>
      <c r="H72" s="279"/>
      <c r="I72" s="280"/>
      <c r="J72" s="280"/>
      <c r="K72" s="727"/>
      <c r="L72" s="481"/>
    </row>
    <row r="73" spans="1:12" ht="16.5" customHeight="1">
      <c r="A73" s="515" t="s">
        <v>867</v>
      </c>
      <c r="B73" s="276"/>
      <c r="C73" s="276" t="s">
        <v>25</v>
      </c>
      <c r="D73" s="277" t="s">
        <v>846</v>
      </c>
      <c r="E73" s="277" t="s">
        <v>866</v>
      </c>
      <c r="F73" s="293" t="s">
        <v>864</v>
      </c>
      <c r="G73" s="224" t="s">
        <v>11</v>
      </c>
      <c r="H73" s="279"/>
      <c r="I73" s="280"/>
      <c r="J73" s="280"/>
      <c r="K73" s="727"/>
      <c r="L73" s="481"/>
    </row>
    <row r="74" spans="1:12" ht="16.5" customHeight="1">
      <c r="A74" s="515" t="s">
        <v>869</v>
      </c>
      <c r="B74" s="276"/>
      <c r="C74" s="276" t="s">
        <v>25</v>
      </c>
      <c r="D74" s="277" t="s">
        <v>846</v>
      </c>
      <c r="E74" s="277" t="s">
        <v>868</v>
      </c>
      <c r="F74" s="293" t="s">
        <v>864</v>
      </c>
      <c r="G74" s="224" t="s">
        <v>11</v>
      </c>
      <c r="H74" s="279"/>
      <c r="I74" s="280"/>
      <c r="J74" s="280"/>
      <c r="K74" s="727"/>
      <c r="L74" s="481"/>
    </row>
    <row r="75" spans="1:12" ht="16.5" customHeight="1">
      <c r="A75" s="515" t="s">
        <v>871</v>
      </c>
      <c r="B75" s="276"/>
      <c r="C75" s="276" t="s">
        <v>25</v>
      </c>
      <c r="D75" s="277" t="s">
        <v>1941</v>
      </c>
      <c r="E75" s="277" t="s">
        <v>1944</v>
      </c>
      <c r="F75" s="293" t="s">
        <v>1939</v>
      </c>
      <c r="G75" s="224" t="s">
        <v>11</v>
      </c>
      <c r="H75" s="279"/>
      <c r="I75" s="280"/>
      <c r="J75" s="280"/>
      <c r="K75" s="727"/>
      <c r="L75" s="481"/>
    </row>
    <row r="76" spans="1:12" ht="16.5" customHeight="1">
      <c r="A76" s="515" t="s">
        <v>873</v>
      </c>
      <c r="B76" s="276"/>
      <c r="C76" s="276" t="s">
        <v>25</v>
      </c>
      <c r="D76" s="277" t="s">
        <v>846</v>
      </c>
      <c r="E76" s="277" t="s">
        <v>872</v>
      </c>
      <c r="F76" s="293" t="s">
        <v>1939</v>
      </c>
      <c r="G76" s="224" t="s">
        <v>11</v>
      </c>
      <c r="H76" s="279"/>
      <c r="I76" s="280"/>
      <c r="J76" s="280"/>
      <c r="K76" s="727"/>
      <c r="L76" s="481"/>
    </row>
    <row r="77" spans="1:12" ht="16.5" customHeight="1">
      <c r="A77" s="515" t="s">
        <v>875</v>
      </c>
      <c r="B77" s="276"/>
      <c r="C77" s="276" t="s">
        <v>25</v>
      </c>
      <c r="D77" s="277" t="s">
        <v>846</v>
      </c>
      <c r="E77" s="277" t="s">
        <v>874</v>
      </c>
      <c r="F77" s="293" t="s">
        <v>1939</v>
      </c>
      <c r="G77" s="224" t="s">
        <v>11</v>
      </c>
      <c r="H77" s="279"/>
      <c r="I77" s="280"/>
      <c r="J77" s="280"/>
      <c r="K77" s="727"/>
      <c r="L77" s="481"/>
    </row>
    <row r="78" spans="1:12" ht="16.5" customHeight="1">
      <c r="A78" s="515" t="s">
        <v>878</v>
      </c>
      <c r="B78" s="276"/>
      <c r="C78" s="276" t="s">
        <v>25</v>
      </c>
      <c r="D78" s="277" t="s">
        <v>846</v>
      </c>
      <c r="E78" s="277" t="s">
        <v>876</v>
      </c>
      <c r="F78" s="293" t="s">
        <v>877</v>
      </c>
      <c r="G78" s="224" t="s">
        <v>11</v>
      </c>
      <c r="H78" s="279"/>
      <c r="I78" s="280"/>
      <c r="J78" s="280"/>
      <c r="K78" s="727"/>
      <c r="L78" s="481"/>
    </row>
    <row r="79" spans="1:12" ht="16.5" customHeight="1">
      <c r="A79" s="515" t="s">
        <v>881</v>
      </c>
      <c r="B79" s="276"/>
      <c r="C79" s="276" t="s">
        <v>25</v>
      </c>
      <c r="D79" s="277" t="s">
        <v>70</v>
      </c>
      <c r="E79" s="277" t="s">
        <v>879</v>
      </c>
      <c r="F79" s="276" t="s">
        <v>880</v>
      </c>
      <c r="G79" s="296" t="s">
        <v>6</v>
      </c>
      <c r="H79" s="279"/>
      <c r="I79" s="277" t="s">
        <v>138</v>
      </c>
      <c r="J79" s="280"/>
      <c r="K79" s="727" t="s">
        <v>2037</v>
      </c>
      <c r="L79" s="481"/>
    </row>
    <row r="80" spans="1:12" ht="16.5" customHeight="1">
      <c r="A80" s="515" t="s">
        <v>884</v>
      </c>
      <c r="B80" s="276"/>
      <c r="C80" s="276" t="s">
        <v>25</v>
      </c>
      <c r="D80" s="277" t="s">
        <v>70</v>
      </c>
      <c r="E80" s="277" t="s">
        <v>882</v>
      </c>
      <c r="F80" s="276" t="s">
        <v>883</v>
      </c>
      <c r="G80" s="296" t="s">
        <v>6</v>
      </c>
      <c r="H80" s="279"/>
      <c r="I80" s="277" t="s">
        <v>142</v>
      </c>
      <c r="J80" s="280"/>
      <c r="K80" s="727"/>
      <c r="L80" s="481"/>
    </row>
    <row r="81" spans="1:13" ht="16.5" customHeight="1">
      <c r="A81" s="515" t="s">
        <v>885</v>
      </c>
      <c r="B81" s="276"/>
      <c r="C81" s="276" t="s">
        <v>25</v>
      </c>
      <c r="D81" s="277" t="s">
        <v>70</v>
      </c>
      <c r="E81" s="277" t="s">
        <v>27</v>
      </c>
      <c r="F81" s="279"/>
      <c r="G81" s="296" t="s">
        <v>6</v>
      </c>
      <c r="H81" s="279"/>
      <c r="I81" s="277" t="s">
        <v>145</v>
      </c>
      <c r="J81" s="280"/>
      <c r="K81" s="727"/>
      <c r="L81" s="481"/>
    </row>
    <row r="82" spans="1:13" ht="16.5" customHeight="1">
      <c r="A82" s="515" t="s">
        <v>889</v>
      </c>
      <c r="B82" s="276"/>
      <c r="C82" s="276" t="s">
        <v>25</v>
      </c>
      <c r="D82" s="277" t="s">
        <v>70</v>
      </c>
      <c r="E82" s="277" t="s">
        <v>886</v>
      </c>
      <c r="F82" s="276" t="s">
        <v>887</v>
      </c>
      <c r="G82" s="296" t="s">
        <v>6</v>
      </c>
      <c r="H82" s="279"/>
      <c r="I82" s="280"/>
      <c r="J82" s="297" t="s">
        <v>888</v>
      </c>
      <c r="K82" s="727"/>
      <c r="L82" s="481"/>
    </row>
    <row r="83" spans="1:13" ht="16.5" customHeight="1">
      <c r="A83" s="515" t="s">
        <v>892</v>
      </c>
      <c r="B83" s="276"/>
      <c r="C83" s="276" t="s">
        <v>25</v>
      </c>
      <c r="D83" s="277" t="s">
        <v>70</v>
      </c>
      <c r="E83" s="277" t="s">
        <v>890</v>
      </c>
      <c r="F83" s="276" t="s">
        <v>891</v>
      </c>
      <c r="G83" s="296" t="s">
        <v>6</v>
      </c>
      <c r="H83" s="279"/>
      <c r="I83" s="280"/>
      <c r="J83" s="280"/>
      <c r="K83" s="727"/>
      <c r="L83" s="481"/>
    </row>
    <row r="84" spans="1:13" ht="16.5" customHeight="1">
      <c r="A84" s="515" t="s">
        <v>895</v>
      </c>
      <c r="B84" s="276"/>
      <c r="C84" s="276" t="s">
        <v>25</v>
      </c>
      <c r="D84" s="277" t="s">
        <v>70</v>
      </c>
      <c r="E84" s="277" t="s">
        <v>893</v>
      </c>
      <c r="F84" s="276" t="s">
        <v>894</v>
      </c>
      <c r="G84" s="296" t="s">
        <v>6</v>
      </c>
      <c r="H84" s="279"/>
      <c r="I84" s="280"/>
      <c r="J84" s="280"/>
      <c r="K84" s="727"/>
      <c r="L84" s="481"/>
    </row>
    <row r="85" spans="1:13" ht="16.5" customHeight="1">
      <c r="A85" s="515" t="s">
        <v>898</v>
      </c>
      <c r="B85" s="276"/>
      <c r="C85" s="276" t="s">
        <v>25</v>
      </c>
      <c r="D85" s="277" t="s">
        <v>70</v>
      </c>
      <c r="E85" s="277" t="s">
        <v>896</v>
      </c>
      <c r="F85" s="276" t="s">
        <v>897</v>
      </c>
      <c r="G85" s="296" t="s">
        <v>6</v>
      </c>
      <c r="H85" s="279"/>
      <c r="I85" s="280"/>
      <c r="J85" s="280"/>
      <c r="K85" s="727"/>
      <c r="L85" s="481"/>
    </row>
    <row r="86" spans="1:13" ht="16.5" customHeight="1">
      <c r="A86" s="515" t="s">
        <v>901</v>
      </c>
      <c r="B86" s="276"/>
      <c r="C86" s="276" t="s">
        <v>25</v>
      </c>
      <c r="D86" s="277" t="s">
        <v>70</v>
      </c>
      <c r="E86" s="277" t="s">
        <v>899</v>
      </c>
      <c r="F86" s="276" t="s">
        <v>900</v>
      </c>
      <c r="G86" s="296" t="s">
        <v>6</v>
      </c>
      <c r="H86" s="279"/>
      <c r="I86" s="280"/>
      <c r="J86" s="280"/>
      <c r="K86" s="727"/>
      <c r="L86" s="481"/>
    </row>
    <row r="87" spans="1:13" ht="16.5" customHeight="1">
      <c r="A87" s="515" t="s">
        <v>903</v>
      </c>
      <c r="B87" s="276"/>
      <c r="C87" s="276" t="s">
        <v>25</v>
      </c>
      <c r="D87" s="277" t="s">
        <v>70</v>
      </c>
      <c r="E87" s="277" t="s">
        <v>902</v>
      </c>
      <c r="F87" s="276" t="s">
        <v>179</v>
      </c>
      <c r="G87" s="296" t="s">
        <v>6</v>
      </c>
      <c r="H87" s="279"/>
      <c r="I87" s="280"/>
      <c r="J87" s="280"/>
      <c r="K87" s="727"/>
      <c r="L87" s="481"/>
    </row>
    <row r="88" spans="1:13" ht="16.5" customHeight="1">
      <c r="A88" s="515" t="s">
        <v>906</v>
      </c>
      <c r="B88" s="276"/>
      <c r="C88" s="276" t="s">
        <v>25</v>
      </c>
      <c r="D88" s="277" t="s">
        <v>70</v>
      </c>
      <c r="E88" s="277" t="s">
        <v>904</v>
      </c>
      <c r="F88" s="276" t="s">
        <v>905</v>
      </c>
      <c r="G88" s="296" t="s">
        <v>6</v>
      </c>
      <c r="H88" s="279"/>
      <c r="I88" s="280"/>
      <c r="J88" s="280"/>
      <c r="K88" s="727"/>
      <c r="L88" s="481"/>
    </row>
    <row r="89" spans="1:13" ht="16.5" customHeight="1">
      <c r="A89" s="515" t="s">
        <v>909</v>
      </c>
      <c r="B89" s="276"/>
      <c r="C89" s="276" t="s">
        <v>25</v>
      </c>
      <c r="D89" s="277" t="s">
        <v>70</v>
      </c>
      <c r="E89" s="277" t="s">
        <v>907</v>
      </c>
      <c r="F89" s="276" t="s">
        <v>908</v>
      </c>
      <c r="G89" s="296" t="s">
        <v>6</v>
      </c>
      <c r="H89" s="279"/>
      <c r="I89" s="280"/>
      <c r="J89" s="280"/>
      <c r="K89" s="727"/>
      <c r="L89" s="481"/>
    </row>
    <row r="90" spans="1:13" ht="16.5" customHeight="1">
      <c r="A90" s="515" t="s">
        <v>911</v>
      </c>
      <c r="B90" s="276"/>
      <c r="C90" s="276" t="s">
        <v>25</v>
      </c>
      <c r="D90" s="277" t="s">
        <v>186</v>
      </c>
      <c r="E90" s="277" t="s">
        <v>910</v>
      </c>
      <c r="F90" s="279"/>
      <c r="G90" s="224" t="s">
        <v>11</v>
      </c>
      <c r="H90" s="279"/>
      <c r="I90" s="280"/>
      <c r="J90" s="280"/>
      <c r="K90" s="282" t="s">
        <v>2301</v>
      </c>
      <c r="L90" s="481"/>
    </row>
    <row r="91" spans="1:13" s="113" customFormat="1" ht="16.5" customHeight="1">
      <c r="A91" s="515" t="s">
        <v>912</v>
      </c>
      <c r="B91" s="276"/>
      <c r="C91" s="276" t="s">
        <v>25</v>
      </c>
      <c r="D91" s="298" t="s">
        <v>184</v>
      </c>
      <c r="E91" s="277" t="s">
        <v>1484</v>
      </c>
      <c r="F91" s="201" t="s">
        <v>2056</v>
      </c>
      <c r="G91" s="224" t="s">
        <v>11</v>
      </c>
      <c r="H91" s="201"/>
      <c r="I91" s="201"/>
      <c r="J91" s="203"/>
      <c r="K91" s="344" t="s">
        <v>2237</v>
      </c>
      <c r="L91" s="200"/>
      <c r="M91" s="112"/>
    </row>
    <row r="92" spans="1:13" s="113" customFormat="1" ht="16.5" customHeight="1">
      <c r="A92" s="515" t="s">
        <v>913</v>
      </c>
      <c r="B92" s="276"/>
      <c r="C92" s="276" t="s">
        <v>25</v>
      </c>
      <c r="D92" s="298" t="s">
        <v>184</v>
      </c>
      <c r="E92" s="298" t="s">
        <v>1485</v>
      </c>
      <c r="F92" s="201" t="s">
        <v>2057</v>
      </c>
      <c r="G92" s="224" t="s">
        <v>11</v>
      </c>
      <c r="H92" s="201"/>
      <c r="I92" s="201"/>
      <c r="J92" s="203"/>
      <c r="K92" s="344" t="s">
        <v>2063</v>
      </c>
      <c r="L92" s="200"/>
      <c r="M92" s="112"/>
    </row>
    <row r="93" spans="1:13" s="113" customFormat="1" ht="16.5" customHeight="1">
      <c r="A93" s="515" t="s">
        <v>914</v>
      </c>
      <c r="B93" s="276"/>
      <c r="C93" s="276" t="s">
        <v>25</v>
      </c>
      <c r="D93" s="298" t="s">
        <v>184</v>
      </c>
      <c r="E93" s="298" t="s">
        <v>1486</v>
      </c>
      <c r="F93" s="201" t="s">
        <v>2060</v>
      </c>
      <c r="G93" s="224" t="s">
        <v>11</v>
      </c>
      <c r="H93" s="201"/>
      <c r="I93" s="201"/>
      <c r="J93" s="203"/>
      <c r="K93" s="344" t="s">
        <v>2077</v>
      </c>
      <c r="L93" s="200"/>
      <c r="M93" s="112"/>
    </row>
    <row r="94" spans="1:13" s="113" customFormat="1" ht="16.5" customHeight="1">
      <c r="A94" s="515" t="s">
        <v>915</v>
      </c>
      <c r="B94" s="276"/>
      <c r="C94" s="276" t="s">
        <v>25</v>
      </c>
      <c r="D94" s="298" t="s">
        <v>184</v>
      </c>
      <c r="E94" s="298" t="s">
        <v>2058</v>
      </c>
      <c r="F94" s="201" t="s">
        <v>2060</v>
      </c>
      <c r="G94" s="224" t="s">
        <v>11</v>
      </c>
      <c r="H94" s="201"/>
      <c r="I94" s="201"/>
      <c r="J94" s="203"/>
      <c r="K94" s="344" t="s">
        <v>2090</v>
      </c>
      <c r="L94" s="200"/>
      <c r="M94" s="112"/>
    </row>
    <row r="95" spans="1:13" s="113" customFormat="1" ht="16.5" customHeight="1">
      <c r="A95" s="515" t="s">
        <v>916</v>
      </c>
      <c r="B95" s="276"/>
      <c r="C95" s="276" t="s">
        <v>25</v>
      </c>
      <c r="D95" s="298" t="s">
        <v>184</v>
      </c>
      <c r="E95" s="298" t="s">
        <v>2059</v>
      </c>
      <c r="F95" s="201" t="s">
        <v>2060</v>
      </c>
      <c r="G95" s="224" t="s">
        <v>11</v>
      </c>
      <c r="H95" s="201"/>
      <c r="I95" s="201"/>
      <c r="J95" s="203"/>
      <c r="K95" s="344" t="s">
        <v>2354</v>
      </c>
      <c r="L95" s="200"/>
      <c r="M95" s="112"/>
    </row>
    <row r="96" spans="1:13" s="113" customFormat="1" ht="16.5" customHeight="1">
      <c r="A96" s="515" t="s">
        <v>917</v>
      </c>
      <c r="B96" s="276"/>
      <c r="C96" s="276" t="s">
        <v>25</v>
      </c>
      <c r="D96" s="298" t="s">
        <v>184</v>
      </c>
      <c r="E96" s="298" t="s">
        <v>2092</v>
      </c>
      <c r="F96" s="201" t="s">
        <v>185</v>
      </c>
      <c r="G96" s="224" t="s">
        <v>11</v>
      </c>
      <c r="H96" s="201"/>
      <c r="I96" s="201"/>
      <c r="J96" s="204" t="s">
        <v>2084</v>
      </c>
      <c r="K96" s="728" t="s">
        <v>2782</v>
      </c>
      <c r="L96" s="200"/>
      <c r="M96" s="112"/>
    </row>
    <row r="97" spans="1:13" s="113" customFormat="1" ht="16.5" customHeight="1">
      <c r="A97" s="515" t="s">
        <v>918</v>
      </c>
      <c r="B97" s="276"/>
      <c r="C97" s="276" t="s">
        <v>25</v>
      </c>
      <c r="D97" s="298" t="s">
        <v>184</v>
      </c>
      <c r="E97" s="298" t="s">
        <v>2093</v>
      </c>
      <c r="F97" s="201" t="s">
        <v>185</v>
      </c>
      <c r="G97" s="224" t="s">
        <v>11</v>
      </c>
      <c r="H97" s="201"/>
      <c r="I97" s="201"/>
      <c r="J97" s="202"/>
      <c r="K97" s="728"/>
      <c r="L97" s="200"/>
      <c r="M97" s="112"/>
    </row>
    <row r="98" spans="1:13" s="113" customFormat="1" ht="16.5" customHeight="1">
      <c r="A98" s="515" t="s">
        <v>919</v>
      </c>
      <c r="B98" s="276"/>
      <c r="C98" s="276" t="s">
        <v>25</v>
      </c>
      <c r="D98" s="298" t="s">
        <v>184</v>
      </c>
      <c r="E98" s="298" t="s">
        <v>2094</v>
      </c>
      <c r="F98" s="201" t="s">
        <v>185</v>
      </c>
      <c r="G98" s="224" t="s">
        <v>11</v>
      </c>
      <c r="H98" s="201"/>
      <c r="I98" s="201"/>
      <c r="J98" s="202"/>
      <c r="K98" s="728"/>
      <c r="L98" s="200"/>
      <c r="M98" s="112"/>
    </row>
    <row r="99" spans="1:13" s="113" customFormat="1" ht="16.5" customHeight="1">
      <c r="A99" s="515" t="s">
        <v>920</v>
      </c>
      <c r="B99" s="276"/>
      <c r="C99" s="276" t="s">
        <v>25</v>
      </c>
      <c r="D99" s="298" t="s">
        <v>184</v>
      </c>
      <c r="E99" s="298" t="s">
        <v>2091</v>
      </c>
      <c r="F99" s="201" t="s">
        <v>185</v>
      </c>
      <c r="G99" s="224" t="s">
        <v>11</v>
      </c>
      <c r="H99" s="201"/>
      <c r="I99" s="201"/>
      <c r="J99" s="202"/>
      <c r="K99" s="728"/>
      <c r="L99" s="200"/>
      <c r="M99" s="112"/>
    </row>
    <row r="100" spans="1:13" s="113" customFormat="1" ht="16.5" customHeight="1">
      <c r="A100" s="515" t="s">
        <v>921</v>
      </c>
      <c r="B100" s="276"/>
      <c r="C100" s="276" t="s">
        <v>25</v>
      </c>
      <c r="D100" s="298" t="s">
        <v>184</v>
      </c>
      <c r="E100" s="298" t="s">
        <v>2095</v>
      </c>
      <c r="F100" s="201" t="s">
        <v>185</v>
      </c>
      <c r="G100" s="224" t="s">
        <v>11</v>
      </c>
      <c r="H100" s="201"/>
      <c r="I100" s="201"/>
      <c r="J100" s="202"/>
      <c r="K100" s="728"/>
      <c r="L100" s="200"/>
      <c r="M100" s="112"/>
    </row>
    <row r="101" spans="1:13" s="113" customFormat="1" ht="16.5" customHeight="1">
      <c r="A101" s="515" t="s">
        <v>922</v>
      </c>
      <c r="B101" s="276"/>
      <c r="C101" s="276" t="s">
        <v>25</v>
      </c>
      <c r="D101" s="298" t="s">
        <v>184</v>
      </c>
      <c r="E101" s="298" t="s">
        <v>2096</v>
      </c>
      <c r="F101" s="201" t="s">
        <v>2060</v>
      </c>
      <c r="G101" s="224" t="s">
        <v>11</v>
      </c>
      <c r="H101" s="201"/>
      <c r="I101" s="201"/>
      <c r="J101" s="202"/>
      <c r="K101" s="728"/>
      <c r="L101" s="200"/>
      <c r="M101" s="112"/>
    </row>
    <row r="102" spans="1:13" s="113" customFormat="1" ht="16.5" customHeight="1">
      <c r="A102" s="515" t="s">
        <v>923</v>
      </c>
      <c r="B102" s="276"/>
      <c r="C102" s="276" t="s">
        <v>25</v>
      </c>
      <c r="D102" s="298" t="s">
        <v>184</v>
      </c>
      <c r="E102" s="298" t="s">
        <v>1488</v>
      </c>
      <c r="F102" s="201" t="s">
        <v>2056</v>
      </c>
      <c r="G102" s="224" t="s">
        <v>11</v>
      </c>
      <c r="H102" s="201"/>
      <c r="I102" s="201"/>
      <c r="J102" s="202"/>
      <c r="K102" s="345" t="s">
        <v>2282</v>
      </c>
      <c r="L102" s="200"/>
      <c r="M102" s="112"/>
    </row>
    <row r="103" spans="1:13" s="113" customFormat="1" ht="16.5" customHeight="1">
      <c r="A103" s="515" t="s">
        <v>924</v>
      </c>
      <c r="B103" s="276"/>
      <c r="C103" s="276" t="s">
        <v>25</v>
      </c>
      <c r="D103" s="298" t="s">
        <v>184</v>
      </c>
      <c r="E103" s="298" t="s">
        <v>1490</v>
      </c>
      <c r="F103" s="201" t="s">
        <v>2057</v>
      </c>
      <c r="G103" s="224" t="s">
        <v>11</v>
      </c>
      <c r="H103" s="201"/>
      <c r="I103" s="201"/>
      <c r="J103" s="202"/>
      <c r="K103" s="344" t="s">
        <v>2079</v>
      </c>
      <c r="L103" s="200"/>
      <c r="M103" s="112"/>
    </row>
    <row r="104" spans="1:13" s="113" customFormat="1" ht="16.5" customHeight="1">
      <c r="A104" s="515" t="s">
        <v>925</v>
      </c>
      <c r="B104" s="276"/>
      <c r="C104" s="276" t="s">
        <v>25</v>
      </c>
      <c r="D104" s="298" t="s">
        <v>184</v>
      </c>
      <c r="E104" s="298" t="s">
        <v>1491</v>
      </c>
      <c r="F104" s="201" t="s">
        <v>2060</v>
      </c>
      <c r="G104" s="224" t="s">
        <v>11</v>
      </c>
      <c r="H104" s="201"/>
      <c r="I104" s="201"/>
      <c r="J104" s="202"/>
      <c r="K104" s="344" t="s">
        <v>2358</v>
      </c>
      <c r="L104" s="200"/>
      <c r="M104" s="112"/>
    </row>
    <row r="105" spans="1:13" s="113" customFormat="1" ht="16.5" customHeight="1">
      <c r="A105" s="515" t="s">
        <v>926</v>
      </c>
      <c r="B105" s="276"/>
      <c r="C105" s="276" t="s">
        <v>25</v>
      </c>
      <c r="D105" s="298" t="s">
        <v>184</v>
      </c>
      <c r="E105" s="298" t="s">
        <v>2061</v>
      </c>
      <c r="F105" s="201" t="s">
        <v>2060</v>
      </c>
      <c r="G105" s="224" t="s">
        <v>11</v>
      </c>
      <c r="H105" s="201"/>
      <c r="I105" s="201"/>
      <c r="J105" s="202"/>
      <c r="K105" s="344" t="s">
        <v>2234</v>
      </c>
      <c r="L105" s="200"/>
      <c r="M105" s="112"/>
    </row>
    <row r="106" spans="1:13" s="113" customFormat="1" ht="16.5" customHeight="1">
      <c r="A106" s="515" t="s">
        <v>927</v>
      </c>
      <c r="B106" s="276"/>
      <c r="C106" s="276" t="s">
        <v>25</v>
      </c>
      <c r="D106" s="298" t="s">
        <v>184</v>
      </c>
      <c r="E106" s="298" t="s">
        <v>2062</v>
      </c>
      <c r="F106" s="201" t="s">
        <v>2060</v>
      </c>
      <c r="G106" s="224" t="s">
        <v>11</v>
      </c>
      <c r="H106" s="201"/>
      <c r="I106" s="201"/>
      <c r="J106" s="202"/>
      <c r="K106" s="344" t="s">
        <v>2360</v>
      </c>
      <c r="L106" s="200"/>
      <c r="M106" s="112"/>
    </row>
    <row r="107" spans="1:13" s="113" customFormat="1" ht="16.5" customHeight="1">
      <c r="A107" s="515" t="s">
        <v>928</v>
      </c>
      <c r="B107" s="276"/>
      <c r="C107" s="276" t="s">
        <v>25</v>
      </c>
      <c r="D107" s="298" t="s">
        <v>184</v>
      </c>
      <c r="E107" s="298" t="s">
        <v>2097</v>
      </c>
      <c r="F107" s="201" t="s">
        <v>185</v>
      </c>
      <c r="G107" s="224" t="s">
        <v>11</v>
      </c>
      <c r="H107" s="201"/>
      <c r="I107" s="201"/>
      <c r="J107" s="202"/>
      <c r="K107" s="728" t="s">
        <v>2083</v>
      </c>
      <c r="L107" s="200"/>
      <c r="M107" s="112"/>
    </row>
    <row r="108" spans="1:13" s="113" customFormat="1" ht="16.5" customHeight="1">
      <c r="A108" s="515" t="s">
        <v>930</v>
      </c>
      <c r="B108" s="276"/>
      <c r="C108" s="276" t="s">
        <v>25</v>
      </c>
      <c r="D108" s="298" t="s">
        <v>184</v>
      </c>
      <c r="E108" s="298" t="s">
        <v>2098</v>
      </c>
      <c r="F108" s="201" t="s">
        <v>185</v>
      </c>
      <c r="G108" s="224" t="s">
        <v>11</v>
      </c>
      <c r="H108" s="201"/>
      <c r="I108" s="201"/>
      <c r="J108" s="202"/>
      <c r="K108" s="728"/>
      <c r="L108" s="200"/>
      <c r="M108" s="112"/>
    </row>
    <row r="109" spans="1:13" s="113" customFormat="1" ht="16.5" customHeight="1">
      <c r="A109" s="515" t="s">
        <v>933</v>
      </c>
      <c r="B109" s="276"/>
      <c r="C109" s="276" t="s">
        <v>25</v>
      </c>
      <c r="D109" s="298" t="s">
        <v>184</v>
      </c>
      <c r="E109" s="298" t="s">
        <v>2099</v>
      </c>
      <c r="F109" s="201" t="s">
        <v>185</v>
      </c>
      <c r="G109" s="224" t="s">
        <v>11</v>
      </c>
      <c r="H109" s="201"/>
      <c r="I109" s="201"/>
      <c r="J109" s="202"/>
      <c r="K109" s="728"/>
      <c r="L109" s="200"/>
      <c r="M109" s="112"/>
    </row>
    <row r="110" spans="1:13" s="113" customFormat="1" ht="16.5" customHeight="1">
      <c r="A110" s="515" t="s">
        <v>935</v>
      </c>
      <c r="B110" s="276"/>
      <c r="C110" s="276" t="s">
        <v>25</v>
      </c>
      <c r="D110" s="298" t="s">
        <v>184</v>
      </c>
      <c r="E110" s="298" t="s">
        <v>2100</v>
      </c>
      <c r="F110" s="201" t="s">
        <v>185</v>
      </c>
      <c r="G110" s="224" t="s">
        <v>11</v>
      </c>
      <c r="H110" s="201"/>
      <c r="I110" s="201"/>
      <c r="J110" s="204"/>
      <c r="K110" s="728"/>
      <c r="L110" s="200"/>
      <c r="M110" s="112"/>
    </row>
    <row r="111" spans="1:13" s="113" customFormat="1" ht="16.5" customHeight="1">
      <c r="A111" s="515" t="s">
        <v>936</v>
      </c>
      <c r="B111" s="276"/>
      <c r="C111" s="276" t="s">
        <v>25</v>
      </c>
      <c r="D111" s="298" t="s">
        <v>184</v>
      </c>
      <c r="E111" s="298" t="s">
        <v>2101</v>
      </c>
      <c r="F111" s="201" t="s">
        <v>185</v>
      </c>
      <c r="G111" s="224" t="s">
        <v>11</v>
      </c>
      <c r="H111" s="201"/>
      <c r="I111" s="201"/>
      <c r="J111" s="204"/>
      <c r="K111" s="728"/>
      <c r="L111" s="200"/>
      <c r="M111" s="112"/>
    </row>
    <row r="112" spans="1:13" s="113" customFormat="1" ht="16.5" customHeight="1">
      <c r="A112" s="515" t="s">
        <v>937</v>
      </c>
      <c r="B112" s="276"/>
      <c r="C112" s="276" t="s">
        <v>25</v>
      </c>
      <c r="D112" s="298" t="s">
        <v>184</v>
      </c>
      <c r="E112" s="298" t="s">
        <v>2102</v>
      </c>
      <c r="F112" s="201" t="s">
        <v>2060</v>
      </c>
      <c r="G112" s="224" t="s">
        <v>11</v>
      </c>
      <c r="H112" s="201"/>
      <c r="I112" s="201"/>
      <c r="J112" s="204"/>
      <c r="K112" s="728"/>
      <c r="L112" s="200"/>
      <c r="M112" s="112"/>
    </row>
    <row r="113" spans="1:13" s="113" customFormat="1" ht="16.5" customHeight="1">
      <c r="A113" s="515" t="s">
        <v>939</v>
      </c>
      <c r="B113" s="276"/>
      <c r="C113" s="276" t="s">
        <v>25</v>
      </c>
      <c r="D113" s="298" t="s">
        <v>184</v>
      </c>
      <c r="E113" s="298" t="s">
        <v>2113</v>
      </c>
      <c r="F113" s="201" t="s">
        <v>2711</v>
      </c>
      <c r="G113" s="35" t="s">
        <v>10</v>
      </c>
      <c r="H113" s="201"/>
      <c r="I113" s="201"/>
      <c r="J113" s="204" t="s">
        <v>1492</v>
      </c>
      <c r="K113" s="728" t="s">
        <v>2837</v>
      </c>
      <c r="L113" s="200"/>
      <c r="M113" s="112"/>
    </row>
    <row r="114" spans="1:13" s="113" customFormat="1" ht="16.5" customHeight="1">
      <c r="A114" s="515" t="s">
        <v>940</v>
      </c>
      <c r="B114" s="276"/>
      <c r="C114" s="276" t="s">
        <v>25</v>
      </c>
      <c r="D114" s="298" t="s">
        <v>184</v>
      </c>
      <c r="E114" s="298" t="s">
        <v>2114</v>
      </c>
      <c r="F114" s="201" t="s">
        <v>2711</v>
      </c>
      <c r="G114" s="35" t="s">
        <v>10</v>
      </c>
      <c r="H114" s="201"/>
      <c r="I114" s="201"/>
      <c r="J114" s="202"/>
      <c r="K114" s="728"/>
      <c r="L114" s="200"/>
      <c r="M114" s="112"/>
    </row>
    <row r="115" spans="1:13" s="113" customFormat="1" ht="16.5" customHeight="1">
      <c r="A115" s="515" t="s">
        <v>941</v>
      </c>
      <c r="B115" s="276"/>
      <c r="C115" s="276" t="s">
        <v>25</v>
      </c>
      <c r="D115" s="298" t="s">
        <v>184</v>
      </c>
      <c r="E115" s="298" t="s">
        <v>2115</v>
      </c>
      <c r="F115" s="201" t="s">
        <v>2711</v>
      </c>
      <c r="G115" s="35" t="s">
        <v>10</v>
      </c>
      <c r="H115" s="201"/>
      <c r="I115" s="201"/>
      <c r="J115" s="202"/>
      <c r="K115" s="728"/>
      <c r="L115" s="200"/>
      <c r="M115" s="112"/>
    </row>
    <row r="116" spans="1:13" s="113" customFormat="1" ht="16.5" customHeight="1">
      <c r="A116" s="515" t="s">
        <v>942</v>
      </c>
      <c r="B116" s="276"/>
      <c r="C116" s="276" t="s">
        <v>25</v>
      </c>
      <c r="D116" s="298" t="s">
        <v>184</v>
      </c>
      <c r="E116" s="298" t="s">
        <v>2116</v>
      </c>
      <c r="F116" s="201" t="s">
        <v>2711</v>
      </c>
      <c r="G116" s="35" t="s">
        <v>10</v>
      </c>
      <c r="H116" s="201"/>
      <c r="I116" s="201"/>
      <c r="J116" s="204"/>
      <c r="K116" s="728"/>
      <c r="L116" s="200"/>
      <c r="M116" s="112"/>
    </row>
    <row r="117" spans="1:13" s="113" customFormat="1" ht="16.5" customHeight="1">
      <c r="A117" s="515" t="s">
        <v>943</v>
      </c>
      <c r="B117" s="276"/>
      <c r="C117" s="276" t="s">
        <v>25</v>
      </c>
      <c r="D117" s="298" t="s">
        <v>184</v>
      </c>
      <c r="E117" s="298" t="s">
        <v>2117</v>
      </c>
      <c r="F117" s="201" t="s">
        <v>2711</v>
      </c>
      <c r="G117" s="35" t="s">
        <v>10</v>
      </c>
      <c r="H117" s="201"/>
      <c r="I117" s="201"/>
      <c r="J117" s="204"/>
      <c r="K117" s="728"/>
      <c r="L117" s="200"/>
      <c r="M117" s="112"/>
    </row>
    <row r="118" spans="1:13" s="113" customFormat="1" ht="16.5" customHeight="1">
      <c r="A118" s="515" t="s">
        <v>944</v>
      </c>
      <c r="B118" s="276"/>
      <c r="C118" s="276" t="s">
        <v>25</v>
      </c>
      <c r="D118" s="298" t="s">
        <v>184</v>
      </c>
      <c r="E118" s="298" t="s">
        <v>2118</v>
      </c>
      <c r="F118" s="201" t="s">
        <v>2711</v>
      </c>
      <c r="G118" s="35" t="s">
        <v>10</v>
      </c>
      <c r="H118" s="201"/>
      <c r="I118" s="201"/>
      <c r="J118" s="204"/>
      <c r="K118" s="728" t="s">
        <v>2838</v>
      </c>
      <c r="L118" s="205"/>
      <c r="M118" s="112"/>
    </row>
    <row r="119" spans="1:13" s="113" customFormat="1" ht="16.5" customHeight="1">
      <c r="A119" s="515" t="s">
        <v>945</v>
      </c>
      <c r="B119" s="276"/>
      <c r="C119" s="276" t="s">
        <v>25</v>
      </c>
      <c r="D119" s="298" t="s">
        <v>184</v>
      </c>
      <c r="E119" s="298" t="s">
        <v>2119</v>
      </c>
      <c r="F119" s="201" t="s">
        <v>2711</v>
      </c>
      <c r="G119" s="35" t="s">
        <v>10</v>
      </c>
      <c r="H119" s="201"/>
      <c r="I119" s="201"/>
      <c r="J119" s="204"/>
      <c r="K119" s="728"/>
      <c r="L119" s="205"/>
      <c r="M119" s="112"/>
    </row>
    <row r="120" spans="1:13" s="113" customFormat="1" ht="16.5" customHeight="1">
      <c r="A120" s="515" t="s">
        <v>946</v>
      </c>
      <c r="B120" s="276"/>
      <c r="C120" s="276" t="s">
        <v>25</v>
      </c>
      <c r="D120" s="298" t="s">
        <v>184</v>
      </c>
      <c r="E120" s="298" t="s">
        <v>2120</v>
      </c>
      <c r="F120" s="201" t="s">
        <v>2711</v>
      </c>
      <c r="G120" s="35" t="s">
        <v>10</v>
      </c>
      <c r="H120" s="201"/>
      <c r="I120" s="201"/>
      <c r="J120" s="204"/>
      <c r="K120" s="728"/>
      <c r="L120" s="205"/>
      <c r="M120" s="112"/>
    </row>
    <row r="121" spans="1:13" s="113" customFormat="1" ht="16.5" customHeight="1">
      <c r="A121" s="515" t="s">
        <v>1487</v>
      </c>
      <c r="B121" s="276"/>
      <c r="C121" s="276" t="s">
        <v>25</v>
      </c>
      <c r="D121" s="298" t="s">
        <v>184</v>
      </c>
      <c r="E121" s="298" t="s">
        <v>2121</v>
      </c>
      <c r="F121" s="201" t="s">
        <v>2711</v>
      </c>
      <c r="G121" s="35" t="s">
        <v>10</v>
      </c>
      <c r="H121" s="201"/>
      <c r="I121" s="201"/>
      <c r="J121" s="204"/>
      <c r="K121" s="728"/>
      <c r="L121" s="205"/>
      <c r="M121" s="112"/>
    </row>
    <row r="122" spans="1:13" s="113" customFormat="1" ht="16.5" customHeight="1">
      <c r="A122" s="515" t="s">
        <v>1489</v>
      </c>
      <c r="B122" s="276"/>
      <c r="C122" s="276" t="s">
        <v>25</v>
      </c>
      <c r="D122" s="298" t="s">
        <v>184</v>
      </c>
      <c r="E122" s="298" t="s">
        <v>2122</v>
      </c>
      <c r="F122" s="201" t="s">
        <v>2711</v>
      </c>
      <c r="G122" s="35" t="s">
        <v>10</v>
      </c>
      <c r="H122" s="201"/>
      <c r="I122" s="201"/>
      <c r="J122" s="204"/>
      <c r="K122" s="728"/>
      <c r="L122" s="205"/>
      <c r="M122" s="112"/>
    </row>
    <row r="123" spans="1:13" s="113" customFormat="1" ht="16.5" customHeight="1">
      <c r="A123" s="515" t="s">
        <v>951</v>
      </c>
      <c r="B123" s="276"/>
      <c r="C123" s="276" t="s">
        <v>25</v>
      </c>
      <c r="D123" s="298" t="s">
        <v>184</v>
      </c>
      <c r="E123" s="298" t="s">
        <v>2123</v>
      </c>
      <c r="F123" s="201" t="s">
        <v>2711</v>
      </c>
      <c r="G123" s="35" t="s">
        <v>10</v>
      </c>
      <c r="H123" s="201"/>
      <c r="I123" s="201"/>
      <c r="J123" s="299"/>
      <c r="K123" s="728" t="s">
        <v>2839</v>
      </c>
      <c r="L123" s="205"/>
      <c r="M123" s="112"/>
    </row>
    <row r="124" spans="1:13" s="113" customFormat="1" ht="16.5" customHeight="1">
      <c r="A124" s="515" t="s">
        <v>953</v>
      </c>
      <c r="B124" s="276"/>
      <c r="C124" s="276" t="s">
        <v>25</v>
      </c>
      <c r="D124" s="298" t="s">
        <v>184</v>
      </c>
      <c r="E124" s="298" t="s">
        <v>2124</v>
      </c>
      <c r="F124" s="201" t="s">
        <v>2711</v>
      </c>
      <c r="G124" s="35" t="s">
        <v>10</v>
      </c>
      <c r="H124" s="201"/>
      <c r="I124" s="201"/>
      <c r="J124" s="299"/>
      <c r="K124" s="728"/>
      <c r="L124" s="205"/>
      <c r="M124" s="112"/>
    </row>
    <row r="125" spans="1:13" s="113" customFormat="1" ht="16.5" customHeight="1">
      <c r="A125" s="515" t="s">
        <v>955</v>
      </c>
      <c r="B125" s="276"/>
      <c r="C125" s="276" t="s">
        <v>25</v>
      </c>
      <c r="D125" s="298" t="s">
        <v>184</v>
      </c>
      <c r="E125" s="298" t="s">
        <v>1477</v>
      </c>
      <c r="F125" s="201" t="s">
        <v>2711</v>
      </c>
      <c r="G125" s="35" t="s">
        <v>10</v>
      </c>
      <c r="H125" s="201"/>
      <c r="I125" s="201"/>
      <c r="J125" s="299"/>
      <c r="K125" s="728"/>
      <c r="L125" s="205"/>
      <c r="M125" s="112"/>
    </row>
    <row r="126" spans="1:13" s="113" customFormat="1" ht="16.5" customHeight="1">
      <c r="A126" s="515" t="s">
        <v>956</v>
      </c>
      <c r="B126" s="276"/>
      <c r="C126" s="276" t="s">
        <v>25</v>
      </c>
      <c r="D126" s="298" t="s">
        <v>184</v>
      </c>
      <c r="E126" s="298" t="s">
        <v>2125</v>
      </c>
      <c r="F126" s="201" t="s">
        <v>2711</v>
      </c>
      <c r="G126" s="35" t="s">
        <v>10</v>
      </c>
      <c r="H126" s="201"/>
      <c r="I126" s="201"/>
      <c r="J126" s="299"/>
      <c r="K126" s="728"/>
      <c r="L126" s="205"/>
      <c r="M126" s="112"/>
    </row>
    <row r="127" spans="1:13" s="113" customFormat="1" ht="16.5" customHeight="1">
      <c r="A127" s="515" t="s">
        <v>957</v>
      </c>
      <c r="B127" s="276"/>
      <c r="C127" s="276" t="s">
        <v>25</v>
      </c>
      <c r="D127" s="298" t="s">
        <v>184</v>
      </c>
      <c r="E127" s="298" t="s">
        <v>2126</v>
      </c>
      <c r="F127" s="201" t="s">
        <v>2711</v>
      </c>
      <c r="G127" s="35" t="s">
        <v>10</v>
      </c>
      <c r="H127" s="201"/>
      <c r="I127" s="201"/>
      <c r="J127" s="299"/>
      <c r="K127" s="728"/>
      <c r="L127" s="205"/>
      <c r="M127" s="112"/>
    </row>
    <row r="128" spans="1:13" s="113" customFormat="1" ht="16.5" customHeight="1">
      <c r="A128" s="515" t="s">
        <v>958</v>
      </c>
      <c r="B128" s="276"/>
      <c r="C128" s="276" t="s">
        <v>25</v>
      </c>
      <c r="D128" s="298" t="s">
        <v>184</v>
      </c>
      <c r="E128" s="298" t="s">
        <v>2127</v>
      </c>
      <c r="F128" s="201" t="s">
        <v>2711</v>
      </c>
      <c r="G128" s="35" t="s">
        <v>10</v>
      </c>
      <c r="H128" s="201"/>
      <c r="I128" s="201"/>
      <c r="J128" s="299"/>
      <c r="K128" s="728" t="s">
        <v>2840</v>
      </c>
      <c r="L128" s="205"/>
      <c r="M128" s="112"/>
    </row>
    <row r="129" spans="1:255" s="113" customFormat="1" ht="16.5" customHeight="1">
      <c r="A129" s="515" t="s">
        <v>959</v>
      </c>
      <c r="B129" s="276"/>
      <c r="C129" s="276" t="s">
        <v>25</v>
      </c>
      <c r="D129" s="298" t="s">
        <v>184</v>
      </c>
      <c r="E129" s="298" t="s">
        <v>2128</v>
      </c>
      <c r="F129" s="201" t="s">
        <v>2711</v>
      </c>
      <c r="G129" s="35" t="s">
        <v>10</v>
      </c>
      <c r="H129" s="201"/>
      <c r="I129" s="201"/>
      <c r="J129" s="299"/>
      <c r="K129" s="728"/>
      <c r="L129" s="205"/>
      <c r="M129" s="112"/>
    </row>
    <row r="130" spans="1:255" s="113" customFormat="1" ht="16.5" customHeight="1">
      <c r="A130" s="515" t="s">
        <v>961</v>
      </c>
      <c r="B130" s="276"/>
      <c r="C130" s="276" t="s">
        <v>25</v>
      </c>
      <c r="D130" s="298" t="s">
        <v>184</v>
      </c>
      <c r="E130" s="298" t="s">
        <v>1482</v>
      </c>
      <c r="F130" s="201" t="s">
        <v>2711</v>
      </c>
      <c r="G130" s="35" t="s">
        <v>10</v>
      </c>
      <c r="H130" s="201"/>
      <c r="I130" s="201"/>
      <c r="J130" s="299"/>
      <c r="K130" s="728"/>
      <c r="L130" s="205"/>
      <c r="M130" s="112"/>
    </row>
    <row r="131" spans="1:255" s="113" customFormat="1" ht="16.5" customHeight="1">
      <c r="A131" s="515" t="s">
        <v>962</v>
      </c>
      <c r="B131" s="276"/>
      <c r="C131" s="276" t="s">
        <v>25</v>
      </c>
      <c r="D131" s="298" t="s">
        <v>184</v>
      </c>
      <c r="E131" s="298" t="s">
        <v>2129</v>
      </c>
      <c r="F131" s="201" t="s">
        <v>2711</v>
      </c>
      <c r="G131" s="35" t="s">
        <v>10</v>
      </c>
      <c r="H131" s="201"/>
      <c r="I131" s="201"/>
      <c r="J131" s="299"/>
      <c r="K131" s="728"/>
      <c r="L131" s="205"/>
      <c r="M131" s="112"/>
    </row>
    <row r="132" spans="1:255" s="113" customFormat="1" ht="16.5" customHeight="1">
      <c r="A132" s="515" t="s">
        <v>964</v>
      </c>
      <c r="B132" s="276"/>
      <c r="C132" s="276" t="s">
        <v>25</v>
      </c>
      <c r="D132" s="298" t="s">
        <v>184</v>
      </c>
      <c r="E132" s="298" t="s">
        <v>2130</v>
      </c>
      <c r="F132" s="201" t="s">
        <v>2711</v>
      </c>
      <c r="G132" s="35" t="s">
        <v>10</v>
      </c>
      <c r="H132" s="201"/>
      <c r="I132" s="201"/>
      <c r="J132" s="299" t="s">
        <v>1483</v>
      </c>
      <c r="K132" s="728"/>
      <c r="L132" s="205"/>
      <c r="M132" s="112"/>
    </row>
    <row r="133" spans="1:255" ht="16.5" customHeight="1">
      <c r="A133" s="515" t="s">
        <v>966</v>
      </c>
      <c r="B133" s="276" t="s">
        <v>25</v>
      </c>
      <c r="C133" s="276" t="s">
        <v>25</v>
      </c>
      <c r="D133" s="277" t="s">
        <v>204</v>
      </c>
      <c r="E133" s="277" t="s">
        <v>1719</v>
      </c>
      <c r="F133" s="279"/>
      <c r="G133" s="224" t="s">
        <v>11</v>
      </c>
      <c r="H133" s="279"/>
      <c r="I133" s="280"/>
      <c r="J133" s="280"/>
      <c r="K133" s="282" t="s">
        <v>1471</v>
      </c>
      <c r="L133" s="729"/>
    </row>
    <row r="134" spans="1:255" ht="16.5" customHeight="1">
      <c r="A134" s="515" t="s">
        <v>968</v>
      </c>
      <c r="B134" s="276"/>
      <c r="C134" s="276" t="s">
        <v>25</v>
      </c>
      <c r="D134" s="277" t="s">
        <v>204</v>
      </c>
      <c r="E134" s="277" t="s">
        <v>929</v>
      </c>
      <c r="F134" s="279"/>
      <c r="G134" s="224" t="s">
        <v>11</v>
      </c>
      <c r="H134" s="279"/>
      <c r="I134" s="280"/>
      <c r="J134" s="280"/>
      <c r="K134" s="282"/>
      <c r="L134" s="729"/>
    </row>
    <row r="135" spans="1:255" ht="16.5" customHeight="1">
      <c r="A135" s="515" t="s">
        <v>970</v>
      </c>
      <c r="B135" s="276"/>
      <c r="C135" s="276" t="s">
        <v>25</v>
      </c>
      <c r="D135" s="277" t="s">
        <v>931</v>
      </c>
      <c r="E135" s="284" t="s">
        <v>1307</v>
      </c>
      <c r="F135" s="279"/>
      <c r="G135" s="224" t="s">
        <v>11</v>
      </c>
      <c r="H135" s="279"/>
      <c r="I135" s="280"/>
      <c r="J135" s="277" t="s">
        <v>932</v>
      </c>
      <c r="K135" s="282" t="s">
        <v>1453</v>
      </c>
      <c r="L135" s="481"/>
    </row>
    <row r="136" spans="1:255" ht="16.5" customHeight="1">
      <c r="A136" s="515" t="s">
        <v>971</v>
      </c>
      <c r="B136" s="276"/>
      <c r="C136" s="276" t="s">
        <v>25</v>
      </c>
      <c r="D136" s="277" t="s">
        <v>931</v>
      </c>
      <c r="E136" s="284" t="s">
        <v>1308</v>
      </c>
      <c r="F136" s="279"/>
      <c r="G136" s="224" t="s">
        <v>11</v>
      </c>
      <c r="H136" s="279"/>
      <c r="I136" s="280"/>
      <c r="J136" s="297" t="s">
        <v>934</v>
      </c>
      <c r="K136" s="282" t="s">
        <v>1472</v>
      </c>
      <c r="L136" s="481"/>
    </row>
    <row r="137" spans="1:255" ht="16.5" customHeight="1">
      <c r="A137" s="515" t="s">
        <v>973</v>
      </c>
      <c r="B137" s="276"/>
      <c r="C137" s="276" t="s">
        <v>25</v>
      </c>
      <c r="D137" s="277" t="s">
        <v>931</v>
      </c>
      <c r="E137" s="284" t="s">
        <v>1309</v>
      </c>
      <c r="F137" s="279"/>
      <c r="G137" s="224" t="s">
        <v>11</v>
      </c>
      <c r="H137" s="279"/>
      <c r="I137" s="280"/>
      <c r="J137" s="277" t="s">
        <v>362</v>
      </c>
      <c r="K137" s="282" t="s">
        <v>1473</v>
      </c>
      <c r="L137" s="481"/>
    </row>
    <row r="138" spans="1:255" ht="16.5" customHeight="1">
      <c r="A138" s="515" t="s">
        <v>1474</v>
      </c>
      <c r="B138" s="276"/>
      <c r="C138" s="276" t="s">
        <v>25</v>
      </c>
      <c r="D138" s="277" t="s">
        <v>931</v>
      </c>
      <c r="E138" s="284" t="s">
        <v>1310</v>
      </c>
      <c r="F138" s="279"/>
      <c r="G138" s="224" t="s">
        <v>11</v>
      </c>
      <c r="H138" s="279"/>
      <c r="I138" s="280"/>
      <c r="J138" s="297" t="s">
        <v>365</v>
      </c>
      <c r="K138" s="282" t="s">
        <v>1473</v>
      </c>
      <c r="L138" s="481"/>
    </row>
    <row r="139" spans="1:255" ht="16.5" customHeight="1">
      <c r="A139" s="515" t="s">
        <v>1475</v>
      </c>
      <c r="B139" s="276"/>
      <c r="C139" s="276" t="s">
        <v>25</v>
      </c>
      <c r="D139" s="277" t="s">
        <v>366</v>
      </c>
      <c r="E139" s="277" t="s">
        <v>367</v>
      </c>
      <c r="F139" s="276" t="s">
        <v>368</v>
      </c>
      <c r="G139" s="224" t="s">
        <v>11</v>
      </c>
      <c r="H139" s="300"/>
      <c r="I139" s="280"/>
      <c r="J139" s="283" t="s">
        <v>369</v>
      </c>
      <c r="K139" s="346" t="s">
        <v>1630</v>
      </c>
      <c r="L139" s="720"/>
      <c r="HQ139" s="74"/>
      <c r="HR139" s="74"/>
      <c r="HS139" s="74"/>
      <c r="HT139" s="74"/>
      <c r="HU139" s="74"/>
      <c r="HV139" s="74"/>
      <c r="HW139" s="74"/>
      <c r="HX139" s="74"/>
      <c r="HY139" s="74"/>
      <c r="HZ139" s="74"/>
      <c r="IA139" s="74"/>
      <c r="IB139" s="74"/>
      <c r="IC139" s="74"/>
      <c r="ID139" s="74"/>
      <c r="IE139" s="74"/>
      <c r="IF139" s="74"/>
      <c r="IG139" s="74"/>
      <c r="IH139" s="74"/>
      <c r="II139" s="74"/>
      <c r="IJ139" s="74"/>
      <c r="IK139" s="74"/>
      <c r="IL139" s="74"/>
      <c r="IM139" s="74"/>
      <c r="IN139" s="74"/>
      <c r="IO139" s="74"/>
      <c r="IP139" s="74"/>
      <c r="IQ139" s="74"/>
      <c r="IR139" s="74"/>
      <c r="IS139" s="74"/>
      <c r="IT139" s="74"/>
      <c r="IU139" s="74"/>
    </row>
    <row r="140" spans="1:255" ht="16.5" customHeight="1">
      <c r="A140" s="515" t="s">
        <v>1476</v>
      </c>
      <c r="B140" s="276"/>
      <c r="C140" s="276" t="s">
        <v>25</v>
      </c>
      <c r="D140" s="277" t="s">
        <v>366</v>
      </c>
      <c r="E140" s="277" t="s">
        <v>370</v>
      </c>
      <c r="F140" s="276" t="s">
        <v>368</v>
      </c>
      <c r="G140" s="224" t="s">
        <v>11</v>
      </c>
      <c r="H140" s="300"/>
      <c r="I140" s="280"/>
      <c r="J140" s="283" t="s">
        <v>371</v>
      </c>
      <c r="K140" s="346" t="s">
        <v>1539</v>
      </c>
      <c r="L140" s="721"/>
      <c r="HQ140" s="74"/>
      <c r="HR140" s="74"/>
      <c r="HS140" s="74"/>
      <c r="HT140" s="74"/>
      <c r="HU140" s="74"/>
      <c r="HV140" s="74"/>
      <c r="HW140" s="74"/>
      <c r="HX140" s="74"/>
      <c r="HY140" s="74"/>
      <c r="HZ140" s="74"/>
      <c r="IA140" s="74"/>
      <c r="IB140" s="74"/>
      <c r="IC140" s="74"/>
      <c r="ID140" s="74"/>
      <c r="IE140" s="74"/>
      <c r="IF140" s="74"/>
      <c r="IG140" s="74"/>
      <c r="IH140" s="74"/>
      <c r="II140" s="74"/>
      <c r="IJ140" s="74"/>
      <c r="IK140" s="74"/>
      <c r="IL140" s="74"/>
      <c r="IM140" s="74"/>
      <c r="IN140" s="74"/>
      <c r="IO140" s="74"/>
      <c r="IP140" s="74"/>
      <c r="IQ140" s="74"/>
      <c r="IR140" s="74"/>
      <c r="IS140" s="74"/>
      <c r="IT140" s="74"/>
      <c r="IU140" s="74"/>
    </row>
    <row r="141" spans="1:255" ht="16.5" customHeight="1">
      <c r="A141" s="515" t="s">
        <v>1478</v>
      </c>
      <c r="B141" s="276"/>
      <c r="C141" s="276" t="s">
        <v>25</v>
      </c>
      <c r="D141" s="277" t="s">
        <v>366</v>
      </c>
      <c r="E141" s="277" t="s">
        <v>372</v>
      </c>
      <c r="F141" s="276" t="s">
        <v>368</v>
      </c>
      <c r="G141" s="224" t="s">
        <v>11</v>
      </c>
      <c r="H141" s="300"/>
      <c r="I141" s="280"/>
      <c r="J141" s="283" t="s">
        <v>373</v>
      </c>
      <c r="K141" s="346" t="s">
        <v>1540</v>
      </c>
      <c r="L141" s="721"/>
      <c r="HQ141" s="74"/>
      <c r="HR141" s="74"/>
      <c r="HS141" s="74"/>
      <c r="HT141" s="74"/>
      <c r="HU141" s="74"/>
      <c r="HV141" s="74"/>
      <c r="HW141" s="74"/>
      <c r="HX141" s="74"/>
      <c r="HY141" s="74"/>
      <c r="HZ141" s="74"/>
      <c r="IA141" s="74"/>
      <c r="IB141" s="74"/>
      <c r="IC141" s="74"/>
      <c r="ID141" s="74"/>
      <c r="IE141" s="74"/>
      <c r="IF141" s="74"/>
      <c r="IG141" s="74"/>
      <c r="IH141" s="74"/>
      <c r="II141" s="74"/>
      <c r="IJ141" s="74"/>
      <c r="IK141" s="74"/>
      <c r="IL141" s="74"/>
      <c r="IM141" s="74"/>
      <c r="IN141" s="74"/>
      <c r="IO141" s="74"/>
      <c r="IP141" s="74"/>
      <c r="IQ141" s="74"/>
      <c r="IR141" s="74"/>
      <c r="IS141" s="74"/>
      <c r="IT141" s="74"/>
      <c r="IU141" s="74"/>
    </row>
    <row r="142" spans="1:255" ht="16.5" customHeight="1">
      <c r="A142" s="515" t="s">
        <v>1479</v>
      </c>
      <c r="B142" s="276"/>
      <c r="C142" s="276" t="s">
        <v>25</v>
      </c>
      <c r="D142" s="277" t="s">
        <v>366</v>
      </c>
      <c r="E142" s="277" t="s">
        <v>374</v>
      </c>
      <c r="F142" s="279"/>
      <c r="G142" s="224" t="s">
        <v>11</v>
      </c>
      <c r="H142" s="300"/>
      <c r="I142" s="280"/>
      <c r="J142" s="283" t="s">
        <v>1411</v>
      </c>
      <c r="K142" s="295"/>
      <c r="L142" s="721"/>
      <c r="HQ142" s="74"/>
      <c r="HR142" s="74"/>
      <c r="HS142" s="74"/>
      <c r="HT142" s="74"/>
      <c r="HU142" s="74"/>
      <c r="HV142" s="74"/>
      <c r="HW142" s="74"/>
      <c r="HX142" s="74"/>
      <c r="HY142" s="74"/>
      <c r="HZ142" s="74"/>
      <c r="IA142" s="74"/>
      <c r="IB142" s="74"/>
      <c r="IC142" s="74"/>
      <c r="ID142" s="74"/>
      <c r="IE142" s="74"/>
      <c r="IF142" s="74"/>
      <c r="IG142" s="74"/>
      <c r="IH142" s="74"/>
      <c r="II142" s="74"/>
      <c r="IJ142" s="74"/>
      <c r="IK142" s="74"/>
      <c r="IL142" s="74"/>
      <c r="IM142" s="74"/>
      <c r="IN142" s="74"/>
      <c r="IO142" s="74"/>
      <c r="IP142" s="74"/>
      <c r="IQ142" s="74"/>
      <c r="IR142" s="74"/>
      <c r="IS142" s="74"/>
      <c r="IT142" s="74"/>
      <c r="IU142" s="74"/>
    </row>
    <row r="143" spans="1:255" ht="16.5" customHeight="1">
      <c r="A143" s="515" t="s">
        <v>1480</v>
      </c>
      <c r="B143" s="276"/>
      <c r="C143" s="276" t="s">
        <v>25</v>
      </c>
      <c r="D143" s="277" t="s">
        <v>366</v>
      </c>
      <c r="E143" s="277" t="s">
        <v>375</v>
      </c>
      <c r="F143" s="279"/>
      <c r="G143" s="224" t="s">
        <v>11</v>
      </c>
      <c r="H143" s="300"/>
      <c r="I143" s="280"/>
      <c r="J143" s="292"/>
      <c r="K143" s="346" t="s">
        <v>1637</v>
      </c>
      <c r="L143" s="721"/>
      <c r="HQ143" s="74"/>
      <c r="HR143" s="74"/>
      <c r="HS143" s="74"/>
      <c r="HT143" s="74"/>
      <c r="HU143" s="74"/>
      <c r="HV143" s="74"/>
      <c r="HW143" s="74"/>
      <c r="HX143" s="74"/>
      <c r="HY143" s="74"/>
      <c r="HZ143" s="74"/>
      <c r="IA143" s="74"/>
      <c r="IB143" s="74"/>
      <c r="IC143" s="74"/>
      <c r="ID143" s="74"/>
      <c r="IE143" s="74"/>
      <c r="IF143" s="74"/>
      <c r="IG143" s="74"/>
      <c r="IH143" s="74"/>
      <c r="II143" s="74"/>
      <c r="IJ143" s="74"/>
      <c r="IK143" s="74"/>
      <c r="IL143" s="74"/>
      <c r="IM143" s="74"/>
      <c r="IN143" s="74"/>
      <c r="IO143" s="74"/>
      <c r="IP143" s="74"/>
      <c r="IQ143" s="74"/>
      <c r="IR143" s="74"/>
      <c r="IS143" s="74"/>
      <c r="IT143" s="74"/>
      <c r="IU143" s="74"/>
    </row>
    <row r="144" spans="1:255" ht="16.5" customHeight="1">
      <c r="A144" s="515" t="s">
        <v>1481</v>
      </c>
      <c r="B144" s="276"/>
      <c r="C144" s="276" t="s">
        <v>25</v>
      </c>
      <c r="D144" s="277" t="s">
        <v>366</v>
      </c>
      <c r="E144" s="277" t="s">
        <v>376</v>
      </c>
      <c r="F144" s="279"/>
      <c r="G144" s="224" t="s">
        <v>11</v>
      </c>
      <c r="H144" s="300"/>
      <c r="I144" s="280"/>
      <c r="J144" s="283" t="s">
        <v>377</v>
      </c>
      <c r="K144" s="346" t="s">
        <v>1625</v>
      </c>
      <c r="L144" s="721"/>
      <c r="HQ144" s="74"/>
      <c r="HR144" s="74"/>
      <c r="HS144" s="74"/>
      <c r="HT144" s="74"/>
      <c r="HU144" s="74"/>
      <c r="HV144" s="74"/>
      <c r="HW144" s="74"/>
      <c r="HX144" s="74"/>
      <c r="HY144" s="74"/>
      <c r="HZ144" s="74"/>
      <c r="IA144" s="74"/>
      <c r="IB144" s="74"/>
      <c r="IC144" s="74"/>
      <c r="ID144" s="74"/>
      <c r="IE144" s="74"/>
      <c r="IF144" s="74"/>
      <c r="IG144" s="74"/>
      <c r="IH144" s="74"/>
      <c r="II144" s="74"/>
      <c r="IJ144" s="74"/>
      <c r="IK144" s="74"/>
      <c r="IL144" s="74"/>
      <c r="IM144" s="74"/>
      <c r="IN144" s="74"/>
      <c r="IO144" s="74"/>
      <c r="IP144" s="74"/>
      <c r="IQ144" s="74"/>
      <c r="IR144" s="74"/>
      <c r="IS144" s="74"/>
      <c r="IT144" s="74"/>
      <c r="IU144" s="74"/>
    </row>
    <row r="145" spans="1:255" ht="16.5" customHeight="1">
      <c r="A145" s="515" t="s">
        <v>1493</v>
      </c>
      <c r="B145" s="276"/>
      <c r="C145" s="276" t="s">
        <v>25</v>
      </c>
      <c r="D145" s="277" t="s">
        <v>366</v>
      </c>
      <c r="E145" s="277" t="s">
        <v>378</v>
      </c>
      <c r="F145" s="276" t="s">
        <v>379</v>
      </c>
      <c r="G145" s="224" t="s">
        <v>11</v>
      </c>
      <c r="H145" s="300"/>
      <c r="I145" s="280"/>
      <c r="J145" s="283" t="s">
        <v>380</v>
      </c>
      <c r="K145" s="346"/>
      <c r="L145" s="721"/>
      <c r="HQ145" s="74"/>
      <c r="HR145" s="74"/>
      <c r="HS145" s="74"/>
      <c r="HT145" s="74"/>
      <c r="HU145" s="74"/>
      <c r="HV145" s="74"/>
      <c r="HW145" s="74"/>
      <c r="HX145" s="74"/>
      <c r="HY145" s="74"/>
      <c r="HZ145" s="74"/>
      <c r="IA145" s="74"/>
      <c r="IB145" s="74"/>
      <c r="IC145" s="74"/>
      <c r="ID145" s="74"/>
      <c r="IE145" s="74"/>
      <c r="IF145" s="74"/>
      <c r="IG145" s="74"/>
      <c r="IH145" s="74"/>
      <c r="II145" s="74"/>
      <c r="IJ145" s="74"/>
      <c r="IK145" s="74"/>
      <c r="IL145" s="74"/>
      <c r="IM145" s="74"/>
      <c r="IN145" s="74"/>
      <c r="IO145" s="74"/>
      <c r="IP145" s="74"/>
      <c r="IQ145" s="74"/>
      <c r="IR145" s="74"/>
      <c r="IS145" s="74"/>
      <c r="IT145" s="74"/>
      <c r="IU145" s="74"/>
    </row>
    <row r="146" spans="1:255" ht="16.5" customHeight="1">
      <c r="A146" s="515" t="s">
        <v>1494</v>
      </c>
      <c r="B146" s="276"/>
      <c r="C146" s="276" t="s">
        <v>25</v>
      </c>
      <c r="D146" s="277" t="s">
        <v>366</v>
      </c>
      <c r="E146" s="277" t="s">
        <v>381</v>
      </c>
      <c r="F146" s="276" t="s">
        <v>382</v>
      </c>
      <c r="G146" s="224" t="s">
        <v>11</v>
      </c>
      <c r="H146" s="300"/>
      <c r="I146" s="280"/>
      <c r="J146" s="283" t="s">
        <v>383</v>
      </c>
      <c r="K146" s="346"/>
      <c r="L146" s="721"/>
      <c r="HQ146" s="74"/>
      <c r="HR146" s="74"/>
      <c r="HS146" s="74"/>
      <c r="HT146" s="74"/>
      <c r="HU146" s="74"/>
      <c r="HV146" s="74"/>
      <c r="HW146" s="74"/>
      <c r="HX146" s="74"/>
      <c r="HY146" s="74"/>
      <c r="HZ146" s="74"/>
      <c r="IA146" s="74"/>
      <c r="IB146" s="74"/>
      <c r="IC146" s="74"/>
      <c r="ID146" s="74"/>
      <c r="IE146" s="74"/>
      <c r="IF146" s="74"/>
      <c r="IG146" s="74"/>
      <c r="IH146" s="74"/>
      <c r="II146" s="74"/>
      <c r="IJ146" s="74"/>
      <c r="IK146" s="74"/>
      <c r="IL146" s="74"/>
      <c r="IM146" s="74"/>
      <c r="IN146" s="74"/>
      <c r="IO146" s="74"/>
      <c r="IP146" s="74"/>
      <c r="IQ146" s="74"/>
      <c r="IR146" s="74"/>
      <c r="IS146" s="74"/>
      <c r="IT146" s="74"/>
      <c r="IU146" s="74"/>
    </row>
    <row r="147" spans="1:255" ht="16.5" customHeight="1">
      <c r="A147" s="515" t="s">
        <v>1495</v>
      </c>
      <c r="B147" s="276"/>
      <c r="C147" s="276" t="s">
        <v>25</v>
      </c>
      <c r="D147" s="277" t="s">
        <v>366</v>
      </c>
      <c r="E147" s="277" t="s">
        <v>384</v>
      </c>
      <c r="F147" s="276" t="s">
        <v>385</v>
      </c>
      <c r="G147" s="224" t="s">
        <v>11</v>
      </c>
      <c r="H147" s="300"/>
      <c r="I147" s="280"/>
      <c r="J147" s="283" t="s">
        <v>380</v>
      </c>
      <c r="K147" s="346"/>
      <c r="L147" s="721"/>
      <c r="HQ147" s="74"/>
      <c r="HR147" s="74"/>
      <c r="HS147" s="74"/>
      <c r="HT147" s="74"/>
      <c r="HU147" s="74"/>
      <c r="HV147" s="74"/>
      <c r="HW147" s="74"/>
      <c r="HX147" s="74"/>
      <c r="HY147" s="74"/>
      <c r="HZ147" s="74"/>
      <c r="IA147" s="74"/>
      <c r="IB147" s="74"/>
      <c r="IC147" s="74"/>
      <c r="ID147" s="74"/>
      <c r="IE147" s="74"/>
      <c r="IF147" s="74"/>
      <c r="IG147" s="74"/>
      <c r="IH147" s="74"/>
      <c r="II147" s="74"/>
      <c r="IJ147" s="74"/>
      <c r="IK147" s="74"/>
      <c r="IL147" s="74"/>
      <c r="IM147" s="74"/>
      <c r="IN147" s="74"/>
      <c r="IO147" s="74"/>
      <c r="IP147" s="74"/>
      <c r="IQ147" s="74"/>
      <c r="IR147" s="74"/>
      <c r="IS147" s="74"/>
      <c r="IT147" s="74"/>
      <c r="IU147" s="74"/>
    </row>
    <row r="148" spans="1:255" ht="16.5" customHeight="1">
      <c r="A148" s="515" t="s">
        <v>1496</v>
      </c>
      <c r="B148" s="276"/>
      <c r="C148" s="276" t="s">
        <v>25</v>
      </c>
      <c r="D148" s="277" t="s">
        <v>366</v>
      </c>
      <c r="E148" s="277" t="s">
        <v>386</v>
      </c>
      <c r="F148" s="276" t="s">
        <v>379</v>
      </c>
      <c r="G148" s="224" t="s">
        <v>11</v>
      </c>
      <c r="H148" s="300"/>
      <c r="I148" s="280"/>
      <c r="J148" s="283" t="s">
        <v>387</v>
      </c>
      <c r="K148" s="346"/>
      <c r="L148" s="721"/>
      <c r="HQ148" s="74"/>
      <c r="HR148" s="74"/>
      <c r="HS148" s="74"/>
      <c r="HT148" s="74"/>
      <c r="HU148" s="74"/>
      <c r="HV148" s="74"/>
      <c r="HW148" s="74"/>
      <c r="HX148" s="74"/>
      <c r="HY148" s="74"/>
      <c r="HZ148" s="74"/>
      <c r="IA148" s="74"/>
      <c r="IB148" s="74"/>
      <c r="IC148" s="74"/>
      <c r="ID148" s="74"/>
      <c r="IE148" s="74"/>
      <c r="IF148" s="74"/>
      <c r="IG148" s="74"/>
      <c r="IH148" s="74"/>
      <c r="II148" s="74"/>
      <c r="IJ148" s="74"/>
      <c r="IK148" s="74"/>
      <c r="IL148" s="74"/>
      <c r="IM148" s="74"/>
      <c r="IN148" s="74"/>
      <c r="IO148" s="74"/>
      <c r="IP148" s="74"/>
      <c r="IQ148" s="74"/>
      <c r="IR148" s="74"/>
      <c r="IS148" s="74"/>
      <c r="IT148" s="74"/>
      <c r="IU148" s="74"/>
    </row>
    <row r="149" spans="1:255" ht="16.5" customHeight="1">
      <c r="A149" s="515" t="s">
        <v>1497</v>
      </c>
      <c r="B149" s="276"/>
      <c r="C149" s="276" t="s">
        <v>25</v>
      </c>
      <c r="D149" s="277" t="s">
        <v>366</v>
      </c>
      <c r="E149" s="277" t="s">
        <v>388</v>
      </c>
      <c r="F149" s="276" t="s">
        <v>389</v>
      </c>
      <c r="G149" s="224" t="s">
        <v>11</v>
      </c>
      <c r="H149" s="300"/>
      <c r="I149" s="280"/>
      <c r="J149" s="283" t="s">
        <v>390</v>
      </c>
      <c r="K149" s="346"/>
      <c r="L149" s="721"/>
      <c r="HQ149" s="74"/>
      <c r="HR149" s="74"/>
      <c r="HS149" s="74"/>
      <c r="HT149" s="74"/>
      <c r="HU149" s="74"/>
      <c r="HV149" s="74"/>
      <c r="HW149" s="74"/>
      <c r="HX149" s="74"/>
      <c r="HY149" s="74"/>
      <c r="HZ149" s="74"/>
      <c r="IA149" s="74"/>
      <c r="IB149" s="74"/>
      <c r="IC149" s="74"/>
      <c r="ID149" s="74"/>
      <c r="IE149" s="74"/>
      <c r="IF149" s="74"/>
      <c r="IG149" s="74"/>
      <c r="IH149" s="74"/>
      <c r="II149" s="74"/>
      <c r="IJ149" s="74"/>
      <c r="IK149" s="74"/>
      <c r="IL149" s="74"/>
      <c r="IM149" s="74"/>
      <c r="IN149" s="74"/>
      <c r="IO149" s="74"/>
      <c r="IP149" s="74"/>
      <c r="IQ149" s="74"/>
      <c r="IR149" s="74"/>
      <c r="IS149" s="74"/>
      <c r="IT149" s="74"/>
      <c r="IU149" s="74"/>
    </row>
    <row r="150" spans="1:255" ht="16.5" customHeight="1">
      <c r="A150" s="515" t="s">
        <v>1498</v>
      </c>
      <c r="B150" s="276"/>
      <c r="C150" s="276" t="s">
        <v>25</v>
      </c>
      <c r="D150" s="277" t="s">
        <v>366</v>
      </c>
      <c r="E150" s="277" t="s">
        <v>391</v>
      </c>
      <c r="F150" s="276" t="s">
        <v>392</v>
      </c>
      <c r="G150" s="224" t="s">
        <v>11</v>
      </c>
      <c r="H150" s="300"/>
      <c r="I150" s="280"/>
      <c r="J150" s="283" t="s">
        <v>380</v>
      </c>
      <c r="K150" s="346"/>
      <c r="L150" s="721"/>
      <c r="HQ150" s="74"/>
      <c r="HR150" s="74"/>
      <c r="HS150" s="74"/>
      <c r="HT150" s="74"/>
      <c r="HU150" s="74"/>
      <c r="HV150" s="74"/>
      <c r="HW150" s="74"/>
      <c r="HX150" s="74"/>
      <c r="HY150" s="74"/>
      <c r="HZ150" s="74"/>
      <c r="IA150" s="74"/>
      <c r="IB150" s="74"/>
      <c r="IC150" s="74"/>
      <c r="ID150" s="74"/>
      <c r="IE150" s="74"/>
      <c r="IF150" s="74"/>
      <c r="IG150" s="74"/>
      <c r="IH150" s="74"/>
      <c r="II150" s="74"/>
      <c r="IJ150" s="74"/>
      <c r="IK150" s="74"/>
      <c r="IL150" s="74"/>
      <c r="IM150" s="74"/>
      <c r="IN150" s="74"/>
      <c r="IO150" s="74"/>
      <c r="IP150" s="74"/>
      <c r="IQ150" s="74"/>
      <c r="IR150" s="74"/>
      <c r="IS150" s="74"/>
      <c r="IT150" s="74"/>
      <c r="IU150" s="74"/>
    </row>
    <row r="151" spans="1:255" ht="16.5" customHeight="1">
      <c r="A151" s="515" t="s">
        <v>1499</v>
      </c>
      <c r="B151" s="276"/>
      <c r="C151" s="276" t="s">
        <v>25</v>
      </c>
      <c r="D151" s="277" t="s">
        <v>366</v>
      </c>
      <c r="E151" s="277" t="s">
        <v>393</v>
      </c>
      <c r="F151" s="276" t="s">
        <v>394</v>
      </c>
      <c r="G151" s="224" t="s">
        <v>11</v>
      </c>
      <c r="H151" s="300"/>
      <c r="I151" s="280"/>
      <c r="J151" s="301" t="s">
        <v>1536</v>
      </c>
      <c r="K151" s="346"/>
      <c r="L151" s="721"/>
      <c r="HQ151" s="74"/>
      <c r="HR151" s="74"/>
      <c r="HS151" s="74"/>
      <c r="HT151" s="74"/>
      <c r="HU151" s="74"/>
      <c r="HV151" s="74"/>
      <c r="HW151" s="74"/>
      <c r="HX151" s="74"/>
      <c r="HY151" s="74"/>
      <c r="HZ151" s="74"/>
      <c r="IA151" s="74"/>
      <c r="IB151" s="74"/>
      <c r="IC151" s="74"/>
      <c r="ID151" s="74"/>
      <c r="IE151" s="74"/>
      <c r="IF151" s="74"/>
      <c r="IG151" s="74"/>
      <c r="IH151" s="74"/>
      <c r="II151" s="74"/>
      <c r="IJ151" s="74"/>
      <c r="IK151" s="74"/>
      <c r="IL151" s="74"/>
      <c r="IM151" s="74"/>
      <c r="IN151" s="74"/>
      <c r="IO151" s="74"/>
      <c r="IP151" s="74"/>
      <c r="IQ151" s="74"/>
      <c r="IR151" s="74"/>
      <c r="IS151" s="74"/>
      <c r="IT151" s="74"/>
      <c r="IU151" s="74"/>
    </row>
    <row r="152" spans="1:255" ht="16.5" customHeight="1">
      <c r="A152" s="515" t="s">
        <v>1500</v>
      </c>
      <c r="B152" s="276"/>
      <c r="C152" s="276" t="s">
        <v>25</v>
      </c>
      <c r="D152" s="277" t="s">
        <v>366</v>
      </c>
      <c r="E152" s="277" t="s">
        <v>395</v>
      </c>
      <c r="F152" s="276" t="s">
        <v>396</v>
      </c>
      <c r="G152" s="224" t="s">
        <v>11</v>
      </c>
      <c r="H152" s="300"/>
      <c r="I152" s="280"/>
      <c r="J152" s="283" t="s">
        <v>397</v>
      </c>
      <c r="K152" s="346"/>
      <c r="L152" s="721"/>
      <c r="HQ152" s="74"/>
      <c r="HR152" s="74"/>
      <c r="HS152" s="74"/>
      <c r="HT152" s="74"/>
      <c r="HU152" s="74"/>
      <c r="HV152" s="74"/>
      <c r="HW152" s="74"/>
      <c r="HX152" s="74"/>
      <c r="HY152" s="74"/>
      <c r="HZ152" s="74"/>
      <c r="IA152" s="74"/>
      <c r="IB152" s="74"/>
      <c r="IC152" s="74"/>
      <c r="ID152" s="74"/>
      <c r="IE152" s="74"/>
      <c r="IF152" s="74"/>
      <c r="IG152" s="74"/>
      <c r="IH152" s="74"/>
      <c r="II152" s="74"/>
      <c r="IJ152" s="74"/>
      <c r="IK152" s="74"/>
      <c r="IL152" s="74"/>
      <c r="IM152" s="74"/>
      <c r="IN152" s="74"/>
      <c r="IO152" s="74"/>
      <c r="IP152" s="74"/>
      <c r="IQ152" s="74"/>
      <c r="IR152" s="74"/>
      <c r="IS152" s="74"/>
      <c r="IT152" s="74"/>
      <c r="IU152" s="74"/>
    </row>
    <row r="153" spans="1:255" ht="16.5" customHeight="1">
      <c r="A153" s="515" t="s">
        <v>1501</v>
      </c>
      <c r="B153" s="276"/>
      <c r="C153" s="276" t="s">
        <v>25</v>
      </c>
      <c r="D153" s="277" t="s">
        <v>366</v>
      </c>
      <c r="E153" s="277" t="s">
        <v>398</v>
      </c>
      <c r="F153" s="279"/>
      <c r="G153" s="224" t="s">
        <v>11</v>
      </c>
      <c r="H153" s="300"/>
      <c r="I153" s="280"/>
      <c r="J153" s="292"/>
      <c r="K153" s="346" t="s">
        <v>1731</v>
      </c>
      <c r="L153" s="721"/>
      <c r="HQ153" s="74"/>
      <c r="HR153" s="74"/>
      <c r="HS153" s="74"/>
      <c r="HT153" s="74"/>
      <c r="HU153" s="74"/>
      <c r="HV153" s="74"/>
      <c r="HW153" s="74"/>
      <c r="HX153" s="74"/>
      <c r="HY153" s="74"/>
      <c r="HZ153" s="74"/>
      <c r="IA153" s="74"/>
      <c r="IB153" s="74"/>
      <c r="IC153" s="74"/>
      <c r="ID153" s="74"/>
      <c r="IE153" s="74"/>
      <c r="IF153" s="74"/>
      <c r="IG153" s="74"/>
      <c r="IH153" s="74"/>
      <c r="II153" s="74"/>
      <c r="IJ153" s="74"/>
      <c r="IK153" s="74"/>
      <c r="IL153" s="74"/>
      <c r="IM153" s="74"/>
      <c r="IN153" s="74"/>
      <c r="IO153" s="74"/>
      <c r="IP153" s="74"/>
      <c r="IQ153" s="74"/>
      <c r="IR153" s="74"/>
      <c r="IS153" s="74"/>
      <c r="IT153" s="74"/>
      <c r="IU153" s="74"/>
    </row>
    <row r="154" spans="1:255" ht="16.5" customHeight="1">
      <c r="A154" s="515" t="s">
        <v>1502</v>
      </c>
      <c r="B154" s="276"/>
      <c r="C154" s="276" t="s">
        <v>25</v>
      </c>
      <c r="D154" s="277" t="s">
        <v>366</v>
      </c>
      <c r="E154" s="284" t="s">
        <v>399</v>
      </c>
      <c r="F154" s="279"/>
      <c r="G154" s="224" t="s">
        <v>11</v>
      </c>
      <c r="H154" s="300"/>
      <c r="I154" s="280"/>
      <c r="J154" s="281"/>
      <c r="K154" s="346" t="s">
        <v>1726</v>
      </c>
      <c r="L154" s="721"/>
      <c r="HQ154" s="74"/>
      <c r="HR154" s="74"/>
      <c r="HS154" s="74"/>
      <c r="HT154" s="74"/>
      <c r="HU154" s="74"/>
      <c r="HV154" s="74"/>
      <c r="HW154" s="74"/>
      <c r="HX154" s="74"/>
      <c r="HY154" s="74"/>
      <c r="HZ154" s="74"/>
      <c r="IA154" s="74"/>
      <c r="IB154" s="74"/>
      <c r="IC154" s="74"/>
      <c r="ID154" s="74"/>
      <c r="IE154" s="74"/>
      <c r="IF154" s="74"/>
      <c r="IG154" s="74"/>
      <c r="IH154" s="74"/>
      <c r="II154" s="74"/>
      <c r="IJ154" s="74"/>
      <c r="IK154" s="74"/>
      <c r="IL154" s="74"/>
      <c r="IM154" s="74"/>
      <c r="IN154" s="74"/>
      <c r="IO154" s="74"/>
      <c r="IP154" s="74"/>
      <c r="IQ154" s="74"/>
      <c r="IR154" s="74"/>
      <c r="IS154" s="74"/>
      <c r="IT154" s="74"/>
      <c r="IU154" s="74"/>
    </row>
    <row r="155" spans="1:255" ht="16.5" customHeight="1">
      <c r="A155" s="515" t="s">
        <v>1503</v>
      </c>
      <c r="B155" s="276"/>
      <c r="C155" s="276" t="s">
        <v>25</v>
      </c>
      <c r="D155" s="277" t="s">
        <v>366</v>
      </c>
      <c r="E155" s="284" t="s">
        <v>1626</v>
      </c>
      <c r="F155" s="279"/>
      <c r="G155" s="224" t="s">
        <v>11</v>
      </c>
      <c r="H155" s="300"/>
      <c r="I155" s="280"/>
      <c r="J155" s="283" t="s">
        <v>400</v>
      </c>
      <c r="K155" s="346" t="s">
        <v>1682</v>
      </c>
      <c r="L155" s="721"/>
      <c r="HQ155" s="74"/>
      <c r="HR155" s="74"/>
      <c r="HS155" s="74"/>
      <c r="HT155" s="74"/>
      <c r="HU155" s="74"/>
      <c r="HV155" s="74"/>
      <c r="HW155" s="74"/>
      <c r="HX155" s="74"/>
      <c r="HY155" s="74"/>
      <c r="HZ155" s="74"/>
      <c r="IA155" s="74"/>
      <c r="IB155" s="74"/>
      <c r="IC155" s="74"/>
      <c r="ID155" s="74"/>
      <c r="IE155" s="74"/>
      <c r="IF155" s="74"/>
      <c r="IG155" s="74"/>
      <c r="IH155" s="74"/>
      <c r="II155" s="74"/>
      <c r="IJ155" s="74"/>
      <c r="IK155" s="74"/>
      <c r="IL155" s="74"/>
      <c r="IM155" s="74"/>
      <c r="IN155" s="74"/>
      <c r="IO155" s="74"/>
      <c r="IP155" s="74"/>
      <c r="IQ155" s="74"/>
      <c r="IR155" s="74"/>
      <c r="IS155" s="74"/>
      <c r="IT155" s="74"/>
      <c r="IU155" s="74"/>
    </row>
    <row r="156" spans="1:255" ht="16.5" customHeight="1">
      <c r="A156" s="515" t="s">
        <v>1504</v>
      </c>
      <c r="B156" s="276"/>
      <c r="C156" s="276" t="s">
        <v>25</v>
      </c>
      <c r="D156" s="277" t="s">
        <v>366</v>
      </c>
      <c r="E156" s="284" t="s">
        <v>1627</v>
      </c>
      <c r="F156" s="279"/>
      <c r="G156" s="296" t="s">
        <v>6</v>
      </c>
      <c r="H156" s="300"/>
      <c r="I156" s="280"/>
      <c r="J156" s="283" t="s">
        <v>1716</v>
      </c>
      <c r="K156" s="346" t="s">
        <v>1638</v>
      </c>
      <c r="L156" s="721"/>
      <c r="HQ156" s="74"/>
      <c r="HR156" s="74"/>
      <c r="HS156" s="74"/>
      <c r="HT156" s="74"/>
      <c r="HU156" s="74"/>
      <c r="HV156" s="74"/>
      <c r="HW156" s="74"/>
      <c r="HX156" s="74"/>
      <c r="HY156" s="74"/>
      <c r="HZ156" s="74"/>
      <c r="IA156" s="74"/>
      <c r="IB156" s="74"/>
      <c r="IC156" s="74"/>
      <c r="ID156" s="74"/>
      <c r="IE156" s="74"/>
      <c r="IF156" s="74"/>
      <c r="IG156" s="74"/>
      <c r="IH156" s="74"/>
      <c r="II156" s="74"/>
      <c r="IJ156" s="74"/>
      <c r="IK156" s="74"/>
      <c r="IL156" s="74"/>
      <c r="IM156" s="74"/>
      <c r="IN156" s="74"/>
      <c r="IO156" s="74"/>
      <c r="IP156" s="74"/>
      <c r="IQ156" s="74"/>
      <c r="IR156" s="74"/>
      <c r="IS156" s="74"/>
      <c r="IT156" s="74"/>
      <c r="IU156" s="74"/>
    </row>
    <row r="157" spans="1:255" ht="16.5" customHeight="1">
      <c r="A157" s="515" t="s">
        <v>1505</v>
      </c>
      <c r="B157" s="276"/>
      <c r="C157" s="276" t="s">
        <v>25</v>
      </c>
      <c r="D157" s="277" t="s">
        <v>366</v>
      </c>
      <c r="E157" s="284" t="s">
        <v>1628</v>
      </c>
      <c r="F157" s="279"/>
      <c r="G157" s="224" t="s">
        <v>11</v>
      </c>
      <c r="H157" s="300"/>
      <c r="I157" s="280"/>
      <c r="J157" s="283" t="s">
        <v>402</v>
      </c>
      <c r="K157" s="346" t="s">
        <v>1629</v>
      </c>
      <c r="L157" s="721"/>
      <c r="HQ157" s="74"/>
      <c r="HR157" s="74"/>
      <c r="HS157" s="74"/>
      <c r="HT157" s="74"/>
      <c r="HU157" s="74"/>
      <c r="HV157" s="74"/>
      <c r="HW157" s="74"/>
      <c r="HX157" s="74"/>
      <c r="HY157" s="74"/>
      <c r="HZ157" s="74"/>
      <c r="IA157" s="74"/>
      <c r="IB157" s="74"/>
      <c r="IC157" s="74"/>
      <c r="ID157" s="74"/>
      <c r="IE157" s="74"/>
      <c r="IF157" s="74"/>
      <c r="IG157" s="74"/>
      <c r="IH157" s="74"/>
      <c r="II157" s="74"/>
      <c r="IJ157" s="74"/>
      <c r="IK157" s="74"/>
      <c r="IL157" s="74"/>
      <c r="IM157" s="74"/>
      <c r="IN157" s="74"/>
      <c r="IO157" s="74"/>
      <c r="IP157" s="74"/>
      <c r="IQ157" s="74"/>
      <c r="IR157" s="74"/>
      <c r="IS157" s="74"/>
      <c r="IT157" s="74"/>
      <c r="IU157" s="74"/>
    </row>
    <row r="158" spans="1:255" ht="16.5" customHeight="1">
      <c r="A158" s="515" t="s">
        <v>1506</v>
      </c>
      <c r="B158" s="276"/>
      <c r="C158" s="276" t="s">
        <v>25</v>
      </c>
      <c r="D158" s="277" t="s">
        <v>366</v>
      </c>
      <c r="E158" s="284" t="s">
        <v>404</v>
      </c>
      <c r="F158" s="279"/>
      <c r="G158" s="224" t="s">
        <v>11</v>
      </c>
      <c r="H158" s="300"/>
      <c r="I158" s="280"/>
      <c r="J158" s="283" t="s">
        <v>405</v>
      </c>
      <c r="K158" s="346"/>
      <c r="L158" s="721"/>
      <c r="HQ158" s="74"/>
      <c r="HR158" s="74"/>
      <c r="HS158" s="74"/>
      <c r="HT158" s="74"/>
      <c r="HU158" s="74"/>
      <c r="HV158" s="74"/>
      <c r="HW158" s="74"/>
      <c r="HX158" s="74"/>
      <c r="HY158" s="74"/>
      <c r="HZ158" s="74"/>
      <c r="IA158" s="74"/>
      <c r="IB158" s="74"/>
      <c r="IC158" s="74"/>
      <c r="ID158" s="74"/>
      <c r="IE158" s="74"/>
      <c r="IF158" s="74"/>
      <c r="IG158" s="74"/>
      <c r="IH158" s="74"/>
      <c r="II158" s="74"/>
      <c r="IJ158" s="74"/>
      <c r="IK158" s="74"/>
      <c r="IL158" s="74"/>
      <c r="IM158" s="74"/>
      <c r="IN158" s="74"/>
      <c r="IO158" s="74"/>
      <c r="IP158" s="74"/>
      <c r="IQ158" s="74"/>
      <c r="IR158" s="74"/>
      <c r="IS158" s="74"/>
      <c r="IT158" s="74"/>
      <c r="IU158" s="74"/>
    </row>
    <row r="159" spans="1:255" ht="16.5" customHeight="1">
      <c r="A159" s="515" t="s">
        <v>1507</v>
      </c>
      <c r="B159" s="276"/>
      <c r="C159" s="276" t="s">
        <v>25</v>
      </c>
      <c r="D159" s="277" t="s">
        <v>366</v>
      </c>
      <c r="E159" s="284" t="s">
        <v>406</v>
      </c>
      <c r="F159" s="279"/>
      <c r="G159" s="224" t="s">
        <v>11</v>
      </c>
      <c r="H159" s="300"/>
      <c r="I159" s="280"/>
      <c r="J159" s="281"/>
      <c r="K159" s="346" t="s">
        <v>1730</v>
      </c>
      <c r="L159" s="721"/>
      <c r="HQ159" s="74"/>
      <c r="HR159" s="74"/>
      <c r="HS159" s="74"/>
      <c r="HT159" s="74"/>
      <c r="HU159" s="74"/>
      <c r="HV159" s="74"/>
      <c r="HW159" s="74"/>
      <c r="HX159" s="74"/>
      <c r="HY159" s="74"/>
      <c r="HZ159" s="74"/>
      <c r="IA159" s="74"/>
      <c r="IB159" s="74"/>
      <c r="IC159" s="74"/>
      <c r="ID159" s="74"/>
      <c r="IE159" s="74"/>
      <c r="IF159" s="74"/>
      <c r="IG159" s="74"/>
      <c r="IH159" s="74"/>
      <c r="II159" s="74"/>
      <c r="IJ159" s="74"/>
      <c r="IK159" s="74"/>
      <c r="IL159" s="74"/>
      <c r="IM159" s="74"/>
      <c r="IN159" s="74"/>
      <c r="IO159" s="74"/>
      <c r="IP159" s="74"/>
      <c r="IQ159" s="74"/>
      <c r="IR159" s="74"/>
      <c r="IS159" s="74"/>
      <c r="IT159" s="74"/>
      <c r="IU159" s="74"/>
    </row>
    <row r="160" spans="1:255" ht="16.5" customHeight="1">
      <c r="A160" s="515" t="s">
        <v>1508</v>
      </c>
      <c r="B160" s="276"/>
      <c r="C160" s="276" t="s">
        <v>25</v>
      </c>
      <c r="D160" s="277" t="s">
        <v>366</v>
      </c>
      <c r="E160" s="284" t="s">
        <v>407</v>
      </c>
      <c r="F160" s="276" t="s">
        <v>408</v>
      </c>
      <c r="G160" s="224" t="s">
        <v>11</v>
      </c>
      <c r="H160" s="300"/>
      <c r="I160" s="280"/>
      <c r="J160" s="283" t="s">
        <v>409</v>
      </c>
      <c r="K160" s="346" t="s">
        <v>1632</v>
      </c>
      <c r="L160" s="721"/>
      <c r="HQ160" s="74"/>
      <c r="HR160" s="74"/>
      <c r="HS160" s="74"/>
      <c r="HT160" s="74"/>
      <c r="HU160" s="74"/>
      <c r="HV160" s="74"/>
      <c r="HW160" s="74"/>
      <c r="HX160" s="74"/>
      <c r="HY160" s="74"/>
      <c r="HZ160" s="74"/>
      <c r="IA160" s="74"/>
      <c r="IB160" s="74"/>
      <c r="IC160" s="74"/>
      <c r="ID160" s="74"/>
      <c r="IE160" s="74"/>
      <c r="IF160" s="74"/>
      <c r="IG160" s="74"/>
      <c r="IH160" s="74"/>
      <c r="II160" s="74"/>
      <c r="IJ160" s="74"/>
      <c r="IK160" s="74"/>
      <c r="IL160" s="74"/>
      <c r="IM160" s="74"/>
      <c r="IN160" s="74"/>
      <c r="IO160" s="74"/>
      <c r="IP160" s="74"/>
      <c r="IQ160" s="74"/>
      <c r="IR160" s="74"/>
      <c r="IS160" s="74"/>
      <c r="IT160" s="74"/>
      <c r="IU160" s="74"/>
    </row>
    <row r="161" spans="1:255" ht="16.5" customHeight="1">
      <c r="A161" s="515" t="s">
        <v>1509</v>
      </c>
      <c r="B161" s="276"/>
      <c r="C161" s="276" t="s">
        <v>25</v>
      </c>
      <c r="D161" s="277" t="s">
        <v>366</v>
      </c>
      <c r="E161" s="284" t="s">
        <v>410</v>
      </c>
      <c r="F161" s="279"/>
      <c r="G161" s="224" t="s">
        <v>11</v>
      </c>
      <c r="H161" s="300"/>
      <c r="I161" s="280"/>
      <c r="J161" s="292"/>
      <c r="K161" s="346" t="s">
        <v>403</v>
      </c>
      <c r="L161" s="721"/>
      <c r="HQ161" s="74"/>
      <c r="HR161" s="74"/>
      <c r="HS161" s="74"/>
      <c r="HT161" s="74"/>
      <c r="HU161" s="74"/>
      <c r="HV161" s="74"/>
      <c r="HW161" s="74"/>
      <c r="HX161" s="74"/>
      <c r="HY161" s="74"/>
      <c r="HZ161" s="74"/>
      <c r="IA161" s="74"/>
      <c r="IB161" s="74"/>
      <c r="IC161" s="74"/>
      <c r="ID161" s="74"/>
      <c r="IE161" s="74"/>
      <c r="IF161" s="74"/>
      <c r="IG161" s="74"/>
      <c r="IH161" s="74"/>
      <c r="II161" s="74"/>
      <c r="IJ161" s="74"/>
      <c r="IK161" s="74"/>
      <c r="IL161" s="74"/>
      <c r="IM161" s="74"/>
      <c r="IN161" s="74"/>
      <c r="IO161" s="74"/>
      <c r="IP161" s="74"/>
      <c r="IQ161" s="74"/>
      <c r="IR161" s="74"/>
      <c r="IS161" s="74"/>
      <c r="IT161" s="74"/>
      <c r="IU161" s="74"/>
    </row>
    <row r="162" spans="1:255" ht="16.5" customHeight="1">
      <c r="A162" s="515" t="s">
        <v>1510</v>
      </c>
      <c r="B162" s="276"/>
      <c r="C162" s="276" t="s">
        <v>25</v>
      </c>
      <c r="D162" s="277" t="s">
        <v>366</v>
      </c>
      <c r="E162" s="284" t="s">
        <v>411</v>
      </c>
      <c r="F162" s="276" t="s">
        <v>412</v>
      </c>
      <c r="G162" s="224" t="s">
        <v>11</v>
      </c>
      <c r="H162" s="300"/>
      <c r="I162" s="280"/>
      <c r="J162" s="283" t="s">
        <v>1715</v>
      </c>
      <c r="K162" s="346" t="s">
        <v>1413</v>
      </c>
      <c r="L162" s="721"/>
      <c r="HQ162" s="74"/>
      <c r="HR162" s="74"/>
      <c r="HS162" s="74"/>
      <c r="HT162" s="74"/>
      <c r="HU162" s="74"/>
      <c r="HV162" s="74"/>
      <c r="HW162" s="74"/>
      <c r="HX162" s="74"/>
      <c r="HY162" s="74"/>
      <c r="HZ162" s="74"/>
      <c r="IA162" s="74"/>
      <c r="IB162" s="74"/>
      <c r="IC162" s="74"/>
      <c r="ID162" s="74"/>
      <c r="IE162" s="74"/>
      <c r="IF162" s="74"/>
      <c r="IG162" s="74"/>
      <c r="IH162" s="74"/>
      <c r="II162" s="74"/>
      <c r="IJ162" s="74"/>
      <c r="IK162" s="74"/>
      <c r="IL162" s="74"/>
      <c r="IM162" s="74"/>
      <c r="IN162" s="74"/>
      <c r="IO162" s="74"/>
      <c r="IP162" s="74"/>
      <c r="IQ162" s="74"/>
      <c r="IR162" s="74"/>
      <c r="IS162" s="74"/>
      <c r="IT162" s="74"/>
      <c r="IU162" s="74"/>
    </row>
    <row r="163" spans="1:255" ht="16.5" customHeight="1">
      <c r="A163" s="515" t="s">
        <v>1511</v>
      </c>
      <c r="B163" s="276"/>
      <c r="C163" s="276" t="s">
        <v>25</v>
      </c>
      <c r="D163" s="277" t="s">
        <v>366</v>
      </c>
      <c r="E163" s="284" t="s">
        <v>414</v>
      </c>
      <c r="F163" s="276" t="s">
        <v>415</v>
      </c>
      <c r="G163" s="224" t="s">
        <v>11</v>
      </c>
      <c r="H163" s="300"/>
      <c r="I163" s="280"/>
      <c r="J163" s="283" t="s">
        <v>416</v>
      </c>
      <c r="K163" s="346" t="s">
        <v>2361</v>
      </c>
      <c r="L163" s="721"/>
      <c r="HQ163" s="74"/>
      <c r="HR163" s="74"/>
      <c r="HS163" s="74"/>
      <c r="HT163" s="74"/>
      <c r="HU163" s="74"/>
      <c r="HV163" s="74"/>
      <c r="HW163" s="74"/>
      <c r="HX163" s="74"/>
      <c r="HY163" s="74"/>
      <c r="HZ163" s="74"/>
      <c r="IA163" s="74"/>
      <c r="IB163" s="74"/>
      <c r="IC163" s="74"/>
      <c r="ID163" s="74"/>
      <c r="IE163" s="74"/>
      <c r="IF163" s="74"/>
      <c r="IG163" s="74"/>
      <c r="IH163" s="74"/>
      <c r="II163" s="74"/>
      <c r="IJ163" s="74"/>
      <c r="IK163" s="74"/>
      <c r="IL163" s="74"/>
      <c r="IM163" s="74"/>
      <c r="IN163" s="74"/>
      <c r="IO163" s="74"/>
      <c r="IP163" s="74"/>
      <c r="IQ163" s="74"/>
      <c r="IR163" s="74"/>
      <c r="IS163" s="74"/>
      <c r="IT163" s="74"/>
      <c r="IU163" s="74"/>
    </row>
    <row r="164" spans="1:255" ht="16.5" customHeight="1">
      <c r="A164" s="515" t="s">
        <v>1512</v>
      </c>
      <c r="B164" s="276"/>
      <c r="C164" s="276" t="s">
        <v>25</v>
      </c>
      <c r="D164" s="277" t="s">
        <v>366</v>
      </c>
      <c r="E164" s="284" t="s">
        <v>417</v>
      </c>
      <c r="F164" s="276" t="s">
        <v>412</v>
      </c>
      <c r="G164" s="224" t="s">
        <v>11</v>
      </c>
      <c r="H164" s="300"/>
      <c r="I164" s="280"/>
      <c r="J164" s="283" t="s">
        <v>413</v>
      </c>
      <c r="K164" s="346" t="s">
        <v>1414</v>
      </c>
      <c r="L164" s="721"/>
      <c r="HQ164" s="74"/>
      <c r="HR164" s="74"/>
      <c r="HS164" s="74"/>
      <c r="HT164" s="74"/>
      <c r="HU164" s="74"/>
      <c r="HV164" s="74"/>
      <c r="HW164" s="74"/>
      <c r="HX164" s="74"/>
      <c r="HY164" s="74"/>
      <c r="HZ164" s="74"/>
      <c r="IA164" s="74"/>
      <c r="IB164" s="74"/>
      <c r="IC164" s="74"/>
      <c r="ID164" s="74"/>
      <c r="IE164" s="74"/>
      <c r="IF164" s="74"/>
      <c r="IG164" s="74"/>
      <c r="IH164" s="74"/>
      <c r="II164" s="74"/>
      <c r="IJ164" s="74"/>
      <c r="IK164" s="74"/>
      <c r="IL164" s="74"/>
      <c r="IM164" s="74"/>
      <c r="IN164" s="74"/>
      <c r="IO164" s="74"/>
      <c r="IP164" s="74"/>
      <c r="IQ164" s="74"/>
      <c r="IR164" s="74"/>
      <c r="IS164" s="74"/>
      <c r="IT164" s="74"/>
      <c r="IU164" s="74"/>
    </row>
    <row r="165" spans="1:255" ht="16.5" customHeight="1">
      <c r="A165" s="515" t="s">
        <v>1513</v>
      </c>
      <c r="B165" s="276"/>
      <c r="C165" s="276" t="s">
        <v>25</v>
      </c>
      <c r="D165" s="277" t="s">
        <v>366</v>
      </c>
      <c r="E165" s="284" t="s">
        <v>418</v>
      </c>
      <c r="F165" s="302"/>
      <c r="G165" s="224" t="s">
        <v>11</v>
      </c>
      <c r="H165" s="303"/>
      <c r="I165" s="280"/>
      <c r="J165" s="281"/>
      <c r="K165" s="304" t="s">
        <v>1537</v>
      </c>
      <c r="L165" s="721"/>
      <c r="HQ165" s="74"/>
      <c r="HR165" s="74"/>
      <c r="HS165" s="74"/>
      <c r="HT165" s="74"/>
      <c r="HU165" s="74"/>
      <c r="HV165" s="74"/>
      <c r="HW165" s="74"/>
      <c r="HX165" s="74"/>
      <c r="HY165" s="74"/>
      <c r="HZ165" s="74"/>
      <c r="IA165" s="74"/>
      <c r="IB165" s="74"/>
      <c r="IC165" s="74"/>
      <c r="ID165" s="74"/>
      <c r="IE165" s="74"/>
      <c r="IF165" s="74"/>
      <c r="IG165" s="74"/>
      <c r="IH165" s="74"/>
      <c r="II165" s="74"/>
      <c r="IJ165" s="74"/>
      <c r="IK165" s="74"/>
      <c r="IL165" s="74"/>
      <c r="IM165" s="74"/>
      <c r="IN165" s="74"/>
      <c r="IO165" s="74"/>
      <c r="IP165" s="74"/>
      <c r="IQ165" s="74"/>
      <c r="IR165" s="74"/>
      <c r="IS165" s="74"/>
      <c r="IT165" s="74"/>
      <c r="IU165" s="74"/>
    </row>
    <row r="166" spans="1:255" ht="16.5" customHeight="1">
      <c r="A166" s="515" t="s">
        <v>1514</v>
      </c>
      <c r="B166" s="276"/>
      <c r="C166" s="276" t="s">
        <v>25</v>
      </c>
      <c r="D166" s="277" t="s">
        <v>366</v>
      </c>
      <c r="E166" s="284" t="s">
        <v>419</v>
      </c>
      <c r="F166" s="279"/>
      <c r="G166" s="224" t="s">
        <v>11</v>
      </c>
      <c r="H166" s="300"/>
      <c r="I166" s="280"/>
      <c r="J166" s="281"/>
      <c r="K166" s="346" t="s">
        <v>1631</v>
      </c>
      <c r="L166" s="721"/>
      <c r="HQ166" s="74"/>
      <c r="HR166" s="74"/>
      <c r="HS166" s="74"/>
      <c r="HT166" s="74"/>
      <c r="HU166" s="74"/>
      <c r="HV166" s="74"/>
      <c r="HW166" s="74"/>
      <c r="HX166" s="74"/>
      <c r="HY166" s="74"/>
      <c r="HZ166" s="74"/>
      <c r="IA166" s="74"/>
      <c r="IB166" s="74"/>
      <c r="IC166" s="74"/>
      <c r="ID166" s="74"/>
      <c r="IE166" s="74"/>
      <c r="IF166" s="74"/>
      <c r="IG166" s="74"/>
      <c r="IH166" s="74"/>
      <c r="II166" s="74"/>
      <c r="IJ166" s="74"/>
      <c r="IK166" s="74"/>
      <c r="IL166" s="74"/>
      <c r="IM166" s="74"/>
      <c r="IN166" s="74"/>
      <c r="IO166" s="74"/>
      <c r="IP166" s="74"/>
      <c r="IQ166" s="74"/>
      <c r="IR166" s="74"/>
      <c r="IS166" s="74"/>
      <c r="IT166" s="74"/>
      <c r="IU166" s="74"/>
    </row>
    <row r="167" spans="1:255" ht="16.5" customHeight="1">
      <c r="A167" s="515" t="s">
        <v>1515</v>
      </c>
      <c r="B167" s="276"/>
      <c r="C167" s="276" t="s">
        <v>25</v>
      </c>
      <c r="D167" s="277" t="s">
        <v>366</v>
      </c>
      <c r="E167" s="284" t="s">
        <v>420</v>
      </c>
      <c r="F167" s="279"/>
      <c r="G167" s="224" t="s">
        <v>11</v>
      </c>
      <c r="H167" s="300"/>
      <c r="I167" s="280"/>
      <c r="J167" s="281"/>
      <c r="K167" s="346" t="s">
        <v>1729</v>
      </c>
      <c r="L167" s="721"/>
      <c r="HQ167" s="74"/>
      <c r="HR167" s="74"/>
      <c r="HS167" s="74"/>
      <c r="HT167" s="74"/>
      <c r="HU167" s="74"/>
      <c r="HV167" s="74"/>
      <c r="HW167" s="74"/>
      <c r="HX167" s="74"/>
      <c r="HY167" s="74"/>
      <c r="HZ167" s="74"/>
      <c r="IA167" s="74"/>
      <c r="IB167" s="74"/>
      <c r="IC167" s="74"/>
      <c r="ID167" s="74"/>
      <c r="IE167" s="74"/>
      <c r="IF167" s="74"/>
      <c r="IG167" s="74"/>
      <c r="IH167" s="74"/>
      <c r="II167" s="74"/>
      <c r="IJ167" s="74"/>
      <c r="IK167" s="74"/>
      <c r="IL167" s="74"/>
      <c r="IM167" s="74"/>
      <c r="IN167" s="74"/>
      <c r="IO167" s="74"/>
      <c r="IP167" s="74"/>
      <c r="IQ167" s="74"/>
      <c r="IR167" s="74"/>
      <c r="IS167" s="74"/>
      <c r="IT167" s="74"/>
      <c r="IU167" s="74"/>
    </row>
    <row r="168" spans="1:255" ht="16.5" customHeight="1">
      <c r="A168" s="515" t="s">
        <v>1516</v>
      </c>
      <c r="B168" s="276"/>
      <c r="C168" s="276" t="s">
        <v>25</v>
      </c>
      <c r="D168" s="277" t="s">
        <v>366</v>
      </c>
      <c r="E168" s="284" t="s">
        <v>421</v>
      </c>
      <c r="F168" s="279"/>
      <c r="G168" s="224" t="s">
        <v>11</v>
      </c>
      <c r="H168" s="300"/>
      <c r="I168" s="280"/>
      <c r="J168" s="283" t="s">
        <v>400</v>
      </c>
      <c r="K168" s="346" t="s">
        <v>1634</v>
      </c>
      <c r="L168" s="721"/>
      <c r="HQ168" s="74"/>
      <c r="HR168" s="74"/>
      <c r="HS168" s="74"/>
      <c r="HT168" s="74"/>
      <c r="HU168" s="74"/>
      <c r="HV168" s="74"/>
      <c r="HW168" s="74"/>
      <c r="HX168" s="74"/>
      <c r="HY168" s="74"/>
      <c r="HZ168" s="74"/>
      <c r="IA168" s="74"/>
      <c r="IB168" s="74"/>
      <c r="IC168" s="74"/>
      <c r="ID168" s="74"/>
      <c r="IE168" s="74"/>
      <c r="IF168" s="74"/>
      <c r="IG168" s="74"/>
      <c r="IH168" s="74"/>
      <c r="II168" s="74"/>
      <c r="IJ168" s="74"/>
      <c r="IK168" s="74"/>
      <c r="IL168" s="74"/>
      <c r="IM168" s="74"/>
      <c r="IN168" s="74"/>
      <c r="IO168" s="74"/>
      <c r="IP168" s="74"/>
      <c r="IQ168" s="74"/>
      <c r="IR168" s="74"/>
      <c r="IS168" s="74"/>
      <c r="IT168" s="74"/>
      <c r="IU168" s="74"/>
    </row>
    <row r="169" spans="1:255" ht="16.5" customHeight="1">
      <c r="A169" s="515" t="s">
        <v>1517</v>
      </c>
      <c r="B169" s="276"/>
      <c r="C169" s="276" t="s">
        <v>25</v>
      </c>
      <c r="D169" s="277" t="s">
        <v>366</v>
      </c>
      <c r="E169" s="284" t="s">
        <v>422</v>
      </c>
      <c r="F169" s="279"/>
      <c r="G169" s="296" t="s">
        <v>6</v>
      </c>
      <c r="H169" s="300"/>
      <c r="I169" s="280"/>
      <c r="J169" s="283" t="s">
        <v>1714</v>
      </c>
      <c r="K169" s="346" t="s">
        <v>1635</v>
      </c>
      <c r="L169" s="721"/>
      <c r="HQ169" s="74"/>
      <c r="HR169" s="74"/>
      <c r="HS169" s="74"/>
      <c r="HT169" s="74"/>
      <c r="HU169" s="74"/>
      <c r="HV169" s="74"/>
      <c r="HW169" s="74"/>
      <c r="HX169" s="74"/>
      <c r="HY169" s="74"/>
      <c r="HZ169" s="74"/>
      <c r="IA169" s="74"/>
      <c r="IB169" s="74"/>
      <c r="IC169" s="74"/>
      <c r="ID169" s="74"/>
      <c r="IE169" s="74"/>
      <c r="IF169" s="74"/>
      <c r="IG169" s="74"/>
      <c r="IH169" s="74"/>
      <c r="II169" s="74"/>
      <c r="IJ169" s="74"/>
      <c r="IK169" s="74"/>
      <c r="IL169" s="74"/>
      <c r="IM169" s="74"/>
      <c r="IN169" s="74"/>
      <c r="IO169" s="74"/>
      <c r="IP169" s="74"/>
      <c r="IQ169" s="74"/>
      <c r="IR169" s="74"/>
      <c r="IS169" s="74"/>
      <c r="IT169" s="74"/>
      <c r="IU169" s="74"/>
    </row>
    <row r="170" spans="1:255" ht="16.5" customHeight="1">
      <c r="A170" s="515" t="s">
        <v>2064</v>
      </c>
      <c r="B170" s="276"/>
      <c r="C170" s="276" t="s">
        <v>25</v>
      </c>
      <c r="D170" s="277" t="s">
        <v>366</v>
      </c>
      <c r="E170" s="277" t="s">
        <v>423</v>
      </c>
      <c r="F170" s="279"/>
      <c r="G170" s="224" t="s">
        <v>11</v>
      </c>
      <c r="H170" s="300"/>
      <c r="I170" s="280"/>
      <c r="J170" s="283" t="s">
        <v>424</v>
      </c>
      <c r="K170" s="346" t="s">
        <v>1636</v>
      </c>
      <c r="L170" s="721"/>
      <c r="HQ170" s="74"/>
      <c r="HR170" s="74"/>
      <c r="HS170" s="74"/>
      <c r="HT170" s="74"/>
      <c r="HU170" s="74"/>
      <c r="HV170" s="74"/>
      <c r="HW170" s="74"/>
      <c r="HX170" s="74"/>
      <c r="HY170" s="74"/>
      <c r="HZ170" s="74"/>
      <c r="IA170" s="74"/>
      <c r="IB170" s="74"/>
      <c r="IC170" s="74"/>
      <c r="ID170" s="74"/>
      <c r="IE170" s="74"/>
      <c r="IF170" s="74"/>
      <c r="IG170" s="74"/>
      <c r="IH170" s="74"/>
      <c r="II170" s="74"/>
      <c r="IJ170" s="74"/>
      <c r="IK170" s="74"/>
      <c r="IL170" s="74"/>
      <c r="IM170" s="74"/>
      <c r="IN170" s="74"/>
      <c r="IO170" s="74"/>
      <c r="IP170" s="74"/>
      <c r="IQ170" s="74"/>
      <c r="IR170" s="74"/>
      <c r="IS170" s="74"/>
      <c r="IT170" s="74"/>
      <c r="IU170" s="74"/>
    </row>
    <row r="171" spans="1:255" ht="16.5" customHeight="1">
      <c r="A171" s="515" t="s">
        <v>2065</v>
      </c>
      <c r="B171" s="276"/>
      <c r="C171" s="276" t="s">
        <v>25</v>
      </c>
      <c r="D171" s="277" t="s">
        <v>366</v>
      </c>
      <c r="E171" s="277" t="s">
        <v>425</v>
      </c>
      <c r="F171" s="279"/>
      <c r="G171" s="224" t="s">
        <v>11</v>
      </c>
      <c r="H171" s="300"/>
      <c r="I171" s="280"/>
      <c r="J171" s="283" t="s">
        <v>426</v>
      </c>
      <c r="K171" s="346"/>
      <c r="L171" s="721"/>
      <c r="HQ171" s="74"/>
      <c r="HR171" s="74"/>
      <c r="HS171" s="74"/>
      <c r="HT171" s="74"/>
      <c r="HU171" s="74"/>
      <c r="HV171" s="74"/>
      <c r="HW171" s="74"/>
      <c r="HX171" s="74"/>
      <c r="HY171" s="74"/>
      <c r="HZ171" s="74"/>
      <c r="IA171" s="74"/>
      <c r="IB171" s="74"/>
      <c r="IC171" s="74"/>
      <c r="ID171" s="74"/>
      <c r="IE171" s="74"/>
      <c r="IF171" s="74"/>
      <c r="IG171" s="74"/>
      <c r="IH171" s="74"/>
      <c r="II171" s="74"/>
      <c r="IJ171" s="74"/>
      <c r="IK171" s="74"/>
      <c r="IL171" s="74"/>
      <c r="IM171" s="74"/>
      <c r="IN171" s="74"/>
      <c r="IO171" s="74"/>
      <c r="IP171" s="74"/>
      <c r="IQ171" s="74"/>
      <c r="IR171" s="74"/>
      <c r="IS171" s="74"/>
      <c r="IT171" s="74"/>
      <c r="IU171" s="74"/>
    </row>
    <row r="172" spans="1:255" ht="16.5" customHeight="1">
      <c r="A172" s="515" t="s">
        <v>2066</v>
      </c>
      <c r="B172" s="276"/>
      <c r="C172" s="276" t="s">
        <v>25</v>
      </c>
      <c r="D172" s="277" t="s">
        <v>453</v>
      </c>
      <c r="E172" s="277" t="s">
        <v>938</v>
      </c>
      <c r="F172" s="279"/>
      <c r="G172" s="224" t="s">
        <v>11</v>
      </c>
      <c r="H172" s="279"/>
      <c r="I172" s="279"/>
      <c r="J172" s="280"/>
      <c r="K172" s="727" t="s">
        <v>2038</v>
      </c>
      <c r="L172" s="518" t="s">
        <v>279</v>
      </c>
    </row>
    <row r="173" spans="1:255" ht="16.5" customHeight="1">
      <c r="A173" s="515" t="s">
        <v>1518</v>
      </c>
      <c r="B173" s="276"/>
      <c r="C173" s="276" t="s">
        <v>25</v>
      </c>
      <c r="D173" s="277" t="s">
        <v>453</v>
      </c>
      <c r="E173" s="277" t="s">
        <v>1311</v>
      </c>
      <c r="F173" s="276" t="s">
        <v>455</v>
      </c>
      <c r="G173" s="224" t="s">
        <v>11</v>
      </c>
      <c r="H173" s="279"/>
      <c r="I173" s="279"/>
      <c r="J173" s="280"/>
      <c r="K173" s="727"/>
      <c r="L173" s="481"/>
    </row>
    <row r="174" spans="1:255" ht="16.5" customHeight="1">
      <c r="A174" s="515" t="s">
        <v>1519</v>
      </c>
      <c r="B174" s="276"/>
      <c r="C174" s="276" t="s">
        <v>25</v>
      </c>
      <c r="D174" s="277" t="s">
        <v>453</v>
      </c>
      <c r="E174" s="277" t="s">
        <v>1312</v>
      </c>
      <c r="F174" s="276" t="s">
        <v>455</v>
      </c>
      <c r="G174" s="224" t="s">
        <v>11</v>
      </c>
      <c r="H174" s="279"/>
      <c r="I174" s="279"/>
      <c r="J174" s="280"/>
      <c r="K174" s="727"/>
      <c r="L174" s="481"/>
    </row>
    <row r="175" spans="1:255" ht="16.5" customHeight="1">
      <c r="A175" s="515" t="s">
        <v>1520</v>
      </c>
      <c r="B175" s="276"/>
      <c r="C175" s="276" t="s">
        <v>25</v>
      </c>
      <c r="D175" s="277" t="s">
        <v>453</v>
      </c>
      <c r="E175" s="277" t="s">
        <v>457</v>
      </c>
      <c r="F175" s="276" t="s">
        <v>455</v>
      </c>
      <c r="G175" s="224" t="s">
        <v>11</v>
      </c>
      <c r="H175" s="279"/>
      <c r="I175" s="279"/>
      <c r="J175" s="280"/>
      <c r="K175" s="727"/>
      <c r="L175" s="481"/>
    </row>
    <row r="176" spans="1:255" ht="16.5" customHeight="1">
      <c r="A176" s="515" t="s">
        <v>1521</v>
      </c>
      <c r="B176" s="276"/>
      <c r="C176" s="276" t="s">
        <v>25</v>
      </c>
      <c r="D176" s="277" t="s">
        <v>453</v>
      </c>
      <c r="E176" s="277" t="s">
        <v>458</v>
      </c>
      <c r="F176" s="276" t="s">
        <v>455</v>
      </c>
      <c r="G176" s="224" t="s">
        <v>11</v>
      </c>
      <c r="H176" s="279"/>
      <c r="I176" s="279"/>
      <c r="J176" s="280"/>
      <c r="K176" s="727"/>
      <c r="L176" s="481"/>
    </row>
    <row r="177" spans="1:12" ht="16.5" customHeight="1">
      <c r="A177" s="515" t="s">
        <v>1522</v>
      </c>
      <c r="B177" s="276"/>
      <c r="C177" s="276" t="s">
        <v>25</v>
      </c>
      <c r="D177" s="277" t="s">
        <v>453</v>
      </c>
      <c r="E177" s="277" t="s">
        <v>1313</v>
      </c>
      <c r="F177" s="276" t="s">
        <v>69</v>
      </c>
      <c r="G177" s="224" t="s">
        <v>11</v>
      </c>
      <c r="H177" s="279"/>
      <c r="I177" s="279"/>
      <c r="J177" s="280"/>
      <c r="K177" s="727"/>
      <c r="L177" s="481"/>
    </row>
    <row r="178" spans="1:12" ht="16.5" customHeight="1">
      <c r="A178" s="515" t="s">
        <v>1523</v>
      </c>
      <c r="B178" s="276"/>
      <c r="C178" s="276" t="s">
        <v>25</v>
      </c>
      <c r="D178" s="277" t="s">
        <v>453</v>
      </c>
      <c r="E178" s="277" t="s">
        <v>1314</v>
      </c>
      <c r="F178" s="276" t="s">
        <v>69</v>
      </c>
      <c r="G178" s="224" t="s">
        <v>11</v>
      </c>
      <c r="H178" s="279"/>
      <c r="I178" s="279"/>
      <c r="J178" s="280"/>
      <c r="K178" s="727"/>
      <c r="L178" s="481"/>
    </row>
    <row r="179" spans="1:12" ht="16.5" customHeight="1">
      <c r="A179" s="515" t="s">
        <v>1524</v>
      </c>
      <c r="B179" s="276"/>
      <c r="C179" s="276" t="s">
        <v>25</v>
      </c>
      <c r="D179" s="277" t="s">
        <v>453</v>
      </c>
      <c r="E179" s="277" t="s">
        <v>461</v>
      </c>
      <c r="F179" s="276" t="s">
        <v>69</v>
      </c>
      <c r="G179" s="224" t="s">
        <v>11</v>
      </c>
      <c r="H179" s="279"/>
      <c r="I179" s="279"/>
      <c r="J179" s="280"/>
      <c r="K179" s="727"/>
      <c r="L179" s="481"/>
    </row>
    <row r="180" spans="1:12" ht="16.5" customHeight="1">
      <c r="A180" s="515" t="s">
        <v>1525</v>
      </c>
      <c r="B180" s="276"/>
      <c r="C180" s="276" t="s">
        <v>25</v>
      </c>
      <c r="D180" s="277" t="s">
        <v>453</v>
      </c>
      <c r="E180" s="277" t="s">
        <v>462</v>
      </c>
      <c r="F180" s="276" t="s">
        <v>69</v>
      </c>
      <c r="G180" s="224" t="s">
        <v>11</v>
      </c>
      <c r="H180" s="279"/>
      <c r="I180" s="279"/>
      <c r="J180" s="280"/>
      <c r="K180" s="727"/>
      <c r="L180" s="481"/>
    </row>
    <row r="181" spans="1:12" ht="16.5" customHeight="1">
      <c r="A181" s="515" t="s">
        <v>1526</v>
      </c>
      <c r="B181" s="276"/>
      <c r="C181" s="276" t="s">
        <v>25</v>
      </c>
      <c r="D181" s="277" t="s">
        <v>453</v>
      </c>
      <c r="E181" s="277" t="s">
        <v>947</v>
      </c>
      <c r="F181" s="279"/>
      <c r="G181" s="224" t="s">
        <v>11</v>
      </c>
      <c r="H181" s="279"/>
      <c r="I181" s="279"/>
      <c r="J181" s="297" t="s">
        <v>2039</v>
      </c>
      <c r="K181" s="719" t="s">
        <v>1980</v>
      </c>
      <c r="L181" s="481"/>
    </row>
    <row r="182" spans="1:12" ht="16.5" customHeight="1">
      <c r="A182" s="515" t="s">
        <v>1527</v>
      </c>
      <c r="B182" s="276"/>
      <c r="C182" s="276" t="s">
        <v>25</v>
      </c>
      <c r="D182" s="277" t="s">
        <v>453</v>
      </c>
      <c r="E182" s="277" t="s">
        <v>1315</v>
      </c>
      <c r="F182" s="276" t="s">
        <v>948</v>
      </c>
      <c r="G182" s="224" t="s">
        <v>11</v>
      </c>
      <c r="H182" s="279"/>
      <c r="I182" s="279"/>
      <c r="J182" s="280"/>
      <c r="K182" s="719"/>
      <c r="L182" s="481"/>
    </row>
    <row r="183" spans="1:12" ht="16.5" customHeight="1">
      <c r="A183" s="515" t="s">
        <v>1528</v>
      </c>
      <c r="B183" s="276"/>
      <c r="C183" s="276" t="s">
        <v>25</v>
      </c>
      <c r="D183" s="277" t="s">
        <v>453</v>
      </c>
      <c r="E183" s="277" t="s">
        <v>1316</v>
      </c>
      <c r="F183" s="276" t="s">
        <v>948</v>
      </c>
      <c r="G183" s="224" t="s">
        <v>11</v>
      </c>
      <c r="H183" s="279"/>
      <c r="I183" s="279"/>
      <c r="J183" s="280"/>
      <c r="K183" s="719"/>
      <c r="L183" s="481"/>
    </row>
    <row r="184" spans="1:12" ht="16.5" customHeight="1">
      <c r="A184" s="515" t="s">
        <v>1529</v>
      </c>
      <c r="B184" s="276"/>
      <c r="C184" s="276" t="s">
        <v>25</v>
      </c>
      <c r="D184" s="277" t="s">
        <v>453</v>
      </c>
      <c r="E184" s="277" t="s">
        <v>1317</v>
      </c>
      <c r="F184" s="276" t="s">
        <v>948</v>
      </c>
      <c r="G184" s="224" t="s">
        <v>11</v>
      </c>
      <c r="H184" s="279"/>
      <c r="I184" s="279"/>
      <c r="J184" s="280"/>
      <c r="K184" s="719"/>
      <c r="L184" s="481"/>
    </row>
    <row r="185" spans="1:12" ht="16.5" customHeight="1">
      <c r="A185" s="515" t="s">
        <v>1530</v>
      </c>
      <c r="B185" s="276"/>
      <c r="C185" s="276" t="s">
        <v>25</v>
      </c>
      <c r="D185" s="277" t="s">
        <v>453</v>
      </c>
      <c r="E185" s="277" t="s">
        <v>1318</v>
      </c>
      <c r="F185" s="276" t="s">
        <v>948</v>
      </c>
      <c r="G185" s="224" t="s">
        <v>11</v>
      </c>
      <c r="H185" s="279"/>
      <c r="I185" s="279"/>
      <c r="J185" s="280"/>
      <c r="K185" s="719"/>
      <c r="L185" s="481"/>
    </row>
    <row r="186" spans="1:12" ht="16.5" customHeight="1">
      <c r="A186" s="515" t="s">
        <v>1531</v>
      </c>
      <c r="B186" s="276"/>
      <c r="C186" s="276" t="s">
        <v>25</v>
      </c>
      <c r="D186" s="277" t="s">
        <v>453</v>
      </c>
      <c r="E186" s="277" t="s">
        <v>1319</v>
      </c>
      <c r="F186" s="276" t="s">
        <v>949</v>
      </c>
      <c r="G186" s="224" t="s">
        <v>11</v>
      </c>
      <c r="H186" s="279"/>
      <c r="I186" s="279"/>
      <c r="J186" s="280"/>
      <c r="K186" s="719"/>
      <c r="L186" s="481"/>
    </row>
    <row r="187" spans="1:12" ht="16.5" customHeight="1">
      <c r="A187" s="515" t="s">
        <v>2067</v>
      </c>
      <c r="B187" s="276"/>
      <c r="C187" s="276" t="s">
        <v>25</v>
      </c>
      <c r="D187" s="277" t="s">
        <v>453</v>
      </c>
      <c r="E187" s="277" t="s">
        <v>1320</v>
      </c>
      <c r="F187" s="276" t="s">
        <v>949</v>
      </c>
      <c r="G187" s="224" t="s">
        <v>11</v>
      </c>
      <c r="H187" s="279"/>
      <c r="I187" s="279"/>
      <c r="J187" s="280"/>
      <c r="K187" s="719"/>
      <c r="L187" s="481"/>
    </row>
    <row r="188" spans="1:12" ht="16.5" customHeight="1">
      <c r="A188" s="515" t="s">
        <v>2068</v>
      </c>
      <c r="B188" s="276"/>
      <c r="C188" s="276" t="s">
        <v>25</v>
      </c>
      <c r="D188" s="277" t="s">
        <v>453</v>
      </c>
      <c r="E188" s="277" t="s">
        <v>1321</v>
      </c>
      <c r="F188" s="276" t="s">
        <v>949</v>
      </c>
      <c r="G188" s="224" t="s">
        <v>11</v>
      </c>
      <c r="H188" s="279"/>
      <c r="I188" s="279"/>
      <c r="J188" s="280"/>
      <c r="K188" s="719"/>
      <c r="L188" s="481"/>
    </row>
    <row r="189" spans="1:12" ht="16.5" customHeight="1">
      <c r="A189" s="515" t="s">
        <v>2069</v>
      </c>
      <c r="B189" s="276"/>
      <c r="C189" s="276" t="s">
        <v>25</v>
      </c>
      <c r="D189" s="277" t="s">
        <v>453</v>
      </c>
      <c r="E189" s="277" t="s">
        <v>1322</v>
      </c>
      <c r="F189" s="276" t="s">
        <v>949</v>
      </c>
      <c r="G189" s="224" t="s">
        <v>11</v>
      </c>
      <c r="H189" s="279"/>
      <c r="I189" s="279"/>
      <c r="J189" s="280"/>
      <c r="K189" s="719"/>
      <c r="L189" s="481"/>
    </row>
    <row r="190" spans="1:12" ht="16.5" customHeight="1">
      <c r="A190" s="515" t="s">
        <v>2070</v>
      </c>
      <c r="B190" s="276"/>
      <c r="C190" s="276" t="s">
        <v>25</v>
      </c>
      <c r="D190" s="277" t="s">
        <v>429</v>
      </c>
      <c r="E190" s="277" t="s">
        <v>950</v>
      </c>
      <c r="F190" s="276" t="s">
        <v>431</v>
      </c>
      <c r="G190" s="224" t="s">
        <v>11</v>
      </c>
      <c r="H190" s="279"/>
      <c r="I190" s="280"/>
      <c r="J190" s="297" t="s">
        <v>2208</v>
      </c>
      <c r="K190" s="282" t="s">
        <v>2715</v>
      </c>
      <c r="L190" s="481"/>
    </row>
    <row r="191" spans="1:12" ht="16.5" customHeight="1">
      <c r="A191" s="515" t="s">
        <v>2071</v>
      </c>
      <c r="B191" s="276"/>
      <c r="C191" s="276" t="s">
        <v>25</v>
      </c>
      <c r="D191" s="277" t="s">
        <v>429</v>
      </c>
      <c r="E191" s="277" t="s">
        <v>1323</v>
      </c>
      <c r="F191" s="276" t="s">
        <v>434</v>
      </c>
      <c r="G191" s="224" t="s">
        <v>11</v>
      </c>
      <c r="H191" s="279"/>
      <c r="I191" s="280"/>
      <c r="J191" s="297" t="s">
        <v>2207</v>
      </c>
      <c r="K191" s="282"/>
      <c r="L191" s="481"/>
    </row>
    <row r="192" spans="1:12" ht="16.5" customHeight="1">
      <c r="A192" s="515" t="s">
        <v>2072</v>
      </c>
      <c r="B192" s="276"/>
      <c r="C192" s="276" t="s">
        <v>25</v>
      </c>
      <c r="D192" s="277" t="s">
        <v>429</v>
      </c>
      <c r="E192" s="277" t="s">
        <v>1324</v>
      </c>
      <c r="F192" s="276" t="s">
        <v>434</v>
      </c>
      <c r="G192" s="224" t="s">
        <v>11</v>
      </c>
      <c r="H192" s="279"/>
      <c r="I192" s="280"/>
      <c r="J192" s="297" t="s">
        <v>2201</v>
      </c>
      <c r="K192" s="282"/>
      <c r="L192" s="481"/>
    </row>
    <row r="193" spans="1:12" ht="16.5" customHeight="1">
      <c r="A193" s="515" t="s">
        <v>2073</v>
      </c>
      <c r="B193" s="276"/>
      <c r="C193" s="276" t="s">
        <v>25</v>
      </c>
      <c r="D193" s="277" t="s">
        <v>429</v>
      </c>
      <c r="E193" s="277" t="s">
        <v>1325</v>
      </c>
      <c r="F193" s="279"/>
      <c r="G193" s="224" t="s">
        <v>11</v>
      </c>
      <c r="H193" s="279"/>
      <c r="I193" s="280"/>
      <c r="J193" s="280"/>
      <c r="K193" s="282"/>
      <c r="L193" s="481"/>
    </row>
    <row r="194" spans="1:12" ht="16.5" customHeight="1">
      <c r="A194" s="515" t="s">
        <v>2074</v>
      </c>
      <c r="B194" s="276"/>
      <c r="C194" s="276" t="s">
        <v>25</v>
      </c>
      <c r="D194" s="277" t="s">
        <v>429</v>
      </c>
      <c r="E194" s="277" t="s">
        <v>1326</v>
      </c>
      <c r="F194" s="279"/>
      <c r="G194" s="224" t="s">
        <v>11</v>
      </c>
      <c r="H194" s="279"/>
      <c r="I194" s="280"/>
      <c r="J194" s="280"/>
      <c r="K194" s="282"/>
      <c r="L194" s="481"/>
    </row>
    <row r="195" spans="1:12" ht="16.5" customHeight="1">
      <c r="A195" s="515" t="s">
        <v>2075</v>
      </c>
      <c r="B195" s="276"/>
      <c r="C195" s="276" t="s">
        <v>25</v>
      </c>
      <c r="D195" s="277" t="s">
        <v>429</v>
      </c>
      <c r="E195" s="277" t="s">
        <v>1327</v>
      </c>
      <c r="F195" s="279"/>
      <c r="G195" s="224" t="s">
        <v>11</v>
      </c>
      <c r="H195" s="279"/>
      <c r="I195" s="280"/>
      <c r="J195" s="280"/>
      <c r="K195" s="282"/>
      <c r="L195" s="481"/>
    </row>
    <row r="196" spans="1:12" ht="16.5" customHeight="1">
      <c r="A196" s="515" t="s">
        <v>2076</v>
      </c>
      <c r="B196" s="276"/>
      <c r="C196" s="276" t="s">
        <v>25</v>
      </c>
      <c r="D196" s="277" t="s">
        <v>429</v>
      </c>
      <c r="E196" s="277" t="s">
        <v>1328</v>
      </c>
      <c r="F196" s="276" t="s">
        <v>431</v>
      </c>
      <c r="G196" s="224" t="s">
        <v>11</v>
      </c>
      <c r="H196" s="279"/>
      <c r="I196" s="280"/>
      <c r="J196" s="297" t="s">
        <v>960</v>
      </c>
      <c r="K196" s="282" t="s">
        <v>2203</v>
      </c>
      <c r="L196" s="717" t="s">
        <v>2202</v>
      </c>
    </row>
    <row r="197" spans="1:12" ht="16.5" customHeight="1">
      <c r="A197" s="515" t="s">
        <v>2103</v>
      </c>
      <c r="B197" s="276"/>
      <c r="C197" s="276" t="s">
        <v>25</v>
      </c>
      <c r="D197" s="277" t="s">
        <v>429</v>
      </c>
      <c r="E197" s="277" t="s">
        <v>1329</v>
      </c>
      <c r="F197" s="276" t="s">
        <v>434</v>
      </c>
      <c r="G197" s="224" t="s">
        <v>11</v>
      </c>
      <c r="H197" s="279"/>
      <c r="I197" s="280"/>
      <c r="J197" s="297" t="s">
        <v>952</v>
      </c>
      <c r="K197" s="282"/>
      <c r="L197" s="718"/>
    </row>
    <row r="198" spans="1:12" ht="16.5" customHeight="1">
      <c r="A198" s="515" t="s">
        <v>2104</v>
      </c>
      <c r="B198" s="276"/>
      <c r="C198" s="276" t="s">
        <v>25</v>
      </c>
      <c r="D198" s="277" t="s">
        <v>429</v>
      </c>
      <c r="E198" s="277" t="s">
        <v>1330</v>
      </c>
      <c r="F198" s="276" t="s">
        <v>434</v>
      </c>
      <c r="G198" s="224" t="s">
        <v>11</v>
      </c>
      <c r="H198" s="279"/>
      <c r="I198" s="280"/>
      <c r="J198" s="297" t="s">
        <v>954</v>
      </c>
      <c r="K198" s="282" t="s">
        <v>963</v>
      </c>
      <c r="L198" s="718"/>
    </row>
    <row r="199" spans="1:12" ht="16.5" customHeight="1">
      <c r="A199" s="515" t="s">
        <v>2105</v>
      </c>
      <c r="B199" s="276"/>
      <c r="C199" s="276" t="s">
        <v>25</v>
      </c>
      <c r="D199" s="277" t="s">
        <v>429</v>
      </c>
      <c r="E199" s="277" t="s">
        <v>965</v>
      </c>
      <c r="F199" s="279"/>
      <c r="G199" s="224" t="s">
        <v>11</v>
      </c>
      <c r="H199" s="279"/>
      <c r="I199" s="280"/>
      <c r="J199" s="280"/>
      <c r="K199" s="282"/>
      <c r="L199" s="481"/>
    </row>
    <row r="200" spans="1:12" ht="16.5" customHeight="1">
      <c r="A200" s="515" t="s">
        <v>2107</v>
      </c>
      <c r="B200" s="276"/>
      <c r="C200" s="276" t="s">
        <v>25</v>
      </c>
      <c r="D200" s="277" t="s">
        <v>429</v>
      </c>
      <c r="E200" s="277" t="s">
        <v>967</v>
      </c>
      <c r="F200" s="279"/>
      <c r="G200" s="224" t="s">
        <v>11</v>
      </c>
      <c r="H200" s="279"/>
      <c r="I200" s="280"/>
      <c r="J200" s="280"/>
      <c r="K200" s="282"/>
      <c r="L200" s="481"/>
    </row>
    <row r="201" spans="1:12" ht="16.5" customHeight="1">
      <c r="A201" s="515" t="s">
        <v>2109</v>
      </c>
      <c r="B201" s="276"/>
      <c r="C201" s="276" t="s">
        <v>25</v>
      </c>
      <c r="D201" s="277" t="s">
        <v>429</v>
      </c>
      <c r="E201" s="277" t="s">
        <v>969</v>
      </c>
      <c r="F201" s="279"/>
      <c r="G201" s="224" t="s">
        <v>11</v>
      </c>
      <c r="H201" s="279"/>
      <c r="I201" s="280"/>
      <c r="J201" s="280"/>
      <c r="K201" s="282"/>
      <c r="L201" s="481"/>
    </row>
    <row r="202" spans="1:12" ht="16.5" customHeight="1">
      <c r="A202" s="515" t="s">
        <v>2110</v>
      </c>
      <c r="B202" s="276"/>
      <c r="C202" s="276" t="s">
        <v>25</v>
      </c>
      <c r="D202" s="277" t="s">
        <v>223</v>
      </c>
      <c r="E202" s="277" t="s">
        <v>1554</v>
      </c>
      <c r="F202" s="276" t="s">
        <v>521</v>
      </c>
      <c r="G202" s="224" t="s">
        <v>11</v>
      </c>
      <c r="H202" s="279"/>
      <c r="I202" s="280"/>
      <c r="J202" s="280"/>
      <c r="K202" s="282" t="s">
        <v>226</v>
      </c>
      <c r="L202" s="481"/>
    </row>
    <row r="203" spans="1:12" ht="16.5" customHeight="1">
      <c r="A203" s="515" t="s">
        <v>2111</v>
      </c>
      <c r="B203" s="276"/>
      <c r="C203" s="276" t="s">
        <v>25</v>
      </c>
      <c r="D203" s="277" t="s">
        <v>223</v>
      </c>
      <c r="E203" s="277" t="s">
        <v>972</v>
      </c>
      <c r="F203" s="276" t="s">
        <v>522</v>
      </c>
      <c r="G203" s="224" t="s">
        <v>11</v>
      </c>
      <c r="H203" s="279"/>
      <c r="I203" s="280"/>
      <c r="J203" s="280"/>
      <c r="K203" s="282" t="s">
        <v>229</v>
      </c>
      <c r="L203" s="481"/>
    </row>
    <row r="204" spans="1:12" ht="16.5" customHeight="1">
      <c r="A204" s="515" t="s">
        <v>2112</v>
      </c>
      <c r="B204" s="276"/>
      <c r="C204" s="276" t="s">
        <v>25</v>
      </c>
      <c r="D204" s="277" t="s">
        <v>204</v>
      </c>
      <c r="E204" s="277" t="s">
        <v>205</v>
      </c>
      <c r="F204" s="279"/>
      <c r="G204" s="224" t="s">
        <v>11</v>
      </c>
      <c r="H204" s="279"/>
      <c r="I204" s="280"/>
      <c r="J204" s="280"/>
      <c r="K204" s="282" t="s">
        <v>974</v>
      </c>
      <c r="L204" s="481"/>
    </row>
    <row r="205" spans="1:12" ht="16.5" customHeight="1" thickBot="1">
      <c r="A205" s="519" t="s">
        <v>2760</v>
      </c>
      <c r="B205" s="511"/>
      <c r="C205" s="511" t="s">
        <v>25</v>
      </c>
      <c r="D205" s="486" t="s">
        <v>33</v>
      </c>
      <c r="E205" s="486" t="s">
        <v>202</v>
      </c>
      <c r="F205" s="487"/>
      <c r="G205" s="488" t="s">
        <v>11</v>
      </c>
      <c r="H205" s="487"/>
      <c r="I205" s="489"/>
      <c r="J205" s="486" t="s">
        <v>524</v>
      </c>
      <c r="K205" s="513"/>
      <c r="L205" s="492"/>
    </row>
    <row r="206" spans="1:12" ht="17.5" customHeight="1">
      <c r="A206" s="90"/>
      <c r="B206" s="275"/>
      <c r="C206" s="101"/>
      <c r="D206" s="90"/>
      <c r="E206" s="90"/>
      <c r="F206" s="101"/>
      <c r="G206" s="90"/>
      <c r="H206" s="101"/>
      <c r="I206" s="90"/>
      <c r="J206" s="90"/>
      <c r="K206" s="102"/>
      <c r="L206" s="90"/>
    </row>
    <row r="207" spans="1:12" ht="17" customHeight="1">
      <c r="A207" s="42"/>
      <c r="B207" s="274"/>
      <c r="C207" s="44"/>
      <c r="D207" s="42"/>
      <c r="E207" s="42"/>
      <c r="F207" s="44"/>
      <c r="G207" s="42"/>
      <c r="H207" s="44"/>
      <c r="I207" s="42"/>
      <c r="J207" s="42"/>
      <c r="K207" s="78"/>
      <c r="L207" s="42"/>
    </row>
    <row r="208" spans="1:12" ht="17" customHeight="1">
      <c r="A208" s="42"/>
      <c r="B208" s="274"/>
      <c r="C208" s="44"/>
      <c r="D208" s="42"/>
      <c r="E208" s="42"/>
      <c r="F208" s="44"/>
      <c r="G208" s="42"/>
      <c r="H208" s="44"/>
      <c r="I208" s="42"/>
      <c r="J208" s="42"/>
      <c r="K208" s="78"/>
      <c r="L208" s="42"/>
    </row>
    <row r="209" spans="1:12" ht="17" customHeight="1">
      <c r="A209" s="42"/>
      <c r="B209" s="274"/>
      <c r="C209" s="44"/>
      <c r="D209" s="42"/>
      <c r="E209" s="42"/>
      <c r="F209" s="44"/>
      <c r="G209" s="42"/>
      <c r="H209" s="44"/>
      <c r="I209" s="42"/>
      <c r="J209" s="42"/>
      <c r="K209" s="78"/>
      <c r="L209" s="42"/>
    </row>
    <row r="210" spans="1:12" ht="17" customHeight="1">
      <c r="A210" s="42"/>
      <c r="B210" s="274"/>
      <c r="C210" s="44"/>
      <c r="D210" s="42"/>
      <c r="E210" s="42"/>
      <c r="F210" s="44"/>
      <c r="G210" s="42"/>
      <c r="H210" s="44"/>
      <c r="I210" s="42"/>
      <c r="J210" s="42"/>
      <c r="K210" s="78"/>
      <c r="L210" s="42"/>
    </row>
    <row r="211" spans="1:12" ht="17" customHeight="1">
      <c r="A211" s="42"/>
      <c r="B211" s="274"/>
      <c r="C211" s="44"/>
      <c r="D211" s="42"/>
      <c r="E211" s="42"/>
      <c r="F211" s="44"/>
      <c r="G211" s="42"/>
      <c r="H211" s="44"/>
      <c r="I211" s="42"/>
      <c r="J211" s="42"/>
      <c r="K211" s="78"/>
      <c r="L211" s="42"/>
    </row>
    <row r="212" spans="1:12" ht="17" customHeight="1">
      <c r="A212" s="42"/>
      <c r="B212" s="274"/>
      <c r="C212" s="44"/>
      <c r="D212" s="42"/>
      <c r="E212" s="42"/>
      <c r="F212" s="44"/>
      <c r="G212" s="42"/>
      <c r="H212" s="44"/>
      <c r="I212" s="42"/>
      <c r="J212" s="42"/>
      <c r="K212" s="78"/>
      <c r="L212" s="42"/>
    </row>
    <row r="213" spans="1:12" ht="17" customHeight="1">
      <c r="A213" s="42"/>
      <c r="B213" s="274"/>
      <c r="C213" s="44"/>
      <c r="D213" s="42"/>
      <c r="E213" s="42"/>
      <c r="F213" s="44"/>
      <c r="G213" s="42"/>
      <c r="H213" s="44"/>
      <c r="I213" s="42"/>
      <c r="J213" s="42"/>
      <c r="K213" s="78"/>
      <c r="L213" s="42"/>
    </row>
    <row r="214" spans="1:12" ht="17" customHeight="1">
      <c r="A214" s="42"/>
      <c r="B214" s="274"/>
      <c r="C214" s="44"/>
      <c r="D214" s="42"/>
      <c r="E214" s="42"/>
      <c r="F214" s="44"/>
      <c r="G214" s="42"/>
      <c r="H214" s="44"/>
      <c r="I214" s="42"/>
      <c r="J214" s="42"/>
      <c r="K214" s="78"/>
      <c r="L214" s="42"/>
    </row>
    <row r="215" spans="1:12" ht="17" customHeight="1">
      <c r="A215" s="42"/>
      <c r="B215" s="274"/>
      <c r="C215" s="44"/>
      <c r="D215" s="42"/>
      <c r="E215" s="42"/>
      <c r="F215" s="44"/>
      <c r="G215" s="42"/>
      <c r="H215" s="44"/>
      <c r="I215" s="42"/>
      <c r="J215" s="42"/>
      <c r="K215" s="78"/>
      <c r="L215" s="42"/>
    </row>
    <row r="216" spans="1:12" ht="17" customHeight="1">
      <c r="A216" s="42"/>
      <c r="B216" s="274"/>
      <c r="C216" s="44"/>
      <c r="D216" s="42"/>
      <c r="E216" s="42"/>
      <c r="F216" s="44"/>
      <c r="G216" s="42"/>
      <c r="H216" s="44"/>
      <c r="I216" s="42"/>
      <c r="J216" s="42"/>
      <c r="K216" s="78"/>
      <c r="L216" s="42"/>
    </row>
    <row r="217" spans="1:12" ht="17" customHeight="1">
      <c r="A217" s="42"/>
      <c r="B217" s="274"/>
      <c r="C217" s="44"/>
      <c r="D217" s="42"/>
      <c r="E217" s="42"/>
      <c r="F217" s="44"/>
      <c r="G217" s="42"/>
      <c r="H217" s="44"/>
      <c r="I217" s="42"/>
      <c r="J217" s="42"/>
      <c r="K217" s="78"/>
      <c r="L217" s="42"/>
    </row>
    <row r="218" spans="1:12" ht="17" customHeight="1">
      <c r="A218" s="42"/>
      <c r="B218" s="274"/>
      <c r="C218" s="44"/>
      <c r="D218" s="42"/>
      <c r="E218" s="42"/>
      <c r="F218" s="44"/>
      <c r="G218" s="42"/>
      <c r="H218" s="44"/>
      <c r="I218" s="42"/>
      <c r="J218" s="42"/>
      <c r="K218" s="78"/>
      <c r="L218" s="42"/>
    </row>
    <row r="219" spans="1:12" ht="17" customHeight="1">
      <c r="A219" s="42"/>
      <c r="B219" s="274"/>
      <c r="C219" s="44"/>
      <c r="D219" s="42"/>
      <c r="E219" s="42"/>
      <c r="F219" s="44"/>
      <c r="G219" s="42"/>
      <c r="H219" s="44"/>
      <c r="I219" s="42"/>
      <c r="J219" s="42"/>
      <c r="K219" s="78"/>
      <c r="L219" s="42"/>
    </row>
    <row r="220" spans="1:12" ht="17" customHeight="1">
      <c r="A220" s="42"/>
      <c r="B220" s="274"/>
      <c r="C220" s="44"/>
      <c r="D220" s="42"/>
      <c r="E220" s="42"/>
      <c r="F220" s="44"/>
      <c r="G220" s="42"/>
      <c r="H220" s="44"/>
      <c r="I220" s="42"/>
      <c r="J220" s="42"/>
      <c r="K220" s="78"/>
      <c r="L220" s="42"/>
    </row>
    <row r="221" spans="1:12" ht="17" customHeight="1">
      <c r="A221" s="42"/>
      <c r="B221" s="274"/>
      <c r="C221" s="44"/>
      <c r="D221" s="42"/>
      <c r="E221" s="42"/>
      <c r="F221" s="44"/>
      <c r="G221" s="42"/>
      <c r="H221" s="44"/>
      <c r="I221" s="42"/>
      <c r="J221" s="42"/>
      <c r="K221" s="78"/>
      <c r="L221" s="42"/>
    </row>
    <row r="222" spans="1:12" ht="17" customHeight="1">
      <c r="A222" s="42"/>
      <c r="B222" s="274"/>
      <c r="C222" s="44"/>
      <c r="D222" s="42"/>
      <c r="E222" s="42"/>
      <c r="F222" s="44"/>
      <c r="G222" s="42"/>
      <c r="H222" s="44"/>
      <c r="I222" s="42"/>
      <c r="J222" s="42"/>
      <c r="K222" s="78"/>
      <c r="L222" s="42"/>
    </row>
    <row r="223" spans="1:12" ht="17" customHeight="1">
      <c r="A223" s="42"/>
      <c r="B223" s="274"/>
      <c r="C223" s="44"/>
      <c r="D223" s="42"/>
      <c r="E223" s="42"/>
      <c r="F223" s="44"/>
      <c r="G223" s="42"/>
      <c r="H223" s="44"/>
      <c r="I223" s="42"/>
      <c r="J223" s="42"/>
      <c r="K223" s="78"/>
      <c r="L223" s="42"/>
    </row>
    <row r="224" spans="1:12" ht="17" customHeight="1">
      <c r="A224" s="42"/>
      <c r="B224" s="274"/>
      <c r="C224" s="44"/>
      <c r="D224" s="42"/>
      <c r="E224" s="42"/>
      <c r="F224" s="44"/>
      <c r="G224" s="42"/>
      <c r="H224" s="44"/>
      <c r="I224" s="42"/>
      <c r="J224" s="42"/>
      <c r="K224" s="78"/>
      <c r="L224" s="42"/>
    </row>
    <row r="225" spans="1:12" ht="17" customHeight="1">
      <c r="A225" s="42"/>
      <c r="B225" s="274"/>
      <c r="C225" s="44"/>
      <c r="D225" s="42"/>
      <c r="E225" s="42"/>
      <c r="F225" s="44"/>
      <c r="G225" s="42"/>
      <c r="H225" s="44"/>
      <c r="I225" s="42"/>
      <c r="J225" s="42"/>
      <c r="K225" s="78"/>
      <c r="L225" s="42"/>
    </row>
    <row r="226" spans="1:12" ht="17" customHeight="1">
      <c r="A226" s="42"/>
      <c r="B226" s="274"/>
      <c r="C226" s="44"/>
      <c r="D226" s="42"/>
      <c r="E226" s="42"/>
      <c r="F226" s="44"/>
      <c r="G226" s="42"/>
      <c r="H226" s="44"/>
      <c r="I226" s="42"/>
      <c r="J226" s="42"/>
      <c r="K226" s="78"/>
      <c r="L226" s="42"/>
    </row>
    <row r="227" spans="1:12" ht="17" customHeight="1">
      <c r="A227" s="42"/>
      <c r="B227" s="274"/>
      <c r="C227" s="44"/>
      <c r="D227" s="42"/>
      <c r="E227" s="42"/>
      <c r="F227" s="44"/>
      <c r="G227" s="42"/>
      <c r="H227" s="44"/>
      <c r="I227" s="42"/>
      <c r="J227" s="42"/>
      <c r="K227" s="78"/>
      <c r="L227" s="42"/>
    </row>
    <row r="228" spans="1:12" ht="17" customHeight="1">
      <c r="A228" s="42"/>
      <c r="B228" s="274"/>
      <c r="C228" s="44"/>
      <c r="D228" s="42"/>
      <c r="E228" s="42"/>
      <c r="F228" s="44"/>
      <c r="G228" s="42"/>
      <c r="H228" s="44"/>
      <c r="I228" s="42"/>
      <c r="J228" s="42"/>
      <c r="K228" s="78"/>
      <c r="L228" s="42"/>
    </row>
    <row r="229" spans="1:12" ht="17" customHeight="1">
      <c r="A229" s="42"/>
      <c r="B229" s="274"/>
      <c r="C229" s="44"/>
      <c r="D229" s="42"/>
      <c r="E229" s="42"/>
      <c r="F229" s="44"/>
      <c r="G229" s="42"/>
      <c r="H229" s="44"/>
      <c r="I229" s="42"/>
      <c r="J229" s="42"/>
      <c r="K229" s="78"/>
      <c r="L229" s="42"/>
    </row>
    <row r="230" spans="1:12" ht="17" customHeight="1">
      <c r="A230" s="42"/>
      <c r="B230" s="274"/>
      <c r="C230" s="44"/>
      <c r="D230" s="42"/>
      <c r="E230" s="42"/>
      <c r="F230" s="44"/>
      <c r="G230" s="42"/>
      <c r="H230" s="44"/>
      <c r="I230" s="42"/>
      <c r="J230" s="42"/>
      <c r="K230" s="78"/>
      <c r="L230" s="42"/>
    </row>
    <row r="231" spans="1:12" ht="17" customHeight="1">
      <c r="A231" s="42"/>
      <c r="B231" s="274"/>
      <c r="C231" s="44"/>
      <c r="D231" s="42"/>
      <c r="E231" s="42"/>
      <c r="F231" s="44"/>
      <c r="G231" s="42"/>
      <c r="H231" s="44"/>
      <c r="I231" s="42"/>
      <c r="J231" s="42"/>
      <c r="K231" s="78"/>
      <c r="L231" s="42"/>
    </row>
    <row r="232" spans="1:12" ht="17" customHeight="1">
      <c r="A232" s="42"/>
      <c r="B232" s="274"/>
      <c r="C232" s="44"/>
      <c r="D232" s="42"/>
      <c r="E232" s="42"/>
      <c r="F232" s="44"/>
      <c r="G232" s="42"/>
      <c r="H232" s="44"/>
      <c r="I232" s="42"/>
      <c r="J232" s="42"/>
      <c r="K232" s="78"/>
      <c r="L232" s="42"/>
    </row>
    <row r="233" spans="1:12" ht="17" customHeight="1">
      <c r="A233" s="42"/>
      <c r="B233" s="274"/>
      <c r="C233" s="44"/>
      <c r="D233" s="42"/>
      <c r="E233" s="42"/>
      <c r="F233" s="44"/>
      <c r="G233" s="42"/>
      <c r="H233" s="44"/>
      <c r="I233" s="42"/>
      <c r="J233" s="42"/>
      <c r="K233" s="78"/>
      <c r="L233" s="42"/>
    </row>
    <row r="234" spans="1:12" ht="17" customHeight="1">
      <c r="A234" s="42"/>
      <c r="B234" s="274"/>
      <c r="C234" s="44"/>
      <c r="D234" s="42"/>
      <c r="E234" s="42"/>
      <c r="F234" s="44"/>
      <c r="G234" s="42"/>
      <c r="H234" s="44"/>
      <c r="I234" s="42"/>
      <c r="J234" s="42"/>
      <c r="K234" s="78"/>
      <c r="L234" s="42"/>
    </row>
    <row r="235" spans="1:12" ht="17" customHeight="1">
      <c r="A235" s="42"/>
      <c r="B235" s="274"/>
      <c r="C235" s="44"/>
      <c r="D235" s="42"/>
      <c r="E235" s="42"/>
      <c r="F235" s="44"/>
      <c r="G235" s="42"/>
      <c r="H235" s="44"/>
      <c r="I235" s="42"/>
      <c r="J235" s="42"/>
      <c r="K235" s="78"/>
      <c r="L235" s="42"/>
    </row>
    <row r="236" spans="1:12" ht="17" customHeight="1">
      <c r="A236" s="42"/>
      <c r="B236" s="274"/>
      <c r="C236" s="44"/>
      <c r="D236" s="42"/>
      <c r="E236" s="42"/>
      <c r="F236" s="44"/>
      <c r="G236" s="42"/>
      <c r="H236" s="44"/>
      <c r="I236" s="42"/>
      <c r="J236" s="42"/>
      <c r="K236" s="78"/>
      <c r="L236" s="42"/>
    </row>
    <row r="237" spans="1:12" ht="17" customHeight="1">
      <c r="A237" s="42"/>
      <c r="B237" s="274"/>
      <c r="C237" s="44"/>
      <c r="D237" s="42"/>
      <c r="E237" s="42"/>
      <c r="F237" s="44"/>
      <c r="G237" s="42"/>
      <c r="H237" s="44"/>
      <c r="I237" s="42"/>
      <c r="J237" s="42"/>
      <c r="K237" s="78"/>
      <c r="L237" s="42"/>
    </row>
    <row r="238" spans="1:12" ht="17" customHeight="1">
      <c r="A238" s="42"/>
      <c r="B238" s="274"/>
      <c r="C238" s="44"/>
      <c r="D238" s="42"/>
      <c r="E238" s="42"/>
      <c r="F238" s="44"/>
      <c r="G238" s="42"/>
      <c r="H238" s="44"/>
      <c r="I238" s="42"/>
      <c r="J238" s="42"/>
      <c r="K238" s="78"/>
      <c r="L238" s="42"/>
    </row>
    <row r="239" spans="1:12" ht="17" customHeight="1">
      <c r="A239" s="42"/>
      <c r="B239" s="274"/>
      <c r="C239" s="44"/>
      <c r="D239" s="42"/>
      <c r="E239" s="42"/>
      <c r="F239" s="44"/>
      <c r="G239" s="42"/>
      <c r="H239" s="44"/>
      <c r="I239" s="42"/>
      <c r="J239" s="42"/>
      <c r="K239" s="78"/>
      <c r="L239" s="42"/>
    </row>
    <row r="240" spans="1:12" ht="17" customHeight="1">
      <c r="A240" s="42"/>
      <c r="B240" s="274"/>
      <c r="C240" s="44"/>
      <c r="D240" s="42"/>
      <c r="E240" s="42"/>
      <c r="F240" s="44"/>
      <c r="G240" s="42"/>
      <c r="H240" s="44"/>
      <c r="I240" s="42"/>
      <c r="J240" s="42"/>
      <c r="K240" s="78"/>
      <c r="L240" s="42"/>
    </row>
    <row r="241" spans="1:12" ht="17" customHeight="1">
      <c r="A241" s="42"/>
      <c r="B241" s="274"/>
      <c r="C241" s="44"/>
      <c r="D241" s="42"/>
      <c r="E241" s="42"/>
      <c r="F241" s="44"/>
      <c r="G241" s="42"/>
      <c r="H241" s="44"/>
      <c r="I241" s="42"/>
      <c r="J241" s="42"/>
      <c r="K241" s="78"/>
      <c r="L241" s="42"/>
    </row>
    <row r="242" spans="1:12" ht="17" customHeight="1">
      <c r="A242" s="42"/>
      <c r="B242" s="274"/>
      <c r="C242" s="44"/>
      <c r="D242" s="42"/>
      <c r="E242" s="42"/>
      <c r="F242" s="44"/>
      <c r="G242" s="42"/>
      <c r="H242" s="44"/>
      <c r="I242" s="42"/>
      <c r="J242" s="42"/>
      <c r="K242" s="78"/>
      <c r="L242" s="42"/>
    </row>
    <row r="243" spans="1:12" ht="17" customHeight="1">
      <c r="A243" s="42"/>
      <c r="B243" s="274"/>
      <c r="C243" s="44"/>
      <c r="D243" s="42"/>
      <c r="E243" s="42"/>
      <c r="F243" s="44"/>
      <c r="G243" s="42"/>
      <c r="H243" s="44"/>
      <c r="I243" s="42"/>
      <c r="J243" s="42"/>
      <c r="K243" s="78"/>
      <c r="L243" s="42"/>
    </row>
    <row r="244" spans="1:12" ht="17" customHeight="1">
      <c r="A244" s="42"/>
      <c r="B244" s="274"/>
      <c r="C244" s="44"/>
      <c r="D244" s="42"/>
      <c r="E244" s="42"/>
      <c r="F244" s="44"/>
      <c r="G244" s="42"/>
      <c r="H244" s="44"/>
      <c r="I244" s="42"/>
      <c r="J244" s="42"/>
      <c r="K244" s="78"/>
      <c r="L244" s="42"/>
    </row>
    <row r="245" spans="1:12" ht="17" customHeight="1">
      <c r="A245" s="42"/>
      <c r="B245" s="274"/>
      <c r="C245" s="44"/>
      <c r="D245" s="42"/>
      <c r="E245" s="42"/>
      <c r="F245" s="44"/>
      <c r="G245" s="42"/>
      <c r="H245" s="44"/>
      <c r="I245" s="42"/>
      <c r="J245" s="42"/>
      <c r="K245" s="78"/>
      <c r="L245" s="42"/>
    </row>
    <row r="246" spans="1:12" ht="17" customHeight="1">
      <c r="A246" s="42"/>
      <c r="B246" s="274"/>
      <c r="C246" s="44"/>
      <c r="D246" s="42"/>
      <c r="E246" s="42"/>
      <c r="F246" s="44"/>
      <c r="G246" s="42"/>
      <c r="H246" s="44"/>
      <c r="I246" s="42"/>
      <c r="J246" s="42"/>
      <c r="K246" s="78"/>
      <c r="L246" s="42"/>
    </row>
    <row r="247" spans="1:12" ht="17" customHeight="1">
      <c r="A247" s="42"/>
      <c r="B247" s="274"/>
      <c r="C247" s="44"/>
      <c r="D247" s="42"/>
      <c r="E247" s="42"/>
      <c r="F247" s="44"/>
      <c r="G247" s="42"/>
      <c r="H247" s="44"/>
      <c r="I247" s="42"/>
      <c r="J247" s="42"/>
      <c r="K247" s="78"/>
      <c r="L247" s="42"/>
    </row>
    <row r="248" spans="1:12" ht="17" customHeight="1">
      <c r="A248" s="42"/>
      <c r="B248" s="274"/>
      <c r="C248" s="44"/>
      <c r="D248" s="42"/>
      <c r="E248" s="42"/>
      <c r="F248" s="44"/>
      <c r="G248" s="42"/>
      <c r="H248" s="44"/>
      <c r="I248" s="42"/>
      <c r="J248" s="42"/>
      <c r="K248" s="78"/>
      <c r="L248" s="42"/>
    </row>
    <row r="249" spans="1:12" ht="17" customHeight="1">
      <c r="A249" s="42"/>
      <c r="B249" s="274"/>
      <c r="C249" s="44"/>
      <c r="D249" s="42"/>
      <c r="E249" s="42"/>
      <c r="F249" s="44"/>
      <c r="G249" s="42"/>
      <c r="H249" s="44"/>
      <c r="I249" s="42"/>
      <c r="J249" s="42"/>
      <c r="K249" s="78"/>
      <c r="L249" s="42"/>
    </row>
    <row r="250" spans="1:12" ht="17" customHeight="1">
      <c r="A250" s="42"/>
      <c r="B250" s="274"/>
      <c r="C250" s="44"/>
      <c r="D250" s="42"/>
      <c r="E250" s="42"/>
      <c r="F250" s="44"/>
      <c r="G250" s="42"/>
      <c r="H250" s="44"/>
      <c r="I250" s="42"/>
      <c r="J250" s="42"/>
      <c r="K250" s="78"/>
      <c r="L250" s="42"/>
    </row>
    <row r="251" spans="1:12" ht="17" customHeight="1">
      <c r="A251" s="42"/>
      <c r="B251" s="274"/>
      <c r="C251" s="44"/>
      <c r="D251" s="42"/>
      <c r="E251" s="42"/>
      <c r="F251" s="44"/>
      <c r="G251" s="42"/>
      <c r="H251" s="44"/>
      <c r="I251" s="42"/>
      <c r="J251" s="42"/>
      <c r="K251" s="78"/>
      <c r="L251" s="42"/>
    </row>
    <row r="252" spans="1:12" ht="17" customHeight="1">
      <c r="A252" s="42"/>
      <c r="B252" s="274"/>
      <c r="C252" s="44"/>
      <c r="D252" s="42"/>
      <c r="E252" s="42"/>
      <c r="F252" s="44"/>
      <c r="G252" s="42"/>
      <c r="H252" s="44"/>
      <c r="I252" s="42"/>
      <c r="J252" s="42"/>
      <c r="K252" s="78"/>
      <c r="L252" s="42"/>
    </row>
    <row r="253" spans="1:12" ht="17" customHeight="1">
      <c r="A253" s="42"/>
      <c r="B253" s="274"/>
      <c r="C253" s="44"/>
      <c r="D253" s="42"/>
      <c r="E253" s="42"/>
      <c r="F253" s="44"/>
      <c r="G253" s="42"/>
      <c r="H253" s="44"/>
      <c r="I253" s="42"/>
      <c r="J253" s="42"/>
      <c r="K253" s="78"/>
      <c r="L253" s="42"/>
    </row>
    <row r="254" spans="1:12" ht="17" customHeight="1">
      <c r="A254" s="42"/>
      <c r="B254" s="274"/>
      <c r="C254" s="44"/>
      <c r="D254" s="42"/>
      <c r="E254" s="42"/>
      <c r="F254" s="44"/>
      <c r="G254" s="42"/>
      <c r="H254" s="44"/>
      <c r="I254" s="42"/>
      <c r="J254" s="42"/>
      <c r="K254" s="78"/>
      <c r="L254" s="42"/>
    </row>
    <row r="255" spans="1:12" ht="17" customHeight="1">
      <c r="A255" s="42"/>
      <c r="B255" s="274"/>
      <c r="C255" s="44"/>
      <c r="D255" s="42"/>
      <c r="E255" s="42"/>
      <c r="F255" s="44"/>
      <c r="G255" s="42"/>
      <c r="H255" s="44"/>
      <c r="I255" s="42"/>
      <c r="J255" s="42"/>
      <c r="K255" s="78"/>
      <c r="L255" s="42"/>
    </row>
    <row r="256" spans="1:12" ht="17" customHeight="1">
      <c r="A256" s="42"/>
      <c r="B256" s="274"/>
      <c r="C256" s="44"/>
      <c r="D256" s="42"/>
      <c r="E256" s="42"/>
      <c r="F256" s="44"/>
      <c r="G256" s="42"/>
      <c r="H256" s="44"/>
      <c r="I256" s="42"/>
      <c r="J256" s="42"/>
      <c r="K256" s="78"/>
      <c r="L256" s="42"/>
    </row>
    <row r="257" spans="1:12" ht="17" customHeight="1">
      <c r="A257" s="42"/>
      <c r="B257" s="274"/>
      <c r="C257" s="44"/>
      <c r="D257" s="42"/>
      <c r="E257" s="42"/>
      <c r="F257" s="44"/>
      <c r="G257" s="42"/>
      <c r="H257" s="44"/>
      <c r="I257" s="42"/>
      <c r="J257" s="42"/>
      <c r="K257" s="78"/>
      <c r="L257" s="42"/>
    </row>
    <row r="258" spans="1:12" ht="17" customHeight="1">
      <c r="A258" s="42"/>
      <c r="B258" s="274"/>
      <c r="C258" s="44"/>
      <c r="D258" s="42"/>
      <c r="E258" s="42"/>
      <c r="F258" s="44"/>
      <c r="G258" s="42"/>
      <c r="H258" s="44"/>
      <c r="I258" s="42"/>
      <c r="J258" s="42"/>
      <c r="K258" s="78"/>
      <c r="L258" s="42"/>
    </row>
    <row r="259" spans="1:12" ht="17" customHeight="1">
      <c r="A259" s="42"/>
      <c r="B259" s="274"/>
      <c r="C259" s="44"/>
      <c r="D259" s="42"/>
      <c r="E259" s="42"/>
      <c r="F259" s="44"/>
      <c r="G259" s="42"/>
      <c r="H259" s="44"/>
      <c r="I259" s="42"/>
      <c r="J259" s="42"/>
      <c r="K259" s="78"/>
      <c r="L259" s="42"/>
    </row>
    <row r="260" spans="1:12" ht="17" customHeight="1">
      <c r="A260" s="42"/>
      <c r="B260" s="274"/>
      <c r="C260" s="44"/>
      <c r="D260" s="42"/>
      <c r="E260" s="42"/>
      <c r="F260" s="44"/>
      <c r="G260" s="42"/>
      <c r="H260" s="44"/>
      <c r="I260" s="42"/>
      <c r="J260" s="42"/>
      <c r="K260" s="78"/>
      <c r="L260" s="42"/>
    </row>
    <row r="261" spans="1:12" ht="17" customHeight="1">
      <c r="A261" s="42"/>
      <c r="B261" s="274"/>
      <c r="C261" s="44"/>
      <c r="D261" s="42"/>
      <c r="E261" s="42"/>
      <c r="F261" s="44"/>
      <c r="G261" s="42"/>
      <c r="H261" s="44"/>
      <c r="I261" s="42"/>
      <c r="J261" s="42"/>
      <c r="K261" s="78"/>
      <c r="L261" s="42"/>
    </row>
    <row r="262" spans="1:12" ht="17" customHeight="1">
      <c r="A262" s="42"/>
      <c r="B262" s="274"/>
      <c r="C262" s="44"/>
      <c r="D262" s="42"/>
      <c r="E262" s="42"/>
      <c r="F262" s="44"/>
      <c r="G262" s="42"/>
      <c r="H262" s="44"/>
      <c r="I262" s="42"/>
      <c r="J262" s="42"/>
      <c r="K262" s="78"/>
      <c r="L262" s="42"/>
    </row>
    <row r="263" spans="1:12" ht="17" customHeight="1">
      <c r="A263" s="42"/>
      <c r="B263" s="274"/>
      <c r="C263" s="44"/>
      <c r="D263" s="42"/>
      <c r="E263" s="42"/>
      <c r="F263" s="44"/>
      <c r="G263" s="42"/>
      <c r="H263" s="44"/>
      <c r="I263" s="42"/>
      <c r="J263" s="42"/>
      <c r="K263" s="78"/>
      <c r="L263" s="42"/>
    </row>
    <row r="264" spans="1:12" ht="17" customHeight="1">
      <c r="A264" s="42"/>
      <c r="B264" s="274"/>
      <c r="C264" s="44"/>
      <c r="D264" s="42"/>
      <c r="E264" s="42"/>
      <c r="F264" s="44"/>
      <c r="G264" s="42"/>
      <c r="H264" s="44"/>
      <c r="I264" s="42"/>
      <c r="J264" s="42"/>
      <c r="K264" s="78"/>
      <c r="L264" s="42"/>
    </row>
    <row r="265" spans="1:12" ht="17" customHeight="1">
      <c r="A265" s="42"/>
      <c r="B265" s="274"/>
      <c r="C265" s="44"/>
      <c r="D265" s="42"/>
      <c r="E265" s="42"/>
      <c r="F265" s="44"/>
      <c r="G265" s="42"/>
      <c r="H265" s="44"/>
      <c r="I265" s="42"/>
      <c r="J265" s="42"/>
      <c r="K265" s="78"/>
      <c r="L265" s="42"/>
    </row>
    <row r="266" spans="1:12" ht="17" customHeight="1">
      <c r="A266" s="42"/>
      <c r="B266" s="274"/>
      <c r="C266" s="44"/>
      <c r="D266" s="42"/>
      <c r="E266" s="42"/>
      <c r="F266" s="44"/>
      <c r="G266" s="42"/>
      <c r="H266" s="44"/>
      <c r="I266" s="42"/>
      <c r="J266" s="42"/>
      <c r="K266" s="78"/>
      <c r="L266" s="42"/>
    </row>
    <row r="267" spans="1:12" ht="17" customHeight="1">
      <c r="A267" s="42"/>
      <c r="B267" s="274"/>
      <c r="C267" s="44"/>
      <c r="D267" s="42"/>
      <c r="E267" s="42"/>
      <c r="F267" s="44"/>
      <c r="G267" s="42"/>
      <c r="H267" s="44"/>
      <c r="I267" s="42"/>
      <c r="J267" s="42"/>
      <c r="K267" s="78"/>
      <c r="L267" s="42"/>
    </row>
    <row r="268" spans="1:12" ht="17" customHeight="1">
      <c r="A268" s="42"/>
      <c r="B268" s="274"/>
      <c r="C268" s="44"/>
      <c r="D268" s="42"/>
      <c r="E268" s="42"/>
      <c r="F268" s="44"/>
      <c r="G268" s="42"/>
      <c r="H268" s="44"/>
      <c r="I268" s="42"/>
      <c r="J268" s="42"/>
      <c r="K268" s="78"/>
      <c r="L268" s="42"/>
    </row>
    <row r="269" spans="1:12" ht="17" customHeight="1">
      <c r="A269" s="42"/>
      <c r="B269" s="274"/>
      <c r="C269" s="44"/>
      <c r="D269" s="42"/>
      <c r="E269" s="42"/>
      <c r="F269" s="44"/>
      <c r="G269" s="42"/>
      <c r="H269" s="44"/>
      <c r="I269" s="42"/>
      <c r="J269" s="42"/>
      <c r="K269" s="78"/>
      <c r="L269" s="42"/>
    </row>
    <row r="270" spans="1:12" ht="17" customHeight="1">
      <c r="A270" s="42"/>
      <c r="B270" s="274"/>
      <c r="C270" s="44"/>
      <c r="D270" s="42"/>
      <c r="E270" s="42"/>
      <c r="F270" s="44"/>
      <c r="G270" s="42"/>
      <c r="H270" s="44"/>
      <c r="I270" s="42"/>
      <c r="J270" s="42"/>
      <c r="K270" s="78"/>
      <c r="L270" s="42"/>
    </row>
    <row r="271" spans="1:12" ht="17" customHeight="1">
      <c r="A271" s="42"/>
      <c r="B271" s="274"/>
      <c r="C271" s="44"/>
      <c r="D271" s="42"/>
      <c r="E271" s="42"/>
      <c r="F271" s="44"/>
      <c r="G271" s="42"/>
      <c r="H271" s="44"/>
      <c r="I271" s="42"/>
      <c r="J271" s="42"/>
      <c r="K271" s="78"/>
      <c r="L271" s="42"/>
    </row>
    <row r="272" spans="1:12" ht="17" customHeight="1">
      <c r="A272" s="42"/>
      <c r="B272" s="274"/>
      <c r="C272" s="44"/>
      <c r="D272" s="42"/>
      <c r="E272" s="42"/>
      <c r="F272" s="44"/>
      <c r="G272" s="42"/>
      <c r="H272" s="44"/>
      <c r="I272" s="42"/>
      <c r="J272" s="42"/>
      <c r="K272" s="78"/>
      <c r="L272" s="42"/>
    </row>
    <row r="273" spans="1:12" ht="17" customHeight="1">
      <c r="A273" s="42"/>
      <c r="B273" s="274"/>
      <c r="C273" s="44"/>
      <c r="D273" s="42"/>
      <c r="E273" s="42"/>
      <c r="F273" s="44"/>
      <c r="G273" s="42"/>
      <c r="H273" s="44"/>
      <c r="I273" s="42"/>
      <c r="J273" s="42"/>
      <c r="K273" s="78"/>
      <c r="L273" s="42"/>
    </row>
    <row r="274" spans="1:12" ht="17" customHeight="1">
      <c r="A274" s="42"/>
      <c r="B274" s="274"/>
      <c r="C274" s="44"/>
      <c r="D274" s="42"/>
      <c r="E274" s="42"/>
      <c r="F274" s="44"/>
      <c r="G274" s="42"/>
      <c r="H274" s="44"/>
      <c r="I274" s="42"/>
      <c r="J274" s="42"/>
      <c r="K274" s="78"/>
      <c r="L274" s="42"/>
    </row>
    <row r="275" spans="1:12" ht="17" customHeight="1">
      <c r="A275" s="42"/>
      <c r="B275" s="274"/>
      <c r="C275" s="44"/>
      <c r="D275" s="42"/>
      <c r="E275" s="42"/>
      <c r="F275" s="44"/>
      <c r="G275" s="42"/>
      <c r="H275" s="44"/>
      <c r="I275" s="42"/>
      <c r="J275" s="42"/>
      <c r="K275" s="78"/>
      <c r="L275" s="42"/>
    </row>
    <row r="276" spans="1:12" ht="17" customHeight="1">
      <c r="A276" s="42"/>
      <c r="B276" s="274"/>
      <c r="C276" s="44"/>
      <c r="D276" s="42"/>
      <c r="E276" s="42"/>
      <c r="F276" s="44"/>
      <c r="G276" s="42"/>
      <c r="H276" s="44"/>
      <c r="I276" s="42"/>
      <c r="J276" s="42"/>
      <c r="K276" s="78"/>
      <c r="L276" s="42"/>
    </row>
    <row r="277" spans="1:12" ht="17" customHeight="1">
      <c r="A277" s="42"/>
      <c r="B277" s="274"/>
      <c r="C277" s="44"/>
      <c r="D277" s="42"/>
      <c r="E277" s="42"/>
      <c r="F277" s="44"/>
      <c r="G277" s="42"/>
      <c r="H277" s="44"/>
      <c r="I277" s="42"/>
      <c r="J277" s="42"/>
      <c r="K277" s="78"/>
      <c r="L277" s="42"/>
    </row>
    <row r="278" spans="1:12" ht="17" customHeight="1">
      <c r="A278" s="42"/>
      <c r="B278" s="274"/>
      <c r="C278" s="44"/>
      <c r="D278" s="42"/>
      <c r="E278" s="42"/>
      <c r="F278" s="44"/>
      <c r="G278" s="42"/>
      <c r="H278" s="44"/>
      <c r="I278" s="42"/>
      <c r="J278" s="42"/>
      <c r="K278" s="78"/>
      <c r="L278" s="42"/>
    </row>
    <row r="279" spans="1:12" ht="17" customHeight="1">
      <c r="A279" s="42"/>
      <c r="B279" s="274"/>
      <c r="C279" s="44"/>
      <c r="D279" s="42"/>
      <c r="E279" s="42"/>
      <c r="F279" s="44"/>
      <c r="G279" s="42"/>
      <c r="H279" s="44"/>
      <c r="I279" s="42"/>
      <c r="J279" s="42"/>
      <c r="K279" s="78"/>
      <c r="L279" s="42"/>
    </row>
    <row r="280" spans="1:12" ht="17" customHeight="1">
      <c r="A280" s="42"/>
      <c r="B280" s="274"/>
      <c r="C280" s="44"/>
      <c r="D280" s="42"/>
      <c r="E280" s="42"/>
      <c r="F280" s="44"/>
      <c r="G280" s="42"/>
      <c r="H280" s="44"/>
      <c r="I280" s="42"/>
      <c r="J280" s="42"/>
      <c r="K280" s="78"/>
      <c r="L280" s="42"/>
    </row>
    <row r="281" spans="1:12" ht="17" customHeight="1">
      <c r="A281" s="42"/>
      <c r="B281" s="274"/>
      <c r="C281" s="44"/>
      <c r="D281" s="42"/>
      <c r="E281" s="42"/>
      <c r="F281" s="44"/>
      <c r="G281" s="42"/>
      <c r="H281" s="44"/>
      <c r="I281" s="42"/>
      <c r="J281" s="42"/>
      <c r="K281" s="78"/>
      <c r="L281" s="42"/>
    </row>
    <row r="282" spans="1:12" ht="17" customHeight="1">
      <c r="A282" s="42"/>
      <c r="B282" s="274"/>
      <c r="C282" s="44"/>
      <c r="D282" s="42"/>
      <c r="E282" s="42"/>
      <c r="F282" s="44"/>
      <c r="G282" s="42"/>
      <c r="H282" s="44"/>
      <c r="I282" s="42"/>
      <c r="J282" s="42"/>
      <c r="K282" s="78"/>
      <c r="L282" s="42"/>
    </row>
    <row r="283" spans="1:12" ht="17" customHeight="1">
      <c r="A283" s="42"/>
      <c r="B283" s="274"/>
      <c r="C283" s="44"/>
      <c r="D283" s="42"/>
      <c r="E283" s="42"/>
      <c r="F283" s="44"/>
      <c r="G283" s="42"/>
      <c r="H283" s="44"/>
      <c r="I283" s="42"/>
      <c r="J283" s="42"/>
      <c r="K283" s="78"/>
      <c r="L283" s="42"/>
    </row>
    <row r="284" spans="1:12" ht="17" customHeight="1">
      <c r="A284" s="42"/>
      <c r="B284" s="274"/>
      <c r="C284" s="44"/>
      <c r="D284" s="42"/>
      <c r="E284" s="42"/>
      <c r="F284" s="44"/>
      <c r="G284" s="42"/>
      <c r="H284" s="44"/>
      <c r="I284" s="42"/>
      <c r="J284" s="42"/>
      <c r="K284" s="78"/>
      <c r="L284" s="42"/>
    </row>
    <row r="285" spans="1:12" ht="17" customHeight="1">
      <c r="A285" s="42"/>
      <c r="B285" s="274"/>
      <c r="C285" s="44"/>
      <c r="D285" s="42"/>
      <c r="E285" s="42"/>
      <c r="F285" s="44"/>
      <c r="G285" s="42"/>
      <c r="H285" s="44"/>
      <c r="I285" s="42"/>
      <c r="J285" s="42"/>
      <c r="K285" s="78"/>
      <c r="L285" s="42"/>
    </row>
    <row r="286" spans="1:12" ht="17" customHeight="1">
      <c r="A286" s="42"/>
      <c r="B286" s="274"/>
      <c r="C286" s="44"/>
      <c r="D286" s="42"/>
      <c r="E286" s="42"/>
      <c r="F286" s="44"/>
      <c r="G286" s="42"/>
      <c r="H286" s="44"/>
      <c r="I286" s="42"/>
      <c r="J286" s="42"/>
      <c r="K286" s="78"/>
      <c r="L286" s="42"/>
    </row>
    <row r="287" spans="1:12" ht="17" customHeight="1">
      <c r="A287" s="42"/>
      <c r="B287" s="274"/>
      <c r="C287" s="44"/>
      <c r="D287" s="42"/>
      <c r="E287" s="42"/>
      <c r="F287" s="44"/>
      <c r="G287" s="42"/>
      <c r="H287" s="44"/>
      <c r="I287" s="42"/>
      <c r="J287" s="42"/>
      <c r="K287" s="78"/>
      <c r="L287" s="42"/>
    </row>
    <row r="288" spans="1:12" ht="17" customHeight="1">
      <c r="A288" s="42"/>
      <c r="B288" s="274"/>
      <c r="C288" s="44"/>
      <c r="D288" s="42"/>
      <c r="E288" s="42"/>
      <c r="F288" s="44"/>
      <c r="G288" s="42"/>
      <c r="H288" s="44"/>
      <c r="I288" s="42"/>
      <c r="J288" s="42"/>
      <c r="K288" s="78"/>
      <c r="L288" s="42"/>
    </row>
    <row r="289" spans="1:12" ht="17" customHeight="1">
      <c r="A289" s="42"/>
      <c r="B289" s="274"/>
      <c r="C289" s="44"/>
      <c r="D289" s="42"/>
      <c r="E289" s="42"/>
      <c r="F289" s="44"/>
      <c r="G289" s="42"/>
      <c r="H289" s="44"/>
      <c r="I289" s="42"/>
      <c r="J289" s="42"/>
      <c r="K289" s="78"/>
      <c r="L289" s="42"/>
    </row>
    <row r="290" spans="1:12" ht="17" customHeight="1">
      <c r="A290" s="42"/>
      <c r="B290" s="274"/>
      <c r="C290" s="44"/>
      <c r="D290" s="42"/>
      <c r="E290" s="42"/>
      <c r="F290" s="44"/>
      <c r="G290" s="42"/>
      <c r="H290" s="44"/>
      <c r="I290" s="42"/>
      <c r="J290" s="42"/>
      <c r="K290" s="78"/>
      <c r="L290" s="42"/>
    </row>
    <row r="291" spans="1:12" ht="17" customHeight="1">
      <c r="A291" s="42"/>
      <c r="B291" s="274"/>
      <c r="C291" s="44"/>
      <c r="D291" s="42"/>
      <c r="E291" s="42"/>
      <c r="F291" s="44"/>
      <c r="G291" s="42"/>
      <c r="H291" s="44"/>
      <c r="I291" s="42"/>
      <c r="J291" s="42"/>
      <c r="K291" s="78"/>
      <c r="L291" s="42"/>
    </row>
    <row r="292" spans="1:12" ht="17" customHeight="1">
      <c r="A292" s="42"/>
      <c r="B292" s="274"/>
      <c r="C292" s="44"/>
      <c r="D292" s="42"/>
      <c r="E292" s="42"/>
      <c r="F292" s="44"/>
      <c r="G292" s="42"/>
      <c r="H292" s="44"/>
      <c r="I292" s="42"/>
      <c r="J292" s="42"/>
      <c r="K292" s="78"/>
      <c r="L292" s="42"/>
    </row>
    <row r="293" spans="1:12" ht="17" customHeight="1">
      <c r="A293" s="42"/>
      <c r="B293" s="274"/>
      <c r="C293" s="44"/>
      <c r="D293" s="42"/>
      <c r="E293" s="42"/>
      <c r="F293" s="44"/>
      <c r="G293" s="42"/>
      <c r="H293" s="44"/>
      <c r="I293" s="42"/>
      <c r="J293" s="42"/>
      <c r="K293" s="78"/>
      <c r="L293" s="42"/>
    </row>
    <row r="294" spans="1:12" ht="17" customHeight="1">
      <c r="A294" s="42"/>
      <c r="B294" s="274"/>
      <c r="C294" s="44"/>
      <c r="D294" s="42"/>
      <c r="E294" s="42"/>
      <c r="F294" s="44"/>
      <c r="G294" s="42"/>
      <c r="H294" s="44"/>
      <c r="I294" s="42"/>
      <c r="J294" s="42"/>
      <c r="K294" s="78"/>
      <c r="L294" s="42"/>
    </row>
    <row r="295" spans="1:12" ht="17" customHeight="1">
      <c r="A295" s="42"/>
      <c r="B295" s="274"/>
      <c r="C295" s="44"/>
      <c r="D295" s="42"/>
      <c r="E295" s="42"/>
      <c r="F295" s="44"/>
      <c r="G295" s="42"/>
      <c r="H295" s="44"/>
      <c r="I295" s="42"/>
      <c r="J295" s="42"/>
      <c r="K295" s="78"/>
      <c r="L295" s="42"/>
    </row>
    <row r="296" spans="1:12" ht="17" customHeight="1">
      <c r="A296" s="42"/>
      <c r="B296" s="274"/>
      <c r="C296" s="44"/>
      <c r="D296" s="42"/>
      <c r="E296" s="42"/>
      <c r="F296" s="44"/>
      <c r="G296" s="42"/>
      <c r="H296" s="44"/>
      <c r="I296" s="42"/>
      <c r="J296" s="42"/>
      <c r="K296" s="78"/>
      <c r="L296" s="42"/>
    </row>
    <row r="297" spans="1:12" ht="17" customHeight="1">
      <c r="A297" s="42"/>
      <c r="B297" s="274"/>
      <c r="C297" s="44"/>
      <c r="D297" s="42"/>
      <c r="E297" s="42"/>
      <c r="F297" s="44"/>
      <c r="G297" s="42"/>
      <c r="H297" s="44"/>
      <c r="I297" s="42"/>
      <c r="J297" s="42"/>
      <c r="K297" s="78"/>
      <c r="L297" s="42"/>
    </row>
    <row r="298" spans="1:12" ht="17" customHeight="1">
      <c r="A298" s="42"/>
      <c r="B298" s="274"/>
      <c r="C298" s="44"/>
      <c r="D298" s="42"/>
      <c r="E298" s="42"/>
      <c r="F298" s="44"/>
      <c r="G298" s="42"/>
      <c r="H298" s="44"/>
      <c r="I298" s="42"/>
      <c r="J298" s="42"/>
      <c r="K298" s="78"/>
      <c r="L298" s="42"/>
    </row>
    <row r="299" spans="1:12" ht="17" customHeight="1">
      <c r="A299" s="42"/>
      <c r="B299" s="274"/>
      <c r="C299" s="44"/>
      <c r="D299" s="42"/>
      <c r="E299" s="42"/>
      <c r="F299" s="44"/>
      <c r="G299" s="42"/>
      <c r="H299" s="44"/>
      <c r="I299" s="42"/>
      <c r="J299" s="42"/>
      <c r="K299" s="78"/>
      <c r="L299" s="42"/>
    </row>
    <row r="300" spans="1:12" ht="17" customHeight="1">
      <c r="A300" s="42"/>
      <c r="B300" s="274"/>
      <c r="C300" s="44"/>
      <c r="D300" s="42"/>
      <c r="E300" s="42"/>
      <c r="F300" s="44"/>
      <c r="G300" s="42"/>
      <c r="H300" s="44"/>
      <c r="I300" s="42"/>
      <c r="J300" s="42"/>
      <c r="K300" s="78"/>
      <c r="L300" s="42"/>
    </row>
    <row r="301" spans="1:12" ht="17" customHeight="1">
      <c r="A301" s="42"/>
      <c r="B301" s="274"/>
      <c r="C301" s="44"/>
      <c r="D301" s="42"/>
      <c r="E301" s="42"/>
      <c r="F301" s="44"/>
      <c r="G301" s="42"/>
      <c r="H301" s="44"/>
      <c r="I301" s="42"/>
      <c r="J301" s="42"/>
      <c r="K301" s="78"/>
      <c r="L301" s="42"/>
    </row>
    <row r="302" spans="1:12" ht="17" customHeight="1">
      <c r="A302" s="42"/>
      <c r="B302" s="274"/>
      <c r="C302" s="44"/>
      <c r="D302" s="42"/>
      <c r="E302" s="42"/>
      <c r="F302" s="44"/>
      <c r="G302" s="42"/>
      <c r="H302" s="44"/>
      <c r="I302" s="42"/>
      <c r="J302" s="42"/>
      <c r="K302" s="78"/>
      <c r="L302" s="42"/>
    </row>
    <row r="303" spans="1:12" ht="17" customHeight="1">
      <c r="A303" s="42"/>
      <c r="B303" s="274"/>
      <c r="C303" s="44"/>
      <c r="D303" s="42"/>
      <c r="E303" s="42"/>
      <c r="F303" s="44"/>
      <c r="G303" s="42"/>
      <c r="H303" s="44"/>
      <c r="I303" s="42"/>
      <c r="J303" s="42"/>
      <c r="K303" s="78"/>
      <c r="L303" s="42"/>
    </row>
    <row r="304" spans="1:12" ht="17" customHeight="1">
      <c r="A304" s="42"/>
      <c r="B304" s="274"/>
      <c r="C304" s="44"/>
      <c r="D304" s="42"/>
      <c r="E304" s="42"/>
      <c r="F304" s="44"/>
      <c r="G304" s="42"/>
      <c r="H304" s="44"/>
      <c r="I304" s="42"/>
      <c r="J304" s="42"/>
      <c r="K304" s="78"/>
      <c r="L304" s="42"/>
    </row>
    <row r="305" spans="1:12" ht="17" customHeight="1">
      <c r="A305" s="42"/>
      <c r="B305" s="274"/>
      <c r="C305" s="44"/>
      <c r="D305" s="42"/>
      <c r="E305" s="42"/>
      <c r="F305" s="44"/>
      <c r="G305" s="42"/>
      <c r="H305" s="44"/>
      <c r="I305" s="42"/>
      <c r="J305" s="42"/>
      <c r="K305" s="78"/>
      <c r="L305" s="42"/>
    </row>
    <row r="306" spans="1:12" ht="17" customHeight="1">
      <c r="A306" s="42"/>
      <c r="B306" s="274"/>
      <c r="C306" s="44"/>
      <c r="D306" s="42"/>
      <c r="E306" s="42"/>
      <c r="F306" s="44"/>
      <c r="G306" s="42"/>
      <c r="H306" s="44"/>
      <c r="I306" s="42"/>
      <c r="J306" s="42"/>
      <c r="K306" s="78"/>
      <c r="L306" s="42"/>
    </row>
    <row r="307" spans="1:12" ht="17" customHeight="1">
      <c r="A307" s="42"/>
      <c r="B307" s="274"/>
      <c r="C307" s="44"/>
      <c r="D307" s="42"/>
      <c r="E307" s="42"/>
      <c r="F307" s="44"/>
      <c r="G307" s="42"/>
      <c r="H307" s="44"/>
      <c r="I307" s="42"/>
      <c r="J307" s="42"/>
      <c r="K307" s="78"/>
      <c r="L307" s="42"/>
    </row>
    <row r="308" spans="1:12" ht="17" customHeight="1">
      <c r="A308" s="42"/>
      <c r="B308" s="274"/>
      <c r="C308" s="44"/>
      <c r="D308" s="42"/>
      <c r="E308" s="42"/>
      <c r="F308" s="44"/>
      <c r="G308" s="42"/>
      <c r="H308" s="44"/>
      <c r="I308" s="42"/>
      <c r="J308" s="42"/>
      <c r="K308" s="78"/>
      <c r="L308" s="42"/>
    </row>
    <row r="309" spans="1:12" ht="17" customHeight="1">
      <c r="A309" s="42"/>
      <c r="B309" s="274"/>
      <c r="C309" s="44"/>
      <c r="D309" s="42"/>
      <c r="E309" s="42"/>
      <c r="F309" s="44"/>
      <c r="G309" s="42"/>
      <c r="H309" s="44"/>
      <c r="I309" s="42"/>
      <c r="J309" s="42"/>
      <c r="K309" s="78"/>
      <c r="L309" s="42"/>
    </row>
    <row r="310" spans="1:12" ht="17" customHeight="1">
      <c r="A310" s="42"/>
      <c r="B310" s="274"/>
      <c r="C310" s="44"/>
      <c r="D310" s="42"/>
      <c r="E310" s="42"/>
      <c r="F310" s="44"/>
      <c r="G310" s="42"/>
      <c r="H310" s="44"/>
      <c r="I310" s="42"/>
      <c r="J310" s="42"/>
      <c r="K310" s="78"/>
      <c r="L310" s="42"/>
    </row>
    <row r="311" spans="1:12" ht="17" customHeight="1">
      <c r="A311" s="42"/>
      <c r="B311" s="274"/>
      <c r="C311" s="44"/>
      <c r="D311" s="42"/>
      <c r="E311" s="42"/>
      <c r="F311" s="44"/>
      <c r="G311" s="42"/>
      <c r="H311" s="44"/>
      <c r="I311" s="42"/>
      <c r="J311" s="42"/>
      <c r="K311" s="78"/>
      <c r="L311" s="42"/>
    </row>
    <row r="312" spans="1:12" ht="17" customHeight="1">
      <c r="A312" s="42"/>
      <c r="B312" s="274"/>
      <c r="C312" s="44"/>
      <c r="D312" s="42"/>
      <c r="E312" s="42"/>
      <c r="F312" s="44"/>
      <c r="G312" s="42"/>
      <c r="H312" s="44"/>
      <c r="I312" s="42"/>
      <c r="J312" s="42"/>
      <c r="K312" s="78"/>
      <c r="L312" s="42"/>
    </row>
    <row r="313" spans="1:12" ht="17" customHeight="1">
      <c r="A313" s="42"/>
      <c r="B313" s="274"/>
      <c r="C313" s="44"/>
      <c r="D313" s="42"/>
      <c r="E313" s="42"/>
      <c r="F313" s="44"/>
      <c r="G313" s="42"/>
      <c r="H313" s="44"/>
      <c r="I313" s="42"/>
      <c r="J313" s="42"/>
      <c r="K313" s="78"/>
      <c r="L313" s="42"/>
    </row>
    <row r="314" spans="1:12" ht="17" customHeight="1">
      <c r="A314" s="42"/>
      <c r="B314" s="274"/>
      <c r="C314" s="44"/>
      <c r="D314" s="42"/>
      <c r="E314" s="42"/>
      <c r="F314" s="44"/>
      <c r="G314" s="42"/>
      <c r="H314" s="44"/>
      <c r="I314" s="42"/>
      <c r="J314" s="42"/>
      <c r="K314" s="78"/>
      <c r="L314" s="42"/>
    </row>
    <row r="315" spans="1:12" ht="17" customHeight="1">
      <c r="A315" s="42"/>
      <c r="B315" s="274"/>
      <c r="C315" s="44"/>
      <c r="D315" s="42"/>
      <c r="E315" s="42"/>
      <c r="F315" s="44"/>
      <c r="G315" s="42"/>
      <c r="H315" s="44"/>
      <c r="I315" s="42"/>
      <c r="J315" s="42"/>
      <c r="K315" s="78"/>
      <c r="L315" s="42"/>
    </row>
    <row r="316" spans="1:12" ht="17" customHeight="1">
      <c r="A316" s="42"/>
      <c r="B316" s="274"/>
      <c r="C316" s="44"/>
      <c r="D316" s="42"/>
      <c r="E316" s="42"/>
      <c r="F316" s="44"/>
      <c r="G316" s="42"/>
      <c r="H316" s="44"/>
      <c r="I316" s="42"/>
      <c r="J316" s="42"/>
      <c r="K316" s="78"/>
      <c r="L316" s="42"/>
    </row>
    <row r="317" spans="1:12" ht="17" customHeight="1">
      <c r="A317" s="42"/>
      <c r="B317" s="274"/>
      <c r="C317" s="44"/>
      <c r="D317" s="42"/>
      <c r="E317" s="42"/>
      <c r="F317" s="44"/>
      <c r="G317" s="42"/>
      <c r="H317" s="44"/>
      <c r="I317" s="42"/>
      <c r="J317" s="42"/>
      <c r="K317" s="78"/>
      <c r="L317" s="42"/>
    </row>
    <row r="318" spans="1:12" ht="17" customHeight="1">
      <c r="A318" s="42"/>
      <c r="B318" s="274"/>
      <c r="C318" s="44"/>
      <c r="D318" s="42"/>
      <c r="E318" s="42"/>
      <c r="F318" s="44"/>
      <c r="G318" s="42"/>
      <c r="H318" s="44"/>
      <c r="I318" s="42"/>
      <c r="J318" s="42"/>
      <c r="K318" s="78"/>
      <c r="L318" s="42"/>
    </row>
    <row r="319" spans="1:12" ht="17" customHeight="1">
      <c r="A319" s="42"/>
      <c r="B319" s="274"/>
      <c r="C319" s="44"/>
      <c r="D319" s="42"/>
      <c r="E319" s="42"/>
      <c r="F319" s="44"/>
      <c r="G319" s="42"/>
      <c r="H319" s="44"/>
      <c r="I319" s="42"/>
      <c r="J319" s="42"/>
      <c r="K319" s="78"/>
      <c r="L319" s="42"/>
    </row>
    <row r="320" spans="1:12" ht="17" customHeight="1">
      <c r="A320" s="42"/>
      <c r="B320" s="274"/>
      <c r="C320" s="44"/>
      <c r="D320" s="42"/>
      <c r="E320" s="42"/>
      <c r="F320" s="44"/>
      <c r="G320" s="42"/>
      <c r="H320" s="44"/>
      <c r="I320" s="42"/>
      <c r="J320" s="42"/>
      <c r="K320" s="78"/>
      <c r="L320" s="42"/>
    </row>
    <row r="321" spans="1:12" ht="17" customHeight="1">
      <c r="A321" s="42"/>
      <c r="B321" s="274"/>
      <c r="C321" s="44"/>
      <c r="D321" s="42"/>
      <c r="E321" s="42"/>
      <c r="F321" s="44"/>
      <c r="G321" s="42"/>
      <c r="H321" s="44"/>
      <c r="I321" s="42"/>
      <c r="J321" s="42"/>
      <c r="K321" s="78"/>
      <c r="L321" s="42"/>
    </row>
    <row r="322" spans="1:12" ht="17" customHeight="1">
      <c r="A322" s="42"/>
      <c r="B322" s="274"/>
      <c r="C322" s="44"/>
      <c r="D322" s="42"/>
      <c r="E322" s="42"/>
      <c r="F322" s="44"/>
      <c r="G322" s="42"/>
      <c r="H322" s="44"/>
      <c r="I322" s="42"/>
      <c r="J322" s="42"/>
      <c r="K322" s="78"/>
      <c r="L322" s="42"/>
    </row>
    <row r="323" spans="1:12" ht="17" customHeight="1">
      <c r="A323" s="42"/>
      <c r="B323" s="274"/>
      <c r="C323" s="44"/>
      <c r="D323" s="42"/>
      <c r="E323" s="42"/>
      <c r="F323" s="44"/>
      <c r="G323" s="42"/>
      <c r="H323" s="44"/>
      <c r="I323" s="42"/>
      <c r="J323" s="42"/>
      <c r="K323" s="78"/>
      <c r="L323" s="42"/>
    </row>
    <row r="324" spans="1:12" ht="17" customHeight="1">
      <c r="A324" s="42"/>
      <c r="B324" s="274"/>
      <c r="C324" s="44"/>
      <c r="D324" s="42"/>
      <c r="E324" s="42"/>
      <c r="F324" s="44"/>
      <c r="G324" s="42"/>
      <c r="H324" s="44"/>
      <c r="I324" s="42"/>
      <c r="J324" s="42"/>
      <c r="K324" s="78"/>
      <c r="L324" s="42"/>
    </row>
    <row r="325" spans="1:12" ht="17" customHeight="1">
      <c r="A325" s="42"/>
      <c r="B325" s="274"/>
      <c r="C325" s="44"/>
      <c r="D325" s="42"/>
      <c r="E325" s="42"/>
      <c r="F325" s="44"/>
      <c r="G325" s="42"/>
      <c r="H325" s="44"/>
      <c r="I325" s="42"/>
      <c r="J325" s="42"/>
      <c r="K325" s="78"/>
      <c r="L325" s="42"/>
    </row>
    <row r="326" spans="1:12" ht="17" customHeight="1">
      <c r="A326" s="42"/>
      <c r="B326" s="274"/>
      <c r="C326" s="44"/>
      <c r="D326" s="42"/>
      <c r="E326" s="42"/>
      <c r="F326" s="44"/>
      <c r="G326" s="42"/>
      <c r="H326" s="44"/>
      <c r="I326" s="42"/>
      <c r="J326" s="42"/>
      <c r="K326" s="78"/>
      <c r="L326" s="42"/>
    </row>
    <row r="327" spans="1:12" ht="17" customHeight="1">
      <c r="A327" s="42"/>
      <c r="B327" s="274"/>
      <c r="C327" s="44"/>
      <c r="D327" s="42"/>
      <c r="E327" s="42"/>
      <c r="F327" s="44"/>
      <c r="G327" s="42"/>
      <c r="H327" s="44"/>
      <c r="I327" s="42"/>
      <c r="J327" s="42"/>
      <c r="K327" s="78"/>
      <c r="L327" s="42"/>
    </row>
    <row r="328" spans="1:12" ht="17" customHeight="1">
      <c r="A328" s="42"/>
      <c r="B328" s="274"/>
      <c r="C328" s="44"/>
      <c r="D328" s="42"/>
      <c r="E328" s="42"/>
      <c r="F328" s="44"/>
      <c r="G328" s="42"/>
      <c r="H328" s="44"/>
      <c r="I328" s="42"/>
      <c r="J328" s="42"/>
      <c r="K328" s="78"/>
      <c r="L328" s="42"/>
    </row>
    <row r="329" spans="1:12" ht="17" customHeight="1">
      <c r="A329" s="42"/>
      <c r="B329" s="274"/>
      <c r="C329" s="44"/>
      <c r="D329" s="42"/>
      <c r="E329" s="42"/>
      <c r="F329" s="44"/>
      <c r="G329" s="42"/>
      <c r="H329" s="44"/>
      <c r="I329" s="42"/>
      <c r="J329" s="42"/>
      <c r="K329" s="78"/>
      <c r="L329" s="42"/>
    </row>
    <row r="330" spans="1:12" ht="17" customHeight="1">
      <c r="A330" s="42"/>
      <c r="B330" s="274"/>
      <c r="C330" s="44"/>
      <c r="D330" s="42"/>
      <c r="E330" s="42"/>
      <c r="F330" s="44"/>
      <c r="G330" s="42"/>
      <c r="H330" s="44"/>
      <c r="I330" s="42"/>
      <c r="J330" s="42"/>
      <c r="K330" s="78"/>
      <c r="L330" s="42"/>
    </row>
    <row r="331" spans="1:12" ht="17" customHeight="1">
      <c r="A331" s="42"/>
      <c r="B331" s="274"/>
      <c r="C331" s="44"/>
      <c r="D331" s="42"/>
      <c r="E331" s="42"/>
      <c r="F331" s="44"/>
      <c r="G331" s="42"/>
      <c r="H331" s="44"/>
      <c r="I331" s="42"/>
      <c r="J331" s="42"/>
      <c r="K331" s="78"/>
      <c r="L331" s="42"/>
    </row>
    <row r="332" spans="1:12" ht="17" customHeight="1">
      <c r="A332" s="42"/>
      <c r="B332" s="274"/>
      <c r="C332" s="44"/>
      <c r="D332" s="42"/>
      <c r="E332" s="42"/>
      <c r="F332" s="44"/>
      <c r="G332" s="42"/>
      <c r="H332" s="44"/>
      <c r="I332" s="42"/>
      <c r="J332" s="42"/>
      <c r="K332" s="78"/>
      <c r="L332" s="42"/>
    </row>
    <row r="333" spans="1:12" ht="17" customHeight="1">
      <c r="A333" s="42"/>
      <c r="B333" s="274"/>
      <c r="C333" s="44"/>
      <c r="D333" s="42"/>
      <c r="E333" s="42"/>
      <c r="F333" s="44"/>
      <c r="G333" s="42"/>
      <c r="H333" s="44"/>
      <c r="I333" s="42"/>
      <c r="J333" s="42"/>
      <c r="K333" s="78"/>
      <c r="L333" s="42"/>
    </row>
    <row r="334" spans="1:12" ht="17" customHeight="1">
      <c r="A334" s="42"/>
      <c r="B334" s="274"/>
      <c r="C334" s="44"/>
      <c r="D334" s="42"/>
      <c r="E334" s="42"/>
      <c r="F334" s="44"/>
      <c r="G334" s="42"/>
      <c r="H334" s="44"/>
      <c r="I334" s="42"/>
      <c r="J334" s="42"/>
      <c r="K334" s="78"/>
      <c r="L334" s="42"/>
    </row>
    <row r="335" spans="1:12" ht="17" customHeight="1">
      <c r="A335" s="42"/>
      <c r="B335" s="274"/>
      <c r="C335" s="44"/>
      <c r="D335" s="42"/>
      <c r="E335" s="42"/>
      <c r="F335" s="44"/>
      <c r="G335" s="42"/>
      <c r="H335" s="44"/>
      <c r="I335" s="42"/>
      <c r="J335" s="42"/>
      <c r="K335" s="78"/>
      <c r="L335" s="42"/>
    </row>
    <row r="336" spans="1:12" ht="17" customHeight="1">
      <c r="A336" s="42"/>
      <c r="B336" s="274"/>
      <c r="C336" s="44"/>
      <c r="D336" s="42"/>
      <c r="E336" s="42"/>
      <c r="F336" s="44"/>
      <c r="G336" s="42"/>
      <c r="H336" s="44"/>
      <c r="I336" s="42"/>
      <c r="J336" s="42"/>
      <c r="K336" s="78"/>
      <c r="L336" s="42"/>
    </row>
    <row r="337" spans="1:12" ht="17" customHeight="1">
      <c r="A337" s="42"/>
      <c r="B337" s="274"/>
      <c r="C337" s="44"/>
      <c r="D337" s="42"/>
      <c r="E337" s="42"/>
      <c r="F337" s="44"/>
      <c r="G337" s="42"/>
      <c r="H337" s="44"/>
      <c r="I337" s="42"/>
      <c r="J337" s="42"/>
      <c r="K337" s="78"/>
      <c r="L337" s="42"/>
    </row>
    <row r="338" spans="1:12" ht="17" customHeight="1">
      <c r="A338" s="42"/>
      <c r="B338" s="274"/>
      <c r="C338" s="44"/>
      <c r="D338" s="42"/>
      <c r="E338" s="42"/>
      <c r="F338" s="44"/>
      <c r="G338" s="42"/>
      <c r="H338" s="44"/>
      <c r="I338" s="42"/>
      <c r="J338" s="42"/>
      <c r="K338" s="78"/>
      <c r="L338" s="42"/>
    </row>
    <row r="339" spans="1:12" ht="17" customHeight="1">
      <c r="A339" s="42"/>
      <c r="B339" s="274"/>
      <c r="C339" s="44"/>
      <c r="D339" s="42"/>
      <c r="E339" s="42"/>
      <c r="F339" s="44"/>
      <c r="G339" s="42"/>
      <c r="H339" s="44"/>
      <c r="I339" s="42"/>
      <c r="J339" s="42"/>
      <c r="K339" s="78"/>
      <c r="L339" s="42"/>
    </row>
    <row r="340" spans="1:12" ht="17" customHeight="1">
      <c r="A340" s="42"/>
      <c r="B340" s="274"/>
      <c r="C340" s="44"/>
      <c r="D340" s="42"/>
      <c r="E340" s="42"/>
      <c r="F340" s="44"/>
      <c r="G340" s="42"/>
      <c r="H340" s="44"/>
      <c r="I340" s="42"/>
      <c r="J340" s="42"/>
      <c r="K340" s="78"/>
      <c r="L340" s="42"/>
    </row>
    <row r="341" spans="1:12" ht="17" customHeight="1">
      <c r="A341" s="42"/>
      <c r="B341" s="274"/>
      <c r="C341" s="44"/>
      <c r="D341" s="42"/>
      <c r="E341" s="42"/>
      <c r="F341" s="44"/>
      <c r="G341" s="42"/>
      <c r="H341" s="44"/>
      <c r="I341" s="42"/>
      <c r="J341" s="42"/>
      <c r="K341" s="78"/>
      <c r="L341" s="42"/>
    </row>
    <row r="342" spans="1:12" ht="17" customHeight="1">
      <c r="A342" s="42"/>
      <c r="B342" s="274"/>
      <c r="C342" s="44"/>
      <c r="D342" s="42"/>
      <c r="E342" s="42"/>
      <c r="F342" s="44"/>
      <c r="G342" s="42"/>
      <c r="H342" s="44"/>
      <c r="I342" s="42"/>
      <c r="J342" s="42"/>
      <c r="K342" s="78"/>
      <c r="L342" s="42"/>
    </row>
    <row r="343" spans="1:12" ht="17" customHeight="1">
      <c r="A343" s="42"/>
      <c r="B343" s="274"/>
      <c r="C343" s="44"/>
      <c r="D343" s="42"/>
      <c r="E343" s="42"/>
      <c r="F343" s="44"/>
      <c r="G343" s="42"/>
      <c r="H343" s="44"/>
      <c r="I343" s="42"/>
      <c r="J343" s="42"/>
      <c r="K343" s="78"/>
      <c r="L343" s="42"/>
    </row>
    <row r="344" spans="1:12" ht="17" customHeight="1">
      <c r="A344" s="42"/>
      <c r="B344" s="274"/>
      <c r="C344" s="44"/>
      <c r="D344" s="42"/>
      <c r="E344" s="42"/>
      <c r="F344" s="44"/>
      <c r="G344" s="42"/>
      <c r="H344" s="44"/>
      <c r="I344" s="42"/>
      <c r="J344" s="42"/>
      <c r="K344" s="78"/>
      <c r="L344" s="42"/>
    </row>
    <row r="345" spans="1:12" ht="17" customHeight="1">
      <c r="A345" s="42"/>
      <c r="B345" s="274"/>
      <c r="C345" s="44"/>
      <c r="D345" s="42"/>
      <c r="E345" s="42"/>
      <c r="F345" s="44"/>
      <c r="G345" s="42"/>
      <c r="H345" s="44"/>
      <c r="I345" s="42"/>
      <c r="J345" s="42"/>
      <c r="K345" s="78"/>
      <c r="L345" s="42"/>
    </row>
    <row r="346" spans="1:12" ht="17" customHeight="1">
      <c r="A346" s="42"/>
      <c r="B346" s="274"/>
      <c r="C346" s="44"/>
      <c r="D346" s="42"/>
      <c r="E346" s="42"/>
      <c r="F346" s="44"/>
      <c r="G346" s="42"/>
      <c r="H346" s="44"/>
      <c r="I346" s="42"/>
      <c r="J346" s="42"/>
      <c r="K346" s="78"/>
      <c r="L346" s="42"/>
    </row>
    <row r="347" spans="1:12" ht="17" customHeight="1">
      <c r="A347" s="42"/>
      <c r="B347" s="274"/>
      <c r="C347" s="44"/>
      <c r="D347" s="42"/>
      <c r="E347" s="42"/>
      <c r="F347" s="44"/>
      <c r="G347" s="42"/>
      <c r="H347" s="44"/>
      <c r="I347" s="42"/>
      <c r="J347" s="42"/>
      <c r="K347" s="78"/>
      <c r="L347" s="42"/>
    </row>
    <row r="348" spans="1:12" ht="17" customHeight="1">
      <c r="A348" s="42"/>
      <c r="B348" s="274"/>
      <c r="C348" s="44"/>
      <c r="D348" s="42"/>
      <c r="E348" s="42"/>
      <c r="F348" s="44"/>
      <c r="G348" s="42"/>
      <c r="H348" s="44"/>
      <c r="I348" s="42"/>
      <c r="J348" s="42"/>
      <c r="K348" s="78"/>
      <c r="L348" s="42"/>
    </row>
    <row r="349" spans="1:12" ht="17" customHeight="1">
      <c r="A349" s="42"/>
      <c r="B349" s="274"/>
      <c r="C349" s="44"/>
      <c r="D349" s="42"/>
      <c r="E349" s="42"/>
      <c r="F349" s="44"/>
      <c r="G349" s="42"/>
      <c r="H349" s="44"/>
      <c r="I349" s="42"/>
      <c r="J349" s="42"/>
      <c r="K349" s="78"/>
      <c r="L349" s="42"/>
    </row>
    <row r="350" spans="1:12" ht="17" customHeight="1">
      <c r="A350" s="42"/>
      <c r="B350" s="274"/>
      <c r="C350" s="44"/>
      <c r="D350" s="42"/>
      <c r="E350" s="42"/>
      <c r="F350" s="44"/>
      <c r="G350" s="42"/>
      <c r="H350" s="44"/>
      <c r="I350" s="42"/>
      <c r="J350" s="42"/>
      <c r="K350" s="78"/>
      <c r="L350" s="42"/>
    </row>
    <row r="351" spans="1:12" ht="17" customHeight="1">
      <c r="A351" s="42"/>
      <c r="B351" s="274"/>
      <c r="C351" s="44"/>
      <c r="D351" s="42"/>
      <c r="E351" s="42"/>
      <c r="F351" s="44"/>
      <c r="G351" s="42"/>
      <c r="H351" s="44"/>
      <c r="I351" s="42"/>
      <c r="J351" s="42"/>
      <c r="K351" s="78"/>
      <c r="L351" s="42"/>
    </row>
    <row r="352" spans="1:12" ht="17" customHeight="1">
      <c r="A352" s="42"/>
      <c r="B352" s="274"/>
      <c r="C352" s="44"/>
      <c r="D352" s="42"/>
      <c r="E352" s="42"/>
      <c r="F352" s="44"/>
      <c r="G352" s="42"/>
      <c r="H352" s="44"/>
      <c r="I352" s="42"/>
      <c r="J352" s="42"/>
      <c r="K352" s="78"/>
      <c r="L352" s="42"/>
    </row>
  </sheetData>
  <mergeCells count="15">
    <mergeCell ref="L196:L198"/>
    <mergeCell ref="K181:K189"/>
    <mergeCell ref="L139:L171"/>
    <mergeCell ref="F1:F8"/>
    <mergeCell ref="D1:E8"/>
    <mergeCell ref="K172:K180"/>
    <mergeCell ref="K79:K89"/>
    <mergeCell ref="K71:K78"/>
    <mergeCell ref="K107:K112"/>
    <mergeCell ref="K96:K101"/>
    <mergeCell ref="K128:K132"/>
    <mergeCell ref="K123:K127"/>
    <mergeCell ref="K118:K122"/>
    <mergeCell ref="K113:K117"/>
    <mergeCell ref="L133:L134"/>
  </mergeCells>
  <phoneticPr fontId="21" type="noConversion"/>
  <hyperlinks>
    <hyperlink ref="E40" r:id="rId1" display="LCM_70_Digits_SN_From_SFC_And_EEPROM_Compare" xr:uid="{00000000-0004-0000-0600-000000000000}"/>
    <hyperlink ref="E135" r:id="rId2" xr:uid="{00000000-0004-0000-0600-000001000000}"/>
    <hyperlink ref="E136" r:id="rId3" xr:uid="{00000000-0004-0000-0600-000002000000}"/>
    <hyperlink ref="E137" r:id="rId4" xr:uid="{00000000-0004-0000-0600-000003000000}"/>
    <hyperlink ref="E138" r:id="rId5" xr:uid="{00000000-0004-0000-0600-000004000000}"/>
    <hyperlink ref="E173" r:id="rId6" xr:uid="{00000000-0004-0000-0600-000005000000}"/>
    <hyperlink ref="E174" r:id="rId7" xr:uid="{00000000-0004-0000-0600-000006000000}"/>
    <hyperlink ref="E175" r:id="rId8" xr:uid="{00000000-0004-0000-0600-000007000000}"/>
    <hyperlink ref="E176" r:id="rId9" xr:uid="{00000000-0004-0000-0600-000008000000}"/>
    <hyperlink ref="E177" r:id="rId10" xr:uid="{00000000-0004-0000-0600-000009000000}"/>
    <hyperlink ref="E178" r:id="rId11" xr:uid="{00000000-0004-0000-0600-00000A000000}"/>
    <hyperlink ref="E179" r:id="rId12" xr:uid="{00000000-0004-0000-0600-00000B000000}"/>
    <hyperlink ref="E180" r:id="rId13" xr:uid="{00000000-0004-0000-0600-00000C000000}"/>
    <hyperlink ref="E182" r:id="rId14" xr:uid="{00000000-0004-0000-0600-00000D000000}"/>
    <hyperlink ref="E183" r:id="rId15" xr:uid="{00000000-0004-0000-0600-00000E000000}"/>
    <hyperlink ref="E184" r:id="rId16" xr:uid="{00000000-0004-0000-0600-00000F000000}"/>
    <hyperlink ref="E185" r:id="rId17" xr:uid="{00000000-0004-0000-0600-000010000000}"/>
    <hyperlink ref="E186" r:id="rId18" xr:uid="{00000000-0004-0000-0600-000011000000}"/>
    <hyperlink ref="E187" r:id="rId19" xr:uid="{00000000-0004-0000-0600-000012000000}"/>
    <hyperlink ref="E188" r:id="rId20" xr:uid="{00000000-0004-0000-0600-000013000000}"/>
    <hyperlink ref="E189" r:id="rId21" xr:uid="{00000000-0004-0000-0600-000014000000}"/>
    <hyperlink ref="E191" r:id="rId22" xr:uid="{00000000-0004-0000-0600-000015000000}"/>
    <hyperlink ref="E192" r:id="rId23" xr:uid="{00000000-0004-0000-0600-000016000000}"/>
    <hyperlink ref="E193" r:id="rId24" xr:uid="{00000000-0004-0000-0600-000017000000}"/>
    <hyperlink ref="E194" r:id="rId25" xr:uid="{00000000-0004-0000-0600-000018000000}"/>
    <hyperlink ref="E195" r:id="rId26" xr:uid="{00000000-0004-0000-0600-000019000000}"/>
    <hyperlink ref="E196" r:id="rId27" xr:uid="{00000000-0004-0000-0600-00001A000000}"/>
    <hyperlink ref="E197" r:id="rId28" xr:uid="{00000000-0004-0000-0600-00001B000000}"/>
    <hyperlink ref="E198" r:id="rId29" xr:uid="{00000000-0004-0000-0600-00001C000000}"/>
    <hyperlink ref="E93" r:id="rId30" xr:uid="{00000000-0004-0000-0600-00001D000000}"/>
    <hyperlink ref="E92" r:id="rId31" xr:uid="{00000000-0004-0000-0600-00001E000000}"/>
    <hyperlink ref="E91" r:id="rId32" xr:uid="{00000000-0004-0000-0600-00001F000000}"/>
    <hyperlink ref="E94" r:id="rId33" xr:uid="{00000000-0004-0000-0600-000020000000}"/>
    <hyperlink ref="E95" r:id="rId34" xr:uid="{00000000-0004-0000-0600-000021000000}"/>
    <hyperlink ref="E105" r:id="rId35" xr:uid="{00000000-0004-0000-0600-000022000000}"/>
    <hyperlink ref="E106" r:id="rId36" xr:uid="{00000000-0004-0000-0600-000023000000}"/>
    <hyperlink ref="E104" r:id="rId37" xr:uid="{00000000-0004-0000-0600-000024000000}"/>
    <hyperlink ref="E103" r:id="rId38" xr:uid="{00000000-0004-0000-0600-000025000000}"/>
    <hyperlink ref="E102" r:id="rId39" xr:uid="{00000000-0004-0000-0600-000026000000}"/>
    <hyperlink ref="E101" r:id="rId40" xr:uid="{00000000-0004-0000-0600-000027000000}"/>
    <hyperlink ref="E112" r:id="rId41" xr:uid="{00000000-0004-0000-0600-000028000000}"/>
    <hyperlink ref="E113" r:id="rId42" xr:uid="{00000000-0004-0000-0600-000029000000}"/>
    <hyperlink ref="E114" r:id="rId43" xr:uid="{00000000-0004-0000-0600-00002A000000}"/>
    <hyperlink ref="E115" r:id="rId44" display="BL_Leakage_Bright_Ch_1@ALS_FH_Right" xr:uid="{00000000-0004-0000-0600-00002B000000}"/>
    <hyperlink ref="E117" r:id="rId45" display="BL_Leakage_Bright_Ch_1@ALS_FH_Right" xr:uid="{00000000-0004-0000-0600-00002C000000}"/>
    <hyperlink ref="E116" r:id="rId46" display="BL_Leakage_Bright_Ch_2@ALS_FH_Right" xr:uid="{00000000-0004-0000-0600-00002D000000}"/>
    <hyperlink ref="E118" r:id="rId47" xr:uid="{00000000-0004-0000-0600-00002E000000}"/>
    <hyperlink ref="E119" r:id="rId48" xr:uid="{00000000-0004-0000-0600-00002F000000}"/>
    <hyperlink ref="E120" r:id="rId49" display="BL_Leakage_Bright_Ch_1@ALS_FH_Left" xr:uid="{00000000-0004-0000-0600-000030000000}"/>
    <hyperlink ref="E122" r:id="rId50" display="BL_Leakage_Bright_Ch_1@ALS_FH_Left" xr:uid="{00000000-0004-0000-0600-000031000000}"/>
    <hyperlink ref="E121" r:id="rId51" display="BL_Leakage_Bright_Ch_2@ALS_FH_Left" xr:uid="{00000000-0004-0000-0600-000032000000}"/>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24"/>
  <sheetViews>
    <sheetView showGridLines="0" topLeftCell="A304" workbookViewId="0">
      <selection activeCell="D323" sqref="D323"/>
    </sheetView>
  </sheetViews>
  <sheetFormatPr baseColWidth="10" defaultColWidth="9" defaultRowHeight="15.75" customHeight="1"/>
  <cols>
    <col min="1" max="1" width="5.33203125" style="74" bestFit="1" customWidth="1"/>
    <col min="2" max="2" width="5.6640625" style="81" bestFit="1" customWidth="1"/>
    <col min="3" max="3" width="13.6640625" style="74" customWidth="1"/>
    <col min="4" max="4" width="46.83203125" style="74" customWidth="1"/>
    <col min="5" max="5" width="16.5" style="74" bestFit="1" customWidth="1"/>
    <col min="6" max="6" width="17.1640625" style="81" bestFit="1" customWidth="1"/>
    <col min="7" max="7" width="13.6640625" style="74" bestFit="1" customWidth="1"/>
    <col min="8" max="8" width="16" style="74" customWidth="1"/>
    <col min="9" max="9" width="20.5" style="74" customWidth="1"/>
    <col min="10" max="10" width="54" style="74" customWidth="1"/>
    <col min="11" max="11" width="42" style="74" bestFit="1" customWidth="1"/>
    <col min="12" max="257" width="8.6640625" style="75" customWidth="1"/>
    <col min="258" max="16384" width="9" style="75"/>
  </cols>
  <sheetData>
    <row r="1" spans="1:11" ht="17.5" customHeight="1">
      <c r="A1" s="42"/>
      <c r="B1" s="44"/>
      <c r="C1" s="643" t="s">
        <v>1331</v>
      </c>
      <c r="D1" s="725"/>
      <c r="E1" s="193"/>
      <c r="F1" s="722"/>
      <c r="G1" s="69"/>
      <c r="H1" s="24" t="s">
        <v>5</v>
      </c>
      <c r="I1" s="76"/>
      <c r="J1" s="194"/>
      <c r="K1" s="42"/>
    </row>
    <row r="2" spans="1:11" ht="17.5" customHeight="1">
      <c r="A2" s="42"/>
      <c r="B2" s="44"/>
      <c r="C2" s="725"/>
      <c r="D2" s="725"/>
      <c r="E2" s="193"/>
      <c r="F2" s="723"/>
      <c r="G2" s="70" t="s">
        <v>6</v>
      </c>
      <c r="H2" s="22">
        <f>COUNTIF(G15:G324,"Not POR")</f>
        <v>18</v>
      </c>
      <c r="I2" s="76"/>
      <c r="J2" s="194"/>
      <c r="K2" s="42"/>
    </row>
    <row r="3" spans="1:11" ht="17.5" customHeight="1">
      <c r="A3" s="42"/>
      <c r="B3" s="44"/>
      <c r="C3" s="725"/>
      <c r="D3" s="725"/>
      <c r="E3" s="193"/>
      <c r="F3" s="723"/>
      <c r="G3" s="31" t="s">
        <v>8</v>
      </c>
      <c r="H3" s="22">
        <f>COUNTIF(G15:G324,"CHN validation")</f>
        <v>0</v>
      </c>
      <c r="I3" s="76"/>
      <c r="J3" s="194"/>
      <c r="K3" s="42"/>
    </row>
    <row r="4" spans="1:11" ht="17.5" customHeight="1">
      <c r="A4" s="42"/>
      <c r="B4" s="44"/>
      <c r="C4" s="725"/>
      <c r="D4" s="725"/>
      <c r="E4" s="193"/>
      <c r="F4" s="723"/>
      <c r="G4" s="32" t="s">
        <v>9</v>
      </c>
      <c r="H4" s="22">
        <f>COUNTIF(G12:G324,"New Item")</f>
        <v>0</v>
      </c>
      <c r="I4" s="76"/>
      <c r="J4" s="194"/>
      <c r="K4" s="42"/>
    </row>
    <row r="5" spans="1:11" ht="17.5" customHeight="1">
      <c r="A5" s="42"/>
      <c r="B5" s="44"/>
      <c r="C5" s="725"/>
      <c r="D5" s="725"/>
      <c r="E5" s="193"/>
      <c r="F5" s="723"/>
      <c r="G5" s="33" t="s">
        <v>7</v>
      </c>
      <c r="H5" s="22">
        <f>COUNTIF(G13:G324,"Pending update")</f>
        <v>0</v>
      </c>
      <c r="I5" s="76"/>
      <c r="J5" s="194"/>
      <c r="K5" s="42"/>
    </row>
    <row r="6" spans="1:11" ht="17.5" customHeight="1">
      <c r="A6" s="42"/>
      <c r="B6" s="44"/>
      <c r="C6" s="725"/>
      <c r="D6" s="725"/>
      <c r="E6" s="193"/>
      <c r="F6" s="723"/>
      <c r="G6" s="71" t="s">
        <v>10</v>
      </c>
      <c r="H6" s="22">
        <f>COUNTIF(G13:G324,"Modified")</f>
        <v>3</v>
      </c>
      <c r="I6" s="76"/>
      <c r="J6" s="194"/>
      <c r="K6" s="42"/>
    </row>
    <row r="7" spans="1:11" ht="17.5" customHeight="1">
      <c r="A7" s="42"/>
      <c r="B7" s="44"/>
      <c r="C7" s="725"/>
      <c r="D7" s="725"/>
      <c r="E7" s="193"/>
      <c r="F7" s="723"/>
      <c r="G7" s="72" t="s">
        <v>11</v>
      </c>
      <c r="H7" s="22">
        <f>COUNTIF(G15:G324,"Ready")</f>
        <v>288</v>
      </c>
      <c r="I7" s="76"/>
      <c r="J7" s="194"/>
      <c r="K7" s="42"/>
    </row>
    <row r="8" spans="1:11" ht="16.5" customHeight="1" thickBot="1">
      <c r="A8" s="89"/>
      <c r="B8" s="97"/>
      <c r="C8" s="726"/>
      <c r="D8" s="726"/>
      <c r="E8" s="305"/>
      <c r="F8" s="724"/>
      <c r="G8" s="306" t="s">
        <v>12</v>
      </c>
      <c r="H8" s="307">
        <f>COUNTIF(G11:G324,"Not ready")</f>
        <v>1</v>
      </c>
      <c r="I8" s="99"/>
      <c r="J8" s="308"/>
      <c r="K8" s="89"/>
    </row>
    <row r="9" spans="1:11" ht="34">
      <c r="A9" s="459" t="s">
        <v>13</v>
      </c>
      <c r="B9" s="460" t="s">
        <v>14</v>
      </c>
      <c r="C9" s="460" t="s">
        <v>15</v>
      </c>
      <c r="D9" s="460" t="s">
        <v>16</v>
      </c>
      <c r="E9" s="460" t="s">
        <v>1946</v>
      </c>
      <c r="F9" s="460" t="s">
        <v>1947</v>
      </c>
      <c r="G9" s="460" t="s">
        <v>19</v>
      </c>
      <c r="H9" s="460" t="s">
        <v>1332</v>
      </c>
      <c r="I9" s="460" t="s">
        <v>20</v>
      </c>
      <c r="J9" s="493" t="s">
        <v>23</v>
      </c>
      <c r="K9" s="461" t="s">
        <v>24</v>
      </c>
    </row>
    <row r="10" spans="1:11" ht="16.5" customHeight="1">
      <c r="A10" s="462">
        <v>1</v>
      </c>
      <c r="B10" s="276" t="s">
        <v>25</v>
      </c>
      <c r="C10" s="277" t="s">
        <v>28</v>
      </c>
      <c r="D10" s="278" t="s">
        <v>29</v>
      </c>
      <c r="E10" s="279"/>
      <c r="F10" s="279"/>
      <c r="G10" s="224" t="s">
        <v>11</v>
      </c>
      <c r="H10" s="280"/>
      <c r="I10" s="280"/>
      <c r="J10" s="309"/>
      <c r="K10" s="494"/>
    </row>
    <row r="11" spans="1:11" ht="16.5" customHeight="1">
      <c r="A11" s="479">
        <v>2</v>
      </c>
      <c r="B11" s="276" t="s">
        <v>25</v>
      </c>
      <c r="C11" s="277" t="s">
        <v>28</v>
      </c>
      <c r="D11" s="278" t="s">
        <v>31</v>
      </c>
      <c r="E11" s="279"/>
      <c r="F11" s="279"/>
      <c r="G11" s="224" t="s">
        <v>11</v>
      </c>
      <c r="H11" s="280"/>
      <c r="I11" s="280"/>
      <c r="J11" s="309"/>
      <c r="K11" s="494"/>
    </row>
    <row r="12" spans="1:11" ht="16.5" customHeight="1">
      <c r="A12" s="479">
        <v>3</v>
      </c>
      <c r="B12" s="276" t="s">
        <v>25</v>
      </c>
      <c r="C12" s="277" t="s">
        <v>28</v>
      </c>
      <c r="D12" s="278" t="s">
        <v>36</v>
      </c>
      <c r="E12" s="279"/>
      <c r="F12" s="279"/>
      <c r="G12" s="224" t="s">
        <v>11</v>
      </c>
      <c r="H12" s="280"/>
      <c r="I12" s="280"/>
      <c r="J12" s="309"/>
      <c r="K12" s="494"/>
    </row>
    <row r="13" spans="1:11" ht="16.5" customHeight="1">
      <c r="A13" s="479">
        <v>4</v>
      </c>
      <c r="B13" s="276" t="s">
        <v>25</v>
      </c>
      <c r="C13" s="277" t="s">
        <v>26</v>
      </c>
      <c r="D13" s="310" t="s">
        <v>37</v>
      </c>
      <c r="E13" s="279"/>
      <c r="F13" s="279"/>
      <c r="G13" s="224" t="s">
        <v>11</v>
      </c>
      <c r="H13" s="280"/>
      <c r="I13" s="276" t="s">
        <v>212</v>
      </c>
      <c r="J13" s="282" t="s">
        <v>1772</v>
      </c>
      <c r="K13" s="495"/>
    </row>
    <row r="14" spans="1:11" ht="16.5" customHeight="1">
      <c r="A14" s="479">
        <v>5</v>
      </c>
      <c r="B14" s="276" t="s">
        <v>25</v>
      </c>
      <c r="C14" s="278" t="s">
        <v>186</v>
      </c>
      <c r="D14" s="278" t="s">
        <v>1420</v>
      </c>
      <c r="E14" s="279"/>
      <c r="F14" s="279"/>
      <c r="G14" s="224" t="s">
        <v>11</v>
      </c>
      <c r="H14" s="280"/>
      <c r="I14" s="280"/>
      <c r="J14" s="286" t="s">
        <v>2685</v>
      </c>
      <c r="K14" s="496"/>
    </row>
    <row r="15" spans="1:11" ht="16.5" customHeight="1">
      <c r="A15" s="479">
        <v>6</v>
      </c>
      <c r="B15" s="276" t="s">
        <v>25</v>
      </c>
      <c r="C15" s="277" t="s">
        <v>26</v>
      </c>
      <c r="D15" s="278" t="s">
        <v>27</v>
      </c>
      <c r="E15" s="279"/>
      <c r="F15" s="279"/>
      <c r="G15" s="224" t="s">
        <v>11</v>
      </c>
      <c r="H15" s="280"/>
      <c r="I15" s="280"/>
      <c r="J15" s="282" t="s">
        <v>1421</v>
      </c>
      <c r="K15" s="497"/>
    </row>
    <row r="16" spans="1:11" ht="16.5" customHeight="1">
      <c r="A16" s="479">
        <v>7</v>
      </c>
      <c r="B16" s="276" t="s">
        <v>25</v>
      </c>
      <c r="C16" s="277" t="s">
        <v>26</v>
      </c>
      <c r="D16" s="277" t="s">
        <v>1428</v>
      </c>
      <c r="E16" s="279"/>
      <c r="F16" s="279"/>
      <c r="G16" s="224" t="s">
        <v>11</v>
      </c>
      <c r="H16" s="280"/>
      <c r="I16" s="280"/>
      <c r="J16" s="282" t="s">
        <v>1427</v>
      </c>
      <c r="K16" s="498"/>
    </row>
    <row r="17" spans="1:11" ht="16.5" customHeight="1">
      <c r="A17" s="479">
        <v>8</v>
      </c>
      <c r="B17" s="276" t="s">
        <v>25</v>
      </c>
      <c r="C17" s="277" t="s">
        <v>204</v>
      </c>
      <c r="D17" s="278" t="s">
        <v>1429</v>
      </c>
      <c r="E17" s="279"/>
      <c r="F17" s="279"/>
      <c r="G17" s="224" t="s">
        <v>11</v>
      </c>
      <c r="H17" s="280"/>
      <c r="I17" s="280"/>
      <c r="J17" s="282" t="s">
        <v>1435</v>
      </c>
      <c r="K17" s="498"/>
    </row>
    <row r="18" spans="1:11" ht="16.5" customHeight="1">
      <c r="A18" s="479">
        <v>9</v>
      </c>
      <c r="B18" s="276" t="s">
        <v>25</v>
      </c>
      <c r="C18" s="277" t="s">
        <v>26</v>
      </c>
      <c r="D18" s="278" t="s">
        <v>1431</v>
      </c>
      <c r="E18" s="279"/>
      <c r="F18" s="279"/>
      <c r="G18" s="224" t="s">
        <v>11</v>
      </c>
      <c r="H18" s="280"/>
      <c r="I18" s="279"/>
      <c r="J18" s="309"/>
      <c r="K18" s="494"/>
    </row>
    <row r="19" spans="1:11" ht="16.5" customHeight="1">
      <c r="A19" s="479">
        <v>10</v>
      </c>
      <c r="B19" s="276" t="s">
        <v>25</v>
      </c>
      <c r="C19" s="277" t="s">
        <v>26</v>
      </c>
      <c r="D19" s="310" t="s">
        <v>214</v>
      </c>
      <c r="E19" s="279"/>
      <c r="F19" s="279"/>
      <c r="G19" s="224" t="s">
        <v>11</v>
      </c>
      <c r="H19" s="280"/>
      <c r="I19" s="279"/>
      <c r="J19" s="282" t="s">
        <v>1433</v>
      </c>
      <c r="K19" s="499" t="s">
        <v>2742</v>
      </c>
    </row>
    <row r="20" spans="1:11" ht="16.5" customHeight="1">
      <c r="A20" s="479">
        <v>11</v>
      </c>
      <c r="B20" s="276" t="s">
        <v>25</v>
      </c>
      <c r="C20" s="277" t="s">
        <v>26</v>
      </c>
      <c r="D20" s="278" t="s">
        <v>975</v>
      </c>
      <c r="E20" s="279"/>
      <c r="F20" s="279"/>
      <c r="G20" s="224" t="s">
        <v>11</v>
      </c>
      <c r="H20" s="280"/>
      <c r="I20" s="279"/>
      <c r="J20" s="309"/>
      <c r="K20" s="484"/>
    </row>
    <row r="21" spans="1:11" ht="16.5" customHeight="1">
      <c r="A21" s="479">
        <v>12</v>
      </c>
      <c r="B21" s="276" t="s">
        <v>25</v>
      </c>
      <c r="C21" s="277" t="s">
        <v>26</v>
      </c>
      <c r="D21" s="278" t="s">
        <v>976</v>
      </c>
      <c r="E21" s="279"/>
      <c r="F21" s="279"/>
      <c r="G21" s="224" t="s">
        <v>11</v>
      </c>
      <c r="H21" s="311" t="s">
        <v>269</v>
      </c>
      <c r="I21" s="279"/>
      <c r="J21" s="309" t="s">
        <v>1437</v>
      </c>
      <c r="K21" s="484"/>
    </row>
    <row r="22" spans="1:11" ht="16.5" customHeight="1">
      <c r="A22" s="479">
        <v>13</v>
      </c>
      <c r="B22" s="276" t="s">
        <v>25</v>
      </c>
      <c r="C22" s="277" t="s">
        <v>26</v>
      </c>
      <c r="D22" s="278" t="s">
        <v>977</v>
      </c>
      <c r="E22" s="279"/>
      <c r="F22" s="279"/>
      <c r="G22" s="224" t="s">
        <v>11</v>
      </c>
      <c r="H22" s="311" t="s">
        <v>274</v>
      </c>
      <c r="I22" s="279"/>
      <c r="J22" s="309" t="s">
        <v>1438</v>
      </c>
      <c r="K22" s="484"/>
    </row>
    <row r="23" spans="1:11" ht="18.75" customHeight="1">
      <c r="A23" s="479">
        <v>14</v>
      </c>
      <c r="B23" s="276" t="s">
        <v>25</v>
      </c>
      <c r="C23" s="277" t="s">
        <v>26</v>
      </c>
      <c r="D23" s="278" t="s">
        <v>978</v>
      </c>
      <c r="E23" s="279"/>
      <c r="F23" s="279"/>
      <c r="G23" s="224" t="s">
        <v>11</v>
      </c>
      <c r="H23" s="311" t="s">
        <v>979</v>
      </c>
      <c r="I23" s="279"/>
      <c r="J23" s="309" t="s">
        <v>1439</v>
      </c>
      <c r="K23" s="494"/>
    </row>
    <row r="24" spans="1:11" ht="16.5" customHeight="1">
      <c r="A24" s="479">
        <v>15</v>
      </c>
      <c r="B24" s="276" t="s">
        <v>25</v>
      </c>
      <c r="C24" s="277" t="s">
        <v>223</v>
      </c>
      <c r="D24" s="278" t="s">
        <v>224</v>
      </c>
      <c r="E24" s="276" t="s">
        <v>521</v>
      </c>
      <c r="F24" s="276" t="s">
        <v>521</v>
      </c>
      <c r="G24" s="224" t="s">
        <v>11</v>
      </c>
      <c r="H24" s="280"/>
      <c r="I24" s="279"/>
      <c r="J24" s="282" t="s">
        <v>1440</v>
      </c>
      <c r="K24" s="500"/>
    </row>
    <row r="25" spans="1:11" ht="16.5" customHeight="1">
      <c r="A25" s="479">
        <v>16</v>
      </c>
      <c r="B25" s="276" t="s">
        <v>25</v>
      </c>
      <c r="C25" s="277" t="s">
        <v>223</v>
      </c>
      <c r="D25" s="278" t="s">
        <v>227</v>
      </c>
      <c r="E25" s="276" t="s">
        <v>228</v>
      </c>
      <c r="F25" s="276" t="s">
        <v>228</v>
      </c>
      <c r="G25" s="224" t="s">
        <v>11</v>
      </c>
      <c r="H25" s="280"/>
      <c r="I25" s="279"/>
      <c r="J25" s="282" t="s">
        <v>229</v>
      </c>
      <c r="K25" s="498"/>
    </row>
    <row r="26" spans="1:11" ht="16.5" customHeight="1">
      <c r="A26" s="479">
        <v>17</v>
      </c>
      <c r="B26" s="276" t="s">
        <v>25</v>
      </c>
      <c r="C26" s="277" t="s">
        <v>223</v>
      </c>
      <c r="D26" s="310" t="s">
        <v>2671</v>
      </c>
      <c r="E26" s="279"/>
      <c r="F26" s="279"/>
      <c r="G26" s="224" t="s">
        <v>11</v>
      </c>
      <c r="H26" s="280"/>
      <c r="I26" s="279"/>
      <c r="J26" s="312" t="s">
        <v>2664</v>
      </c>
      <c r="K26" s="501"/>
    </row>
    <row r="27" spans="1:11" ht="16.5" customHeight="1">
      <c r="A27" s="479">
        <v>18</v>
      </c>
      <c r="B27" s="276" t="s">
        <v>25</v>
      </c>
      <c r="C27" s="277" t="s">
        <v>223</v>
      </c>
      <c r="D27" s="278" t="s">
        <v>980</v>
      </c>
      <c r="E27" s="276" t="s">
        <v>232</v>
      </c>
      <c r="F27" s="276" t="s">
        <v>232</v>
      </c>
      <c r="G27" s="224" t="s">
        <v>11</v>
      </c>
      <c r="H27" s="280"/>
      <c r="I27" s="279"/>
      <c r="J27" s="727" t="s">
        <v>1402</v>
      </c>
      <c r="K27" s="642"/>
    </row>
    <row r="28" spans="1:11" ht="16.5" customHeight="1">
      <c r="A28" s="479">
        <v>19</v>
      </c>
      <c r="B28" s="276" t="s">
        <v>25</v>
      </c>
      <c r="C28" s="277" t="s">
        <v>223</v>
      </c>
      <c r="D28" s="278" t="s">
        <v>233</v>
      </c>
      <c r="E28" s="279"/>
      <c r="F28" s="279"/>
      <c r="G28" s="224" t="s">
        <v>11</v>
      </c>
      <c r="H28" s="280"/>
      <c r="I28" s="279"/>
      <c r="J28" s="727"/>
      <c r="K28" s="642"/>
    </row>
    <row r="29" spans="1:11" ht="16.5" customHeight="1">
      <c r="A29" s="479">
        <v>20</v>
      </c>
      <c r="B29" s="276" t="s">
        <v>25</v>
      </c>
      <c r="C29" s="277" t="s">
        <v>223</v>
      </c>
      <c r="D29" s="278" t="s">
        <v>234</v>
      </c>
      <c r="E29" s="279"/>
      <c r="F29" s="279"/>
      <c r="G29" s="224" t="s">
        <v>11</v>
      </c>
      <c r="H29" s="280"/>
      <c r="I29" s="279"/>
      <c r="J29" s="727"/>
      <c r="K29" s="642"/>
    </row>
    <row r="30" spans="1:11" ht="16.5" customHeight="1">
      <c r="A30" s="479">
        <v>21</v>
      </c>
      <c r="B30" s="276" t="s">
        <v>25</v>
      </c>
      <c r="C30" s="277" t="s">
        <v>223</v>
      </c>
      <c r="D30" s="278" t="s">
        <v>235</v>
      </c>
      <c r="E30" s="279"/>
      <c r="F30" s="279"/>
      <c r="G30" s="224" t="s">
        <v>11</v>
      </c>
      <c r="H30" s="280"/>
      <c r="I30" s="279"/>
      <c r="J30" s="727"/>
      <c r="K30" s="642"/>
    </row>
    <row r="31" spans="1:11" ht="16.5" customHeight="1">
      <c r="A31" s="479">
        <v>22</v>
      </c>
      <c r="B31" s="276" t="s">
        <v>25</v>
      </c>
      <c r="C31" s="277" t="s">
        <v>223</v>
      </c>
      <c r="D31" s="278" t="s">
        <v>981</v>
      </c>
      <c r="E31" s="279"/>
      <c r="F31" s="279"/>
      <c r="G31" s="224" t="s">
        <v>11</v>
      </c>
      <c r="H31" s="280"/>
      <c r="I31" s="279"/>
      <c r="J31" s="727"/>
      <c r="K31" s="642"/>
    </row>
    <row r="32" spans="1:11" ht="16.5" customHeight="1">
      <c r="A32" s="479">
        <v>23</v>
      </c>
      <c r="B32" s="276" t="s">
        <v>25</v>
      </c>
      <c r="C32" s="277" t="s">
        <v>223</v>
      </c>
      <c r="D32" s="278" t="s">
        <v>237</v>
      </c>
      <c r="E32" s="279"/>
      <c r="F32" s="279"/>
      <c r="G32" s="224" t="s">
        <v>11</v>
      </c>
      <c r="H32" s="280"/>
      <c r="I32" s="279"/>
      <c r="J32" s="727"/>
      <c r="K32" s="642"/>
    </row>
    <row r="33" spans="1:11" ht="18" customHeight="1">
      <c r="A33" s="479">
        <v>24</v>
      </c>
      <c r="B33" s="276" t="s">
        <v>25</v>
      </c>
      <c r="C33" s="277" t="s">
        <v>301</v>
      </c>
      <c r="D33" s="278" t="s">
        <v>982</v>
      </c>
      <c r="E33" s="279"/>
      <c r="F33" s="279"/>
      <c r="G33" s="224" t="s">
        <v>11</v>
      </c>
      <c r="H33" s="280"/>
      <c r="I33" s="279"/>
      <c r="J33" s="727" t="s">
        <v>1441</v>
      </c>
      <c r="K33" s="498"/>
    </row>
    <row r="34" spans="1:11" ht="18" customHeight="1">
      <c r="A34" s="479">
        <v>25</v>
      </c>
      <c r="B34" s="276" t="s">
        <v>25</v>
      </c>
      <c r="C34" s="277" t="s">
        <v>301</v>
      </c>
      <c r="D34" s="278" t="s">
        <v>1333</v>
      </c>
      <c r="E34" s="279"/>
      <c r="F34" s="279"/>
      <c r="G34" s="224" t="s">
        <v>11</v>
      </c>
      <c r="H34" s="280"/>
      <c r="I34" s="279"/>
      <c r="J34" s="727"/>
      <c r="K34" s="498"/>
    </row>
    <row r="35" spans="1:11" ht="16.5" customHeight="1">
      <c r="A35" s="479">
        <v>26</v>
      </c>
      <c r="B35" s="276" t="s">
        <v>25</v>
      </c>
      <c r="C35" s="277" t="s">
        <v>301</v>
      </c>
      <c r="D35" s="278" t="s">
        <v>1334</v>
      </c>
      <c r="E35" s="279"/>
      <c r="F35" s="279"/>
      <c r="G35" s="224" t="s">
        <v>11</v>
      </c>
      <c r="H35" s="280"/>
      <c r="I35" s="279"/>
      <c r="J35" s="727"/>
      <c r="K35" s="498"/>
    </row>
    <row r="36" spans="1:11" ht="16.5" customHeight="1">
      <c r="A36" s="479">
        <v>27</v>
      </c>
      <c r="B36" s="276" t="s">
        <v>25</v>
      </c>
      <c r="C36" s="277" t="s">
        <v>301</v>
      </c>
      <c r="D36" s="278" t="s">
        <v>1335</v>
      </c>
      <c r="E36" s="279"/>
      <c r="F36" s="279"/>
      <c r="G36" s="224" t="s">
        <v>11</v>
      </c>
      <c r="H36" s="280"/>
      <c r="I36" s="279"/>
      <c r="J36" s="727"/>
      <c r="K36" s="498"/>
    </row>
    <row r="37" spans="1:11" ht="16.5" customHeight="1">
      <c r="A37" s="479">
        <v>28</v>
      </c>
      <c r="B37" s="276" t="s">
        <v>25</v>
      </c>
      <c r="C37" s="277" t="s">
        <v>302</v>
      </c>
      <c r="D37" s="278" t="s">
        <v>1336</v>
      </c>
      <c r="E37" s="279"/>
      <c r="F37" s="279"/>
      <c r="G37" s="224" t="s">
        <v>11</v>
      </c>
      <c r="H37" s="280"/>
      <c r="I37" s="279"/>
      <c r="J37" s="727"/>
      <c r="K37" s="498"/>
    </row>
    <row r="38" spans="1:11" ht="18" customHeight="1">
      <c r="A38" s="479">
        <v>29</v>
      </c>
      <c r="B38" s="276" t="s">
        <v>25</v>
      </c>
      <c r="C38" s="277" t="s">
        <v>301</v>
      </c>
      <c r="D38" s="310" t="s">
        <v>1971</v>
      </c>
      <c r="E38" s="313" t="s">
        <v>1972</v>
      </c>
      <c r="F38" s="313" t="s">
        <v>1972</v>
      </c>
      <c r="G38" s="224" t="s">
        <v>11</v>
      </c>
      <c r="H38" s="280"/>
      <c r="I38" s="279"/>
      <c r="J38" s="727" t="s">
        <v>2278</v>
      </c>
      <c r="K38" s="494"/>
    </row>
    <row r="39" spans="1:11" ht="18" customHeight="1">
      <c r="A39" s="479">
        <v>30</v>
      </c>
      <c r="B39" s="276" t="s">
        <v>25</v>
      </c>
      <c r="C39" s="277" t="s">
        <v>301</v>
      </c>
      <c r="D39" s="310" t="s">
        <v>1337</v>
      </c>
      <c r="E39" s="313" t="s">
        <v>1963</v>
      </c>
      <c r="F39" s="313" t="s">
        <v>1963</v>
      </c>
      <c r="G39" s="224" t="s">
        <v>11</v>
      </c>
      <c r="H39" s="280"/>
      <c r="I39" s="300"/>
      <c r="J39" s="727"/>
      <c r="K39" s="494"/>
    </row>
    <row r="40" spans="1:11" ht="18" customHeight="1">
      <c r="A40" s="479">
        <v>31</v>
      </c>
      <c r="B40" s="276" t="s">
        <v>25</v>
      </c>
      <c r="C40" s="277" t="s">
        <v>301</v>
      </c>
      <c r="D40" s="310" t="s">
        <v>1338</v>
      </c>
      <c r="E40" s="313" t="s">
        <v>1960</v>
      </c>
      <c r="F40" s="313" t="s">
        <v>1960</v>
      </c>
      <c r="G40" s="224" t="s">
        <v>11</v>
      </c>
      <c r="H40" s="280"/>
      <c r="I40" s="279"/>
      <c r="J40" s="727"/>
      <c r="K40" s="494"/>
    </row>
    <row r="41" spans="1:11" ht="18" customHeight="1">
      <c r="A41" s="479">
        <v>32</v>
      </c>
      <c r="B41" s="276" t="s">
        <v>25</v>
      </c>
      <c r="C41" s="277" t="s">
        <v>301</v>
      </c>
      <c r="D41" s="310" t="s">
        <v>1339</v>
      </c>
      <c r="E41" s="313" t="s">
        <v>1962</v>
      </c>
      <c r="F41" s="313" t="s">
        <v>1962</v>
      </c>
      <c r="G41" s="224" t="s">
        <v>11</v>
      </c>
      <c r="H41" s="280"/>
      <c r="I41" s="279"/>
      <c r="J41" s="727"/>
      <c r="K41" s="494"/>
    </row>
    <row r="42" spans="1:11" ht="18" customHeight="1">
      <c r="A42" s="479">
        <v>33</v>
      </c>
      <c r="B42" s="276" t="s">
        <v>25</v>
      </c>
      <c r="C42" s="277" t="s">
        <v>301</v>
      </c>
      <c r="D42" s="310" t="s">
        <v>1340</v>
      </c>
      <c r="E42" s="313" t="s">
        <v>1965</v>
      </c>
      <c r="F42" s="313" t="s">
        <v>1965</v>
      </c>
      <c r="G42" s="224" t="s">
        <v>11</v>
      </c>
      <c r="H42" s="280"/>
      <c r="I42" s="279"/>
      <c r="J42" s="727"/>
      <c r="K42" s="494"/>
    </row>
    <row r="43" spans="1:11" ht="18" customHeight="1">
      <c r="A43" s="479">
        <v>34</v>
      </c>
      <c r="B43" s="276" t="s">
        <v>25</v>
      </c>
      <c r="C43" s="277" t="s">
        <v>301</v>
      </c>
      <c r="D43" s="310" t="s">
        <v>1341</v>
      </c>
      <c r="E43" s="313" t="s">
        <v>1967</v>
      </c>
      <c r="F43" s="313" t="s">
        <v>1967</v>
      </c>
      <c r="G43" s="224" t="s">
        <v>11</v>
      </c>
      <c r="H43" s="280"/>
      <c r="I43" s="279"/>
      <c r="J43" s="727"/>
      <c r="K43" s="494"/>
    </row>
    <row r="44" spans="1:11" ht="18" customHeight="1">
      <c r="A44" s="479">
        <v>35</v>
      </c>
      <c r="B44" s="276" t="s">
        <v>25</v>
      </c>
      <c r="C44" s="277" t="s">
        <v>301</v>
      </c>
      <c r="D44" s="310" t="s">
        <v>1342</v>
      </c>
      <c r="E44" s="313" t="s">
        <v>1964</v>
      </c>
      <c r="F44" s="313" t="s">
        <v>1964</v>
      </c>
      <c r="G44" s="224" t="s">
        <v>11</v>
      </c>
      <c r="H44" s="280"/>
      <c r="I44" s="279"/>
      <c r="J44" s="727"/>
      <c r="K44" s="494"/>
    </row>
    <row r="45" spans="1:11" ht="18" customHeight="1">
      <c r="A45" s="479">
        <v>36</v>
      </c>
      <c r="B45" s="276" t="s">
        <v>25</v>
      </c>
      <c r="C45" s="277" t="s">
        <v>301</v>
      </c>
      <c r="D45" s="310" t="s">
        <v>1343</v>
      </c>
      <c r="E45" s="313" t="s">
        <v>1966</v>
      </c>
      <c r="F45" s="313" t="s">
        <v>1966</v>
      </c>
      <c r="G45" s="224" t="s">
        <v>11</v>
      </c>
      <c r="H45" s="280"/>
      <c r="I45" s="279"/>
      <c r="J45" s="727"/>
      <c r="K45" s="494"/>
    </row>
    <row r="46" spans="1:11" ht="18" customHeight="1">
      <c r="A46" s="479">
        <v>37</v>
      </c>
      <c r="B46" s="276" t="s">
        <v>25</v>
      </c>
      <c r="C46" s="277" t="s">
        <v>301</v>
      </c>
      <c r="D46" s="310" t="s">
        <v>1344</v>
      </c>
      <c r="E46" s="313" t="s">
        <v>2389</v>
      </c>
      <c r="F46" s="313" t="s">
        <v>2389</v>
      </c>
      <c r="G46" s="224" t="s">
        <v>11</v>
      </c>
      <c r="H46" s="280"/>
      <c r="I46" s="279"/>
      <c r="J46" s="727"/>
      <c r="K46" s="494"/>
    </row>
    <row r="47" spans="1:11" ht="18" customHeight="1">
      <c r="A47" s="479">
        <v>38</v>
      </c>
      <c r="B47" s="276" t="s">
        <v>25</v>
      </c>
      <c r="C47" s="277" t="s">
        <v>301</v>
      </c>
      <c r="D47" s="310" t="s">
        <v>1345</v>
      </c>
      <c r="E47" s="313" t="s">
        <v>1964</v>
      </c>
      <c r="F47" s="313" t="s">
        <v>1964</v>
      </c>
      <c r="G47" s="224" t="s">
        <v>11</v>
      </c>
      <c r="H47" s="280"/>
      <c r="I47" s="279"/>
      <c r="J47" s="727"/>
      <c r="K47" s="494"/>
    </row>
    <row r="48" spans="1:11" ht="18" customHeight="1">
      <c r="A48" s="479">
        <v>39</v>
      </c>
      <c r="B48" s="276" t="s">
        <v>25</v>
      </c>
      <c r="C48" s="277" t="s">
        <v>301</v>
      </c>
      <c r="D48" s="310" t="s">
        <v>1346</v>
      </c>
      <c r="E48" s="313" t="s">
        <v>2390</v>
      </c>
      <c r="F48" s="313" t="s">
        <v>2390</v>
      </c>
      <c r="G48" s="224" t="s">
        <v>11</v>
      </c>
      <c r="H48" s="280"/>
      <c r="I48" s="279"/>
      <c r="J48" s="727"/>
      <c r="K48" s="494"/>
    </row>
    <row r="49" spans="1:11" ht="18" customHeight="1">
      <c r="A49" s="479">
        <v>40</v>
      </c>
      <c r="B49" s="276" t="s">
        <v>25</v>
      </c>
      <c r="C49" s="277" t="s">
        <v>301</v>
      </c>
      <c r="D49" s="310" t="s">
        <v>1347</v>
      </c>
      <c r="E49" s="313" t="s">
        <v>2390</v>
      </c>
      <c r="F49" s="313" t="s">
        <v>2390</v>
      </c>
      <c r="G49" s="224" t="s">
        <v>11</v>
      </c>
      <c r="H49" s="280"/>
      <c r="I49" s="279"/>
      <c r="J49" s="727"/>
      <c r="K49" s="494"/>
    </row>
    <row r="50" spans="1:11" ht="18" customHeight="1">
      <c r="A50" s="479">
        <v>41</v>
      </c>
      <c r="B50" s="276" t="s">
        <v>25</v>
      </c>
      <c r="C50" s="277" t="s">
        <v>301</v>
      </c>
      <c r="D50" s="310" t="s">
        <v>1348</v>
      </c>
      <c r="E50" s="313" t="s">
        <v>1964</v>
      </c>
      <c r="F50" s="313" t="s">
        <v>1964</v>
      </c>
      <c r="G50" s="224" t="s">
        <v>11</v>
      </c>
      <c r="H50" s="280"/>
      <c r="I50" s="279"/>
      <c r="J50" s="727"/>
      <c r="K50" s="494"/>
    </row>
    <row r="51" spans="1:11" ht="18" customHeight="1">
      <c r="A51" s="479">
        <v>42</v>
      </c>
      <c r="B51" s="276" t="s">
        <v>25</v>
      </c>
      <c r="C51" s="277" t="s">
        <v>301</v>
      </c>
      <c r="D51" s="310" t="s">
        <v>1349</v>
      </c>
      <c r="E51" s="313" t="s">
        <v>2390</v>
      </c>
      <c r="F51" s="313" t="s">
        <v>2390</v>
      </c>
      <c r="G51" s="224" t="s">
        <v>11</v>
      </c>
      <c r="H51" s="280"/>
      <c r="I51" s="279"/>
      <c r="J51" s="727"/>
      <c r="K51" s="494"/>
    </row>
    <row r="52" spans="1:11" ht="18" customHeight="1">
      <c r="A52" s="479">
        <v>43</v>
      </c>
      <c r="B52" s="276" t="s">
        <v>25</v>
      </c>
      <c r="C52" s="277" t="s">
        <v>301</v>
      </c>
      <c r="D52" s="310" t="s">
        <v>1350</v>
      </c>
      <c r="E52" s="313" t="s">
        <v>1964</v>
      </c>
      <c r="F52" s="313" t="s">
        <v>1964</v>
      </c>
      <c r="G52" s="224" t="s">
        <v>11</v>
      </c>
      <c r="H52" s="280"/>
      <c r="I52" s="279"/>
      <c r="J52" s="727"/>
      <c r="K52" s="494"/>
    </row>
    <row r="53" spans="1:11" ht="18" customHeight="1">
      <c r="A53" s="479">
        <v>44</v>
      </c>
      <c r="B53" s="276" t="s">
        <v>25</v>
      </c>
      <c r="C53" s="277" t="s">
        <v>301</v>
      </c>
      <c r="D53" s="310" t="s">
        <v>1969</v>
      </c>
      <c r="E53" s="313" t="s">
        <v>1964</v>
      </c>
      <c r="F53" s="313" t="s">
        <v>1964</v>
      </c>
      <c r="G53" s="224" t="s">
        <v>11</v>
      </c>
      <c r="H53" s="280"/>
      <c r="I53" s="279"/>
      <c r="J53" s="727"/>
      <c r="K53" s="494"/>
    </row>
    <row r="54" spans="1:11" ht="18" customHeight="1">
      <c r="A54" s="479">
        <v>45</v>
      </c>
      <c r="B54" s="276" t="s">
        <v>25</v>
      </c>
      <c r="C54" s="277" t="s">
        <v>301</v>
      </c>
      <c r="D54" s="310" t="s">
        <v>1351</v>
      </c>
      <c r="E54" s="313" t="s">
        <v>2391</v>
      </c>
      <c r="F54" s="313" t="s">
        <v>2391</v>
      </c>
      <c r="G54" s="224" t="s">
        <v>11</v>
      </c>
      <c r="H54" s="280"/>
      <c r="I54" s="279"/>
      <c r="J54" s="727"/>
      <c r="K54" s="494"/>
    </row>
    <row r="55" spans="1:11" ht="18" customHeight="1">
      <c r="A55" s="479">
        <v>46</v>
      </c>
      <c r="B55" s="276" t="s">
        <v>25</v>
      </c>
      <c r="C55" s="277" t="s">
        <v>301</v>
      </c>
      <c r="D55" s="310" t="s">
        <v>1352</v>
      </c>
      <c r="E55" s="313" t="s">
        <v>1973</v>
      </c>
      <c r="F55" s="313" t="s">
        <v>1973</v>
      </c>
      <c r="G55" s="224" t="s">
        <v>11</v>
      </c>
      <c r="H55" s="280"/>
      <c r="I55" s="279"/>
      <c r="J55" s="727"/>
      <c r="K55" s="494"/>
    </row>
    <row r="56" spans="1:11" ht="18" customHeight="1">
      <c r="A56" s="479">
        <v>47</v>
      </c>
      <c r="B56" s="276" t="s">
        <v>25</v>
      </c>
      <c r="C56" s="277" t="s">
        <v>301</v>
      </c>
      <c r="D56" s="310" t="s">
        <v>1353</v>
      </c>
      <c r="E56" s="313" t="s">
        <v>1968</v>
      </c>
      <c r="F56" s="313" t="s">
        <v>1968</v>
      </c>
      <c r="G56" s="224" t="s">
        <v>11</v>
      </c>
      <c r="H56" s="280"/>
      <c r="I56" s="279"/>
      <c r="J56" s="727"/>
      <c r="K56" s="494"/>
    </row>
    <row r="57" spans="1:11" ht="18" customHeight="1">
      <c r="A57" s="479">
        <v>48</v>
      </c>
      <c r="B57" s="276" t="s">
        <v>25</v>
      </c>
      <c r="C57" s="277" t="s">
        <v>301</v>
      </c>
      <c r="D57" s="310" t="s">
        <v>1978</v>
      </c>
      <c r="E57" s="313" t="s">
        <v>1964</v>
      </c>
      <c r="F57" s="313" t="s">
        <v>1964</v>
      </c>
      <c r="G57" s="224" t="s">
        <v>11</v>
      </c>
      <c r="H57" s="280"/>
      <c r="I57" s="279"/>
      <c r="J57" s="727"/>
      <c r="K57" s="494"/>
    </row>
    <row r="58" spans="1:11" ht="18" customHeight="1">
      <c r="A58" s="479">
        <v>49</v>
      </c>
      <c r="B58" s="276" t="s">
        <v>25</v>
      </c>
      <c r="C58" s="277" t="s">
        <v>301</v>
      </c>
      <c r="D58" s="310" t="s">
        <v>1970</v>
      </c>
      <c r="E58" s="313" t="s">
        <v>1964</v>
      </c>
      <c r="F58" s="313" t="s">
        <v>1964</v>
      </c>
      <c r="G58" s="224" t="s">
        <v>11</v>
      </c>
      <c r="H58" s="280"/>
      <c r="I58" s="279"/>
      <c r="J58" s="727"/>
      <c r="K58" s="494"/>
    </row>
    <row r="59" spans="1:11" ht="18" customHeight="1">
      <c r="A59" s="479">
        <v>50</v>
      </c>
      <c r="B59" s="276" t="s">
        <v>25</v>
      </c>
      <c r="C59" s="277" t="s">
        <v>301</v>
      </c>
      <c r="D59" s="310" t="s">
        <v>1354</v>
      </c>
      <c r="E59" s="313" t="s">
        <v>1961</v>
      </c>
      <c r="F59" s="313" t="s">
        <v>1961</v>
      </c>
      <c r="G59" s="224" t="s">
        <v>11</v>
      </c>
      <c r="H59" s="280"/>
      <c r="I59" s="279"/>
      <c r="J59" s="727"/>
      <c r="K59" s="494"/>
    </row>
    <row r="60" spans="1:11" ht="18" customHeight="1">
      <c r="A60" s="479">
        <v>51</v>
      </c>
      <c r="B60" s="276" t="s">
        <v>25</v>
      </c>
      <c r="C60" s="277" t="s">
        <v>301</v>
      </c>
      <c r="D60" s="310" t="s">
        <v>1355</v>
      </c>
      <c r="E60" s="313" t="s">
        <v>2392</v>
      </c>
      <c r="F60" s="313" t="s">
        <v>2392</v>
      </c>
      <c r="G60" s="224" t="s">
        <v>11</v>
      </c>
      <c r="H60" s="280"/>
      <c r="I60" s="279"/>
      <c r="J60" s="727"/>
      <c r="K60" s="494"/>
    </row>
    <row r="61" spans="1:11" ht="18" customHeight="1">
      <c r="A61" s="479">
        <v>52</v>
      </c>
      <c r="B61" s="276" t="s">
        <v>25</v>
      </c>
      <c r="C61" s="277" t="s">
        <v>301</v>
      </c>
      <c r="D61" s="310" t="s">
        <v>1356</v>
      </c>
      <c r="E61" s="313" t="s">
        <v>2392</v>
      </c>
      <c r="F61" s="313" t="s">
        <v>2392</v>
      </c>
      <c r="G61" s="224" t="s">
        <v>11</v>
      </c>
      <c r="H61" s="280"/>
      <c r="I61" s="279"/>
      <c r="J61" s="727"/>
      <c r="K61" s="494"/>
    </row>
    <row r="62" spans="1:11" ht="18" customHeight="1">
      <c r="A62" s="479">
        <v>53</v>
      </c>
      <c r="B62" s="276" t="s">
        <v>25</v>
      </c>
      <c r="C62" s="277" t="s">
        <v>301</v>
      </c>
      <c r="D62" s="310" t="s">
        <v>988</v>
      </c>
      <c r="E62" s="276" t="s">
        <v>989</v>
      </c>
      <c r="F62" s="276" t="s">
        <v>989</v>
      </c>
      <c r="G62" s="224" t="s">
        <v>11</v>
      </c>
      <c r="H62" s="280"/>
      <c r="I62" s="279"/>
      <c r="J62" s="727"/>
      <c r="K62" s="494"/>
    </row>
    <row r="63" spans="1:11" ht="18" customHeight="1">
      <c r="A63" s="479">
        <v>54</v>
      </c>
      <c r="B63" s="276" t="s">
        <v>25</v>
      </c>
      <c r="C63" s="277" t="s">
        <v>301</v>
      </c>
      <c r="D63" s="310" t="s">
        <v>990</v>
      </c>
      <c r="E63" s="276" t="s">
        <v>991</v>
      </c>
      <c r="F63" s="276" t="s">
        <v>991</v>
      </c>
      <c r="G63" s="224" t="s">
        <v>11</v>
      </c>
      <c r="H63" s="280"/>
      <c r="I63" s="279"/>
      <c r="J63" s="727"/>
      <c r="K63" s="494"/>
    </row>
    <row r="64" spans="1:11" ht="18" customHeight="1">
      <c r="A64" s="479">
        <v>55</v>
      </c>
      <c r="B64" s="276" t="s">
        <v>25</v>
      </c>
      <c r="C64" s="277" t="s">
        <v>301</v>
      </c>
      <c r="D64" s="310" t="s">
        <v>992</v>
      </c>
      <c r="E64" s="276" t="s">
        <v>993</v>
      </c>
      <c r="F64" s="276" t="s">
        <v>993</v>
      </c>
      <c r="G64" s="224" t="s">
        <v>11</v>
      </c>
      <c r="H64" s="280"/>
      <c r="I64" s="279"/>
      <c r="J64" s="727"/>
      <c r="K64" s="494"/>
    </row>
    <row r="65" spans="1:11" ht="18" customHeight="1">
      <c r="A65" s="479">
        <v>56</v>
      </c>
      <c r="B65" s="276" t="s">
        <v>25</v>
      </c>
      <c r="C65" s="277" t="s">
        <v>301</v>
      </c>
      <c r="D65" s="310" t="s">
        <v>994</v>
      </c>
      <c r="E65" s="276" t="s">
        <v>995</v>
      </c>
      <c r="F65" s="276" t="s">
        <v>995</v>
      </c>
      <c r="G65" s="224" t="s">
        <v>11</v>
      </c>
      <c r="H65" s="280"/>
      <c r="I65" s="279"/>
      <c r="J65" s="727"/>
      <c r="K65" s="494"/>
    </row>
    <row r="66" spans="1:11" ht="18" customHeight="1">
      <c r="A66" s="479">
        <v>57</v>
      </c>
      <c r="B66" s="276" t="s">
        <v>25</v>
      </c>
      <c r="C66" s="277" t="s">
        <v>301</v>
      </c>
      <c r="D66" s="310" t="s">
        <v>996</v>
      </c>
      <c r="E66" s="279"/>
      <c r="F66" s="279"/>
      <c r="G66" s="224" t="s">
        <v>11</v>
      </c>
      <c r="H66" s="280"/>
      <c r="I66" s="279"/>
      <c r="J66" s="727"/>
      <c r="K66" s="494"/>
    </row>
    <row r="67" spans="1:11" ht="18" customHeight="1">
      <c r="A67" s="479">
        <v>58</v>
      </c>
      <c r="B67" s="276" t="s">
        <v>25</v>
      </c>
      <c r="C67" s="277" t="s">
        <v>301</v>
      </c>
      <c r="D67" s="310" t="s">
        <v>997</v>
      </c>
      <c r="E67" s="279"/>
      <c r="F67" s="279"/>
      <c r="G67" s="224" t="s">
        <v>11</v>
      </c>
      <c r="H67" s="280"/>
      <c r="I67" s="276" t="s">
        <v>996</v>
      </c>
      <c r="J67" s="727"/>
      <c r="K67" s="494"/>
    </row>
    <row r="68" spans="1:11" ht="18" customHeight="1">
      <c r="A68" s="479">
        <v>59</v>
      </c>
      <c r="B68" s="276" t="s">
        <v>25</v>
      </c>
      <c r="C68" s="277" t="s">
        <v>301</v>
      </c>
      <c r="D68" s="310" t="s">
        <v>1357</v>
      </c>
      <c r="E68" s="279"/>
      <c r="F68" s="279"/>
      <c r="G68" s="224" t="s">
        <v>11</v>
      </c>
      <c r="H68" s="280"/>
      <c r="I68" s="279"/>
      <c r="J68" s="727"/>
      <c r="K68" s="494"/>
    </row>
    <row r="69" spans="1:11" ht="18" customHeight="1">
      <c r="A69" s="479">
        <v>60</v>
      </c>
      <c r="B69" s="276" t="s">
        <v>25</v>
      </c>
      <c r="C69" s="277" t="s">
        <v>301</v>
      </c>
      <c r="D69" s="278" t="s">
        <v>998</v>
      </c>
      <c r="E69" s="279"/>
      <c r="F69" s="279"/>
      <c r="G69" s="224" t="s">
        <v>11</v>
      </c>
      <c r="H69" s="280"/>
      <c r="I69" s="279"/>
      <c r="J69" s="282" t="s">
        <v>1442</v>
      </c>
      <c r="K69" s="498"/>
    </row>
    <row r="70" spans="1:11" ht="18" customHeight="1">
      <c r="A70" s="479">
        <v>61</v>
      </c>
      <c r="B70" s="276" t="s">
        <v>25</v>
      </c>
      <c r="C70" s="277" t="s">
        <v>301</v>
      </c>
      <c r="D70" s="278" t="s">
        <v>999</v>
      </c>
      <c r="E70" s="314" t="s">
        <v>2246</v>
      </c>
      <c r="F70" s="276" t="s">
        <v>1000</v>
      </c>
      <c r="G70" s="224" t="s">
        <v>11</v>
      </c>
      <c r="H70" s="280"/>
      <c r="I70" s="279"/>
      <c r="J70" s="727" t="s">
        <v>1001</v>
      </c>
      <c r="K70" s="729"/>
    </row>
    <row r="71" spans="1:11" ht="18" customHeight="1">
      <c r="A71" s="479">
        <v>62</v>
      </c>
      <c r="B71" s="276" t="s">
        <v>25</v>
      </c>
      <c r="C71" s="277" t="s">
        <v>301</v>
      </c>
      <c r="D71" s="278" t="s">
        <v>1002</v>
      </c>
      <c r="E71" s="314" t="s">
        <v>2247</v>
      </c>
      <c r="F71" s="276" t="s">
        <v>428</v>
      </c>
      <c r="G71" s="224" t="s">
        <v>11</v>
      </c>
      <c r="H71" s="280"/>
      <c r="I71" s="279"/>
      <c r="J71" s="727"/>
      <c r="K71" s="729"/>
    </row>
    <row r="72" spans="1:11" ht="18" customHeight="1">
      <c r="A72" s="479">
        <v>63</v>
      </c>
      <c r="B72" s="276" t="s">
        <v>25</v>
      </c>
      <c r="C72" s="277" t="s">
        <v>301</v>
      </c>
      <c r="D72" s="278" t="s">
        <v>1003</v>
      </c>
      <c r="E72" s="314" t="s">
        <v>2248</v>
      </c>
      <c r="F72" s="276" t="s">
        <v>97</v>
      </c>
      <c r="G72" s="224" t="s">
        <v>11</v>
      </c>
      <c r="H72" s="280"/>
      <c r="I72" s="279"/>
      <c r="J72" s="727"/>
      <c r="K72" s="729"/>
    </row>
    <row r="73" spans="1:11" ht="18" customHeight="1">
      <c r="A73" s="479">
        <v>64</v>
      </c>
      <c r="B73" s="276" t="s">
        <v>25</v>
      </c>
      <c r="C73" s="277" t="s">
        <v>301</v>
      </c>
      <c r="D73" s="278" t="s">
        <v>2699</v>
      </c>
      <c r="E73" s="314" t="s">
        <v>2676</v>
      </c>
      <c r="F73" s="314" t="s">
        <v>2676</v>
      </c>
      <c r="G73" s="224" t="s">
        <v>11</v>
      </c>
      <c r="H73" s="279"/>
      <c r="I73" s="279"/>
      <c r="J73" s="727"/>
      <c r="K73" s="729"/>
    </row>
    <row r="74" spans="1:11" ht="18" customHeight="1">
      <c r="A74" s="479">
        <v>65</v>
      </c>
      <c r="B74" s="276" t="s">
        <v>25</v>
      </c>
      <c r="C74" s="277" t="s">
        <v>301</v>
      </c>
      <c r="D74" s="278" t="s">
        <v>2286</v>
      </c>
      <c r="E74" s="315" t="s">
        <v>2287</v>
      </c>
      <c r="F74" s="315" t="s">
        <v>2256</v>
      </c>
      <c r="G74" s="224" t="s">
        <v>11</v>
      </c>
      <c r="H74" s="280"/>
      <c r="I74" s="279"/>
      <c r="J74" s="727"/>
      <c r="K74" s="729"/>
    </row>
    <row r="75" spans="1:11" ht="18" customHeight="1">
      <c r="A75" s="479">
        <v>66</v>
      </c>
      <c r="B75" s="276" t="s">
        <v>25</v>
      </c>
      <c r="C75" s="277" t="s">
        <v>301</v>
      </c>
      <c r="D75" s="278" t="s">
        <v>1004</v>
      </c>
      <c r="E75" s="314" t="s">
        <v>2249</v>
      </c>
      <c r="F75" s="276" t="s">
        <v>1005</v>
      </c>
      <c r="G75" s="224" t="s">
        <v>11</v>
      </c>
      <c r="H75" s="280"/>
      <c r="I75" s="279"/>
      <c r="J75" s="727"/>
      <c r="K75" s="729"/>
    </row>
    <row r="76" spans="1:11" ht="18" customHeight="1">
      <c r="A76" s="479">
        <v>67</v>
      </c>
      <c r="B76" s="276" t="s">
        <v>25</v>
      </c>
      <c r="C76" s="277" t="s">
        <v>301</v>
      </c>
      <c r="D76" s="278" t="s">
        <v>1006</v>
      </c>
      <c r="E76" s="314" t="s">
        <v>97</v>
      </c>
      <c r="F76" s="276" t="s">
        <v>97</v>
      </c>
      <c r="G76" s="224" t="s">
        <v>11</v>
      </c>
      <c r="H76" s="280"/>
      <c r="I76" s="279"/>
      <c r="J76" s="727"/>
      <c r="K76" s="729"/>
    </row>
    <row r="77" spans="1:11" ht="18" customHeight="1">
      <c r="A77" s="479">
        <v>68</v>
      </c>
      <c r="B77" s="276" t="s">
        <v>25</v>
      </c>
      <c r="C77" s="277" t="s">
        <v>301</v>
      </c>
      <c r="D77" s="278" t="s">
        <v>1007</v>
      </c>
      <c r="E77" s="314" t="s">
        <v>97</v>
      </c>
      <c r="F77" s="276" t="s">
        <v>97</v>
      </c>
      <c r="G77" s="224" t="s">
        <v>11</v>
      </c>
      <c r="H77" s="280"/>
      <c r="I77" s="279"/>
      <c r="J77" s="727"/>
      <c r="K77" s="729"/>
    </row>
    <row r="78" spans="1:11" ht="18" customHeight="1">
      <c r="A78" s="479">
        <v>69</v>
      </c>
      <c r="B78" s="276" t="s">
        <v>25</v>
      </c>
      <c r="C78" s="277" t="s">
        <v>301</v>
      </c>
      <c r="D78" s="278" t="s">
        <v>1008</v>
      </c>
      <c r="E78" s="314" t="s">
        <v>79</v>
      </c>
      <c r="F78" s="276" t="s">
        <v>79</v>
      </c>
      <c r="G78" s="224" t="s">
        <v>11</v>
      </c>
      <c r="H78" s="280"/>
      <c r="I78" s="279"/>
      <c r="J78" s="727"/>
      <c r="K78" s="729"/>
    </row>
    <row r="79" spans="1:11" ht="18" customHeight="1">
      <c r="A79" s="479">
        <v>70</v>
      </c>
      <c r="B79" s="276" t="s">
        <v>25</v>
      </c>
      <c r="C79" s="277" t="s">
        <v>301</v>
      </c>
      <c r="D79" s="278" t="s">
        <v>1009</v>
      </c>
      <c r="E79" s="314" t="s">
        <v>97</v>
      </c>
      <c r="F79" s="276" t="s">
        <v>97</v>
      </c>
      <c r="G79" s="224" t="s">
        <v>11</v>
      </c>
      <c r="H79" s="280"/>
      <c r="I79" s="279"/>
      <c r="J79" s="727"/>
      <c r="K79" s="729"/>
    </row>
    <row r="80" spans="1:11" ht="18" customHeight="1">
      <c r="A80" s="479">
        <v>71</v>
      </c>
      <c r="B80" s="276" t="s">
        <v>25</v>
      </c>
      <c r="C80" s="277" t="s">
        <v>301</v>
      </c>
      <c r="D80" s="278" t="s">
        <v>1010</v>
      </c>
      <c r="E80" s="314" t="s">
        <v>2248</v>
      </c>
      <c r="F80" s="276" t="s">
        <v>97</v>
      </c>
      <c r="G80" s="224" t="s">
        <v>11</v>
      </c>
      <c r="H80" s="280"/>
      <c r="I80" s="279"/>
      <c r="J80" s="727"/>
      <c r="K80" s="729"/>
    </row>
    <row r="81" spans="1:11" ht="18" customHeight="1">
      <c r="A81" s="479">
        <v>72</v>
      </c>
      <c r="B81" s="276" t="s">
        <v>25</v>
      </c>
      <c r="C81" s="277" t="s">
        <v>301</v>
      </c>
      <c r="D81" s="278" t="s">
        <v>1011</v>
      </c>
      <c r="E81" s="314" t="s">
        <v>2250</v>
      </c>
      <c r="F81" s="276" t="s">
        <v>79</v>
      </c>
      <c r="G81" s="224" t="s">
        <v>11</v>
      </c>
      <c r="H81" s="280"/>
      <c r="I81" s="279"/>
      <c r="J81" s="727"/>
      <c r="K81" s="729"/>
    </row>
    <row r="82" spans="1:11" ht="18" customHeight="1">
      <c r="A82" s="479">
        <v>73</v>
      </c>
      <c r="B82" s="276" t="s">
        <v>25</v>
      </c>
      <c r="C82" s="277" t="s">
        <v>301</v>
      </c>
      <c r="D82" s="278" t="s">
        <v>1012</v>
      </c>
      <c r="E82" s="314" t="s">
        <v>97</v>
      </c>
      <c r="F82" s="276" t="s">
        <v>97</v>
      </c>
      <c r="G82" s="224" t="s">
        <v>11</v>
      </c>
      <c r="H82" s="280"/>
      <c r="I82" s="279"/>
      <c r="J82" s="727"/>
      <c r="K82" s="729"/>
    </row>
    <row r="83" spans="1:11" ht="18" customHeight="1">
      <c r="A83" s="479">
        <v>74</v>
      </c>
      <c r="B83" s="276" t="s">
        <v>25</v>
      </c>
      <c r="C83" s="277" t="s">
        <v>301</v>
      </c>
      <c r="D83" s="278" t="s">
        <v>1013</v>
      </c>
      <c r="E83" s="314" t="s">
        <v>2248</v>
      </c>
      <c r="F83" s="276" t="s">
        <v>97</v>
      </c>
      <c r="G83" s="224" t="s">
        <v>11</v>
      </c>
      <c r="H83" s="280"/>
      <c r="I83" s="279"/>
      <c r="J83" s="727"/>
      <c r="K83" s="729"/>
    </row>
    <row r="84" spans="1:11" ht="18" customHeight="1">
      <c r="A84" s="479">
        <v>75</v>
      </c>
      <c r="B84" s="276" t="s">
        <v>25</v>
      </c>
      <c r="C84" s="277" t="s">
        <v>301</v>
      </c>
      <c r="D84" s="278" t="s">
        <v>1014</v>
      </c>
      <c r="E84" s="314" t="s">
        <v>2250</v>
      </c>
      <c r="F84" s="276" t="s">
        <v>79</v>
      </c>
      <c r="G84" s="224" t="s">
        <v>11</v>
      </c>
      <c r="H84" s="280"/>
      <c r="I84" s="279"/>
      <c r="J84" s="727"/>
      <c r="K84" s="729"/>
    </row>
    <row r="85" spans="1:11" ht="18" customHeight="1">
      <c r="A85" s="479">
        <v>76</v>
      </c>
      <c r="B85" s="276" t="s">
        <v>25</v>
      </c>
      <c r="C85" s="277" t="s">
        <v>301</v>
      </c>
      <c r="D85" s="278" t="s">
        <v>1015</v>
      </c>
      <c r="E85" s="314" t="s">
        <v>2251</v>
      </c>
      <c r="F85" s="276" t="s">
        <v>106</v>
      </c>
      <c r="G85" s="224" t="s">
        <v>11</v>
      </c>
      <c r="H85" s="280"/>
      <c r="I85" s="279"/>
      <c r="J85" s="727"/>
      <c r="K85" s="729"/>
    </row>
    <row r="86" spans="1:11" ht="18" customHeight="1">
      <c r="A86" s="479">
        <v>77</v>
      </c>
      <c r="B86" s="276" t="s">
        <v>25</v>
      </c>
      <c r="C86" s="277" t="s">
        <v>301</v>
      </c>
      <c r="D86" s="278" t="s">
        <v>1016</v>
      </c>
      <c r="E86" s="314" t="s">
        <v>2248</v>
      </c>
      <c r="F86" s="276" t="s">
        <v>97</v>
      </c>
      <c r="G86" s="224" t="s">
        <v>11</v>
      </c>
      <c r="H86" s="280"/>
      <c r="I86" s="279"/>
      <c r="J86" s="727"/>
      <c r="K86" s="729"/>
    </row>
    <row r="87" spans="1:11" ht="18" customHeight="1">
      <c r="A87" s="479">
        <v>78</v>
      </c>
      <c r="B87" s="276" t="s">
        <v>25</v>
      </c>
      <c r="C87" s="277" t="s">
        <v>301</v>
      </c>
      <c r="D87" s="278" t="s">
        <v>1017</v>
      </c>
      <c r="E87" s="316" t="s">
        <v>2252</v>
      </c>
      <c r="F87" s="276" t="s">
        <v>1018</v>
      </c>
      <c r="G87" s="224" t="s">
        <v>11</v>
      </c>
      <c r="H87" s="280"/>
      <c r="I87" s="279"/>
      <c r="J87" s="727"/>
      <c r="K87" s="729"/>
    </row>
    <row r="88" spans="1:11" ht="18" customHeight="1">
      <c r="A88" s="479">
        <v>79</v>
      </c>
      <c r="B88" s="276" t="s">
        <v>25</v>
      </c>
      <c r="C88" s="277" t="s">
        <v>301</v>
      </c>
      <c r="D88" s="278" t="s">
        <v>1019</v>
      </c>
      <c r="E88" s="316" t="s">
        <v>2248</v>
      </c>
      <c r="F88" s="276" t="s">
        <v>97</v>
      </c>
      <c r="G88" s="224" t="s">
        <v>11</v>
      </c>
      <c r="H88" s="280"/>
      <c r="I88" s="279"/>
      <c r="J88" s="727"/>
      <c r="K88" s="729"/>
    </row>
    <row r="89" spans="1:11" ht="18" customHeight="1">
      <c r="A89" s="479">
        <v>80</v>
      </c>
      <c r="B89" s="276" t="s">
        <v>25</v>
      </c>
      <c r="C89" s="277" t="s">
        <v>301</v>
      </c>
      <c r="D89" s="278" t="s">
        <v>1020</v>
      </c>
      <c r="E89" s="316" t="s">
        <v>2248</v>
      </c>
      <c r="F89" s="276" t="s">
        <v>97</v>
      </c>
      <c r="G89" s="224" t="s">
        <v>11</v>
      </c>
      <c r="H89" s="280"/>
      <c r="I89" s="279"/>
      <c r="J89" s="727"/>
      <c r="K89" s="729"/>
    </row>
    <row r="90" spans="1:11" ht="18" customHeight="1">
      <c r="A90" s="479">
        <v>81</v>
      </c>
      <c r="B90" s="276" t="s">
        <v>25</v>
      </c>
      <c r="C90" s="277" t="s">
        <v>301</v>
      </c>
      <c r="D90" s="278" t="s">
        <v>1021</v>
      </c>
      <c r="E90" s="316" t="s">
        <v>79</v>
      </c>
      <c r="F90" s="276" t="s">
        <v>79</v>
      </c>
      <c r="G90" s="224" t="s">
        <v>11</v>
      </c>
      <c r="H90" s="280"/>
      <c r="I90" s="279"/>
      <c r="J90" s="727"/>
      <c r="K90" s="729"/>
    </row>
    <row r="91" spans="1:11" ht="18" customHeight="1">
      <c r="A91" s="479">
        <v>82</v>
      </c>
      <c r="B91" s="276" t="s">
        <v>25</v>
      </c>
      <c r="C91" s="277" t="s">
        <v>301</v>
      </c>
      <c r="D91" s="278" t="s">
        <v>1022</v>
      </c>
      <c r="E91" s="316" t="s">
        <v>2251</v>
      </c>
      <c r="F91" s="276" t="s">
        <v>106</v>
      </c>
      <c r="G91" s="224" t="s">
        <v>11</v>
      </c>
      <c r="H91" s="280"/>
      <c r="I91" s="279"/>
      <c r="J91" s="727"/>
      <c r="K91" s="729"/>
    </row>
    <row r="92" spans="1:11" ht="18" customHeight="1">
      <c r="A92" s="479">
        <v>83</v>
      </c>
      <c r="B92" s="276" t="s">
        <v>25</v>
      </c>
      <c r="C92" s="277" t="s">
        <v>301</v>
      </c>
      <c r="D92" s="278" t="s">
        <v>1023</v>
      </c>
      <c r="E92" s="316" t="s">
        <v>2248</v>
      </c>
      <c r="F92" s="276" t="s">
        <v>97</v>
      </c>
      <c r="G92" s="224" t="s">
        <v>11</v>
      </c>
      <c r="H92" s="280"/>
      <c r="I92" s="279"/>
      <c r="J92" s="727"/>
      <c r="K92" s="729"/>
    </row>
    <row r="93" spans="1:11" ht="18" customHeight="1">
      <c r="A93" s="479">
        <v>84</v>
      </c>
      <c r="B93" s="276" t="s">
        <v>25</v>
      </c>
      <c r="C93" s="277" t="s">
        <v>301</v>
      </c>
      <c r="D93" s="278" t="s">
        <v>1024</v>
      </c>
      <c r="E93" s="316" t="s">
        <v>2250</v>
      </c>
      <c r="F93" s="276" t="s">
        <v>79</v>
      </c>
      <c r="G93" s="224" t="s">
        <v>11</v>
      </c>
      <c r="H93" s="280"/>
      <c r="I93" s="279"/>
      <c r="J93" s="727"/>
      <c r="K93" s="729"/>
    </row>
    <row r="94" spans="1:11" ht="18" customHeight="1">
      <c r="A94" s="479">
        <v>85</v>
      </c>
      <c r="B94" s="276" t="s">
        <v>25</v>
      </c>
      <c r="C94" s="277" t="s">
        <v>301</v>
      </c>
      <c r="D94" s="278" t="s">
        <v>1025</v>
      </c>
      <c r="E94" s="316" t="s">
        <v>79</v>
      </c>
      <c r="F94" s="276" t="s">
        <v>79</v>
      </c>
      <c r="G94" s="224" t="s">
        <v>11</v>
      </c>
      <c r="H94" s="280"/>
      <c r="I94" s="279"/>
      <c r="J94" s="727"/>
      <c r="K94" s="729"/>
    </row>
    <row r="95" spans="1:11" ht="18" customHeight="1">
      <c r="A95" s="479">
        <v>86</v>
      </c>
      <c r="B95" s="276" t="s">
        <v>25</v>
      </c>
      <c r="C95" s="277" t="s">
        <v>301</v>
      </c>
      <c r="D95" s="278" t="s">
        <v>1026</v>
      </c>
      <c r="E95" s="316" t="s">
        <v>79</v>
      </c>
      <c r="F95" s="276" t="s">
        <v>79</v>
      </c>
      <c r="G95" s="224" t="s">
        <v>11</v>
      </c>
      <c r="H95" s="280"/>
      <c r="I95" s="279"/>
      <c r="J95" s="727"/>
      <c r="K95" s="729"/>
    </row>
    <row r="96" spans="1:11" ht="18" customHeight="1">
      <c r="A96" s="479">
        <v>87</v>
      </c>
      <c r="B96" s="276" t="s">
        <v>25</v>
      </c>
      <c r="C96" s="277" t="s">
        <v>301</v>
      </c>
      <c r="D96" s="278" t="s">
        <v>1027</v>
      </c>
      <c r="E96" s="316" t="s">
        <v>2253</v>
      </c>
      <c r="F96" s="276" t="s">
        <v>1028</v>
      </c>
      <c r="G96" s="224" t="s">
        <v>11</v>
      </c>
      <c r="H96" s="280"/>
      <c r="I96" s="279"/>
      <c r="J96" s="727"/>
      <c r="K96" s="729"/>
    </row>
    <row r="97" spans="1:11" ht="18" customHeight="1">
      <c r="A97" s="479">
        <v>88</v>
      </c>
      <c r="B97" s="276" t="s">
        <v>25</v>
      </c>
      <c r="C97" s="277" t="s">
        <v>301</v>
      </c>
      <c r="D97" s="278" t="s">
        <v>2288</v>
      </c>
      <c r="E97" s="315" t="s">
        <v>2255</v>
      </c>
      <c r="F97" s="315" t="s">
        <v>2289</v>
      </c>
      <c r="G97" s="224" t="s">
        <v>11</v>
      </c>
      <c r="H97" s="280"/>
      <c r="I97" s="279"/>
      <c r="J97" s="727"/>
      <c r="K97" s="729"/>
    </row>
    <row r="98" spans="1:11" ht="18" customHeight="1">
      <c r="A98" s="479">
        <v>89</v>
      </c>
      <c r="B98" s="276" t="s">
        <v>25</v>
      </c>
      <c r="C98" s="277" t="s">
        <v>301</v>
      </c>
      <c r="D98" s="278" t="s">
        <v>1029</v>
      </c>
      <c r="E98" s="316" t="s">
        <v>2254</v>
      </c>
      <c r="F98" s="276" t="s">
        <v>91</v>
      </c>
      <c r="G98" s="224" t="s">
        <v>11</v>
      </c>
      <c r="H98" s="280"/>
      <c r="I98" s="279"/>
      <c r="J98" s="727"/>
      <c r="K98" s="729"/>
    </row>
    <row r="99" spans="1:11" ht="18" customHeight="1">
      <c r="A99" s="479">
        <v>90</v>
      </c>
      <c r="B99" s="276" t="s">
        <v>25</v>
      </c>
      <c r="C99" s="277" t="s">
        <v>301</v>
      </c>
      <c r="D99" s="278" t="s">
        <v>1030</v>
      </c>
      <c r="E99" s="316" t="s">
        <v>2248</v>
      </c>
      <c r="F99" s="276" t="s">
        <v>97</v>
      </c>
      <c r="G99" s="224" t="s">
        <v>11</v>
      </c>
      <c r="H99" s="280"/>
      <c r="I99" s="279"/>
      <c r="J99" s="727"/>
      <c r="K99" s="729"/>
    </row>
    <row r="100" spans="1:11" ht="18" customHeight="1">
      <c r="A100" s="479">
        <v>91</v>
      </c>
      <c r="B100" s="276" t="s">
        <v>25</v>
      </c>
      <c r="C100" s="277" t="s">
        <v>301</v>
      </c>
      <c r="D100" s="278" t="s">
        <v>1031</v>
      </c>
      <c r="E100" s="316" t="s">
        <v>79</v>
      </c>
      <c r="F100" s="276" t="s">
        <v>79</v>
      </c>
      <c r="G100" s="224" t="s">
        <v>11</v>
      </c>
      <c r="H100" s="280"/>
      <c r="I100" s="279"/>
      <c r="J100" s="727"/>
      <c r="K100" s="729"/>
    </row>
    <row r="101" spans="1:11" ht="18" customHeight="1">
      <c r="A101" s="479">
        <v>92</v>
      </c>
      <c r="B101" s="276" t="s">
        <v>25</v>
      </c>
      <c r="C101" s="277" t="s">
        <v>301</v>
      </c>
      <c r="D101" s="278" t="s">
        <v>1032</v>
      </c>
      <c r="E101" s="279"/>
      <c r="F101" s="279"/>
      <c r="G101" s="224" t="s">
        <v>11</v>
      </c>
      <c r="H101" s="280"/>
      <c r="I101" s="279"/>
      <c r="J101" s="727"/>
      <c r="K101" s="729"/>
    </row>
    <row r="102" spans="1:11" ht="18" customHeight="1">
      <c r="A102" s="479">
        <v>93</v>
      </c>
      <c r="B102" s="276" t="s">
        <v>25</v>
      </c>
      <c r="C102" s="277" t="s">
        <v>301</v>
      </c>
      <c r="D102" s="278" t="s">
        <v>1033</v>
      </c>
      <c r="E102" s="279"/>
      <c r="F102" s="279"/>
      <c r="G102" s="224" t="s">
        <v>11</v>
      </c>
      <c r="H102" s="280"/>
      <c r="I102" s="279"/>
      <c r="J102" s="727"/>
      <c r="K102" s="729"/>
    </row>
    <row r="103" spans="1:11" ht="18" customHeight="1">
      <c r="A103" s="479">
        <v>94</v>
      </c>
      <c r="B103" s="276" t="s">
        <v>25</v>
      </c>
      <c r="C103" s="277" t="s">
        <v>301</v>
      </c>
      <c r="D103" s="278" t="s">
        <v>1034</v>
      </c>
      <c r="E103" s="279"/>
      <c r="F103" s="279"/>
      <c r="G103" s="224" t="s">
        <v>11</v>
      </c>
      <c r="H103" s="280"/>
      <c r="I103" s="279"/>
      <c r="J103" s="727"/>
      <c r="K103" s="729"/>
    </row>
    <row r="104" spans="1:11" ht="18" customHeight="1">
      <c r="A104" s="479">
        <v>95</v>
      </c>
      <c r="B104" s="276" t="s">
        <v>25</v>
      </c>
      <c r="C104" s="277" t="s">
        <v>301</v>
      </c>
      <c r="D104" s="278" t="s">
        <v>1035</v>
      </c>
      <c r="E104" s="279"/>
      <c r="F104" s="279"/>
      <c r="G104" s="224" t="s">
        <v>11</v>
      </c>
      <c r="H104" s="280"/>
      <c r="I104" s="279"/>
      <c r="J104" s="727"/>
      <c r="K104" s="729"/>
    </row>
    <row r="105" spans="1:11" ht="18" customHeight="1">
      <c r="A105" s="479">
        <v>96</v>
      </c>
      <c r="B105" s="276" t="s">
        <v>25</v>
      </c>
      <c r="C105" s="277" t="s">
        <v>301</v>
      </c>
      <c r="D105" s="278" t="s">
        <v>1036</v>
      </c>
      <c r="E105" s="279"/>
      <c r="F105" s="279"/>
      <c r="G105" s="224" t="s">
        <v>11</v>
      </c>
      <c r="H105" s="280"/>
      <c r="I105" s="279"/>
      <c r="J105" s="727"/>
      <c r="K105" s="729"/>
    </row>
    <row r="106" spans="1:11" ht="18" customHeight="1">
      <c r="A106" s="479">
        <v>97</v>
      </c>
      <c r="B106" s="276" t="s">
        <v>25</v>
      </c>
      <c r="C106" s="277" t="s">
        <v>301</v>
      </c>
      <c r="D106" s="278" t="s">
        <v>1037</v>
      </c>
      <c r="E106" s="279"/>
      <c r="F106" s="279"/>
      <c r="G106" s="224" t="s">
        <v>11</v>
      </c>
      <c r="H106" s="280"/>
      <c r="I106" s="279"/>
      <c r="J106" s="727"/>
      <c r="K106" s="729"/>
    </row>
    <row r="107" spans="1:11" ht="18" customHeight="1">
      <c r="A107" s="479">
        <v>98</v>
      </c>
      <c r="B107" s="276" t="s">
        <v>25</v>
      </c>
      <c r="C107" s="277" t="s">
        <v>301</v>
      </c>
      <c r="D107" s="278" t="s">
        <v>1038</v>
      </c>
      <c r="E107" s="279"/>
      <c r="F107" s="279"/>
      <c r="G107" s="224" t="s">
        <v>11</v>
      </c>
      <c r="H107" s="280"/>
      <c r="I107" s="276" t="s">
        <v>2677</v>
      </c>
      <c r="J107" s="727"/>
      <c r="K107" s="729"/>
    </row>
    <row r="108" spans="1:11" ht="18" customHeight="1">
      <c r="A108" s="479">
        <v>99</v>
      </c>
      <c r="B108" s="276" t="s">
        <v>25</v>
      </c>
      <c r="C108" s="277" t="s">
        <v>301</v>
      </c>
      <c r="D108" s="278" t="s">
        <v>1039</v>
      </c>
      <c r="E108" s="279"/>
      <c r="F108" s="279"/>
      <c r="G108" s="224" t="s">
        <v>11</v>
      </c>
      <c r="H108" s="280"/>
      <c r="I108" s="279"/>
      <c r="J108" s="282" t="s">
        <v>1442</v>
      </c>
      <c r="K108" s="498"/>
    </row>
    <row r="109" spans="1:11" ht="18" customHeight="1">
      <c r="A109" s="479">
        <v>100</v>
      </c>
      <c r="B109" s="276" t="s">
        <v>25</v>
      </c>
      <c r="C109" s="277" t="s">
        <v>301</v>
      </c>
      <c r="D109" s="278" t="s">
        <v>1443</v>
      </c>
      <c r="E109" s="279"/>
      <c r="F109" s="279"/>
      <c r="G109" s="317" t="s">
        <v>11</v>
      </c>
      <c r="H109" s="280"/>
      <c r="I109" s="279"/>
      <c r="J109" s="282" t="s">
        <v>2050</v>
      </c>
      <c r="K109" s="498"/>
    </row>
    <row r="110" spans="1:11" ht="16.5" customHeight="1">
      <c r="A110" s="479">
        <v>101</v>
      </c>
      <c r="B110" s="276" t="s">
        <v>25</v>
      </c>
      <c r="C110" s="277" t="s">
        <v>301</v>
      </c>
      <c r="D110" s="278" t="s">
        <v>296</v>
      </c>
      <c r="E110" s="279"/>
      <c r="F110" s="279"/>
      <c r="G110" s="317" t="s">
        <v>11</v>
      </c>
      <c r="H110" s="280"/>
      <c r="I110" s="279"/>
      <c r="J110" s="282" t="s">
        <v>1444</v>
      </c>
      <c r="K110" s="498"/>
    </row>
    <row r="111" spans="1:11" ht="16.5" customHeight="1">
      <c r="A111" s="479">
        <v>102</v>
      </c>
      <c r="B111" s="276" t="s">
        <v>25</v>
      </c>
      <c r="C111" s="277" t="s">
        <v>301</v>
      </c>
      <c r="D111" s="278" t="s">
        <v>1040</v>
      </c>
      <c r="E111" s="279"/>
      <c r="F111" s="279"/>
      <c r="G111" s="317" t="s">
        <v>11</v>
      </c>
      <c r="H111" s="280"/>
      <c r="I111" s="276" t="s">
        <v>296</v>
      </c>
      <c r="J111" s="282"/>
      <c r="K111" s="498"/>
    </row>
    <row r="112" spans="1:11" ht="16.5" customHeight="1">
      <c r="A112" s="479">
        <v>103</v>
      </c>
      <c r="B112" s="276" t="s">
        <v>25</v>
      </c>
      <c r="C112" s="277" t="s">
        <v>301</v>
      </c>
      <c r="D112" s="278" t="s">
        <v>1041</v>
      </c>
      <c r="E112" s="279"/>
      <c r="F112" s="279"/>
      <c r="G112" s="317" t="s">
        <v>11</v>
      </c>
      <c r="H112" s="280"/>
      <c r="I112" s="276" t="s">
        <v>1041</v>
      </c>
      <c r="J112" s="282" t="s">
        <v>2049</v>
      </c>
      <c r="K112" s="498"/>
    </row>
    <row r="113" spans="1:11" ht="16.5" customHeight="1">
      <c r="A113" s="479">
        <v>104</v>
      </c>
      <c r="B113" s="276" t="s">
        <v>25</v>
      </c>
      <c r="C113" s="277" t="s">
        <v>301</v>
      </c>
      <c r="D113" s="278" t="s">
        <v>1358</v>
      </c>
      <c r="E113" s="318" t="s">
        <v>1042</v>
      </c>
      <c r="F113" s="276" t="s">
        <v>1042</v>
      </c>
      <c r="G113" s="317" t="s">
        <v>11</v>
      </c>
      <c r="H113" s="280"/>
      <c r="I113" s="279"/>
      <c r="J113" s="727" t="s">
        <v>2051</v>
      </c>
      <c r="K113" s="498"/>
    </row>
    <row r="114" spans="1:11" ht="16.5" customHeight="1">
      <c r="A114" s="479">
        <v>105</v>
      </c>
      <c r="B114" s="276" t="s">
        <v>25</v>
      </c>
      <c r="C114" s="277" t="s">
        <v>301</v>
      </c>
      <c r="D114" s="278" t="s">
        <v>1359</v>
      </c>
      <c r="E114" s="318" t="s">
        <v>2257</v>
      </c>
      <c r="F114" s="276" t="s">
        <v>1043</v>
      </c>
      <c r="G114" s="317" t="s">
        <v>11</v>
      </c>
      <c r="H114" s="280"/>
      <c r="I114" s="279"/>
      <c r="J114" s="727"/>
      <c r="K114" s="498"/>
    </row>
    <row r="115" spans="1:11" ht="16.5" customHeight="1">
      <c r="A115" s="479">
        <v>106</v>
      </c>
      <c r="B115" s="276" t="s">
        <v>25</v>
      </c>
      <c r="C115" s="277" t="s">
        <v>301</v>
      </c>
      <c r="D115" s="278" t="s">
        <v>1360</v>
      </c>
      <c r="E115" s="319" t="s">
        <v>2258</v>
      </c>
      <c r="F115" s="276" t="s">
        <v>1044</v>
      </c>
      <c r="G115" s="317" t="s">
        <v>11</v>
      </c>
      <c r="H115" s="280"/>
      <c r="I115" s="279"/>
      <c r="J115" s="727"/>
      <c r="K115" s="498"/>
    </row>
    <row r="116" spans="1:11" ht="16.5" customHeight="1">
      <c r="A116" s="479">
        <v>107</v>
      </c>
      <c r="B116" s="276" t="s">
        <v>25</v>
      </c>
      <c r="C116" s="277" t="s">
        <v>301</v>
      </c>
      <c r="D116" s="278" t="s">
        <v>1361</v>
      </c>
      <c r="E116" s="318" t="s">
        <v>2259</v>
      </c>
      <c r="F116" s="276" t="s">
        <v>1042</v>
      </c>
      <c r="G116" s="317" t="s">
        <v>11</v>
      </c>
      <c r="H116" s="280"/>
      <c r="I116" s="279"/>
      <c r="J116" s="727"/>
      <c r="K116" s="498"/>
    </row>
    <row r="117" spans="1:11" ht="16.5" customHeight="1">
      <c r="A117" s="479">
        <v>108</v>
      </c>
      <c r="B117" s="276" t="s">
        <v>25</v>
      </c>
      <c r="C117" s="277" t="s">
        <v>301</v>
      </c>
      <c r="D117" s="278" t="s">
        <v>1362</v>
      </c>
      <c r="E117" s="318" t="s">
        <v>985</v>
      </c>
      <c r="F117" s="276" t="s">
        <v>985</v>
      </c>
      <c r="G117" s="317" t="s">
        <v>11</v>
      </c>
      <c r="H117" s="280"/>
      <c r="I117" s="279"/>
      <c r="J117" s="727"/>
      <c r="K117" s="498"/>
    </row>
    <row r="118" spans="1:11" ht="16.5" customHeight="1">
      <c r="A118" s="479">
        <v>109</v>
      </c>
      <c r="B118" s="276" t="s">
        <v>25</v>
      </c>
      <c r="C118" s="277" t="s">
        <v>301</v>
      </c>
      <c r="D118" s="278" t="s">
        <v>1363</v>
      </c>
      <c r="E118" s="318" t="s">
        <v>2260</v>
      </c>
      <c r="F118" s="276" t="s">
        <v>1044</v>
      </c>
      <c r="G118" s="317" t="s">
        <v>11</v>
      </c>
      <c r="H118" s="280"/>
      <c r="I118" s="279"/>
      <c r="J118" s="727"/>
      <c r="K118" s="498"/>
    </row>
    <row r="119" spans="1:11" ht="16.5" customHeight="1">
      <c r="A119" s="479">
        <v>110</v>
      </c>
      <c r="B119" s="276" t="s">
        <v>25</v>
      </c>
      <c r="C119" s="277" t="s">
        <v>301</v>
      </c>
      <c r="D119" s="278" t="s">
        <v>1364</v>
      </c>
      <c r="E119" s="318" t="s">
        <v>2261</v>
      </c>
      <c r="F119" s="276" t="s">
        <v>1045</v>
      </c>
      <c r="G119" s="317" t="s">
        <v>11</v>
      </c>
      <c r="H119" s="280"/>
      <c r="I119" s="279"/>
      <c r="J119" s="727"/>
      <c r="K119" s="498"/>
    </row>
    <row r="120" spans="1:11" ht="16.5" customHeight="1">
      <c r="A120" s="479">
        <v>111</v>
      </c>
      <c r="B120" s="276" t="s">
        <v>25</v>
      </c>
      <c r="C120" s="277" t="s">
        <v>301</v>
      </c>
      <c r="D120" s="278" t="s">
        <v>1365</v>
      </c>
      <c r="E120" s="318" t="s">
        <v>986</v>
      </c>
      <c r="F120" s="276" t="s">
        <v>986</v>
      </c>
      <c r="G120" s="317" t="s">
        <v>11</v>
      </c>
      <c r="H120" s="280"/>
      <c r="I120" s="279"/>
      <c r="J120" s="727"/>
      <c r="K120" s="498"/>
    </row>
    <row r="121" spans="1:11" ht="16.5" customHeight="1">
      <c r="A121" s="479">
        <v>112</v>
      </c>
      <c r="B121" s="276" t="s">
        <v>25</v>
      </c>
      <c r="C121" s="277" t="s">
        <v>301</v>
      </c>
      <c r="D121" s="278" t="s">
        <v>1366</v>
      </c>
      <c r="E121" s="318" t="s">
        <v>2262</v>
      </c>
      <c r="F121" s="276" t="s">
        <v>987</v>
      </c>
      <c r="G121" s="317" t="s">
        <v>11</v>
      </c>
      <c r="H121" s="280"/>
      <c r="I121" s="279"/>
      <c r="J121" s="727"/>
      <c r="K121" s="498"/>
    </row>
    <row r="122" spans="1:11" ht="16.5" customHeight="1">
      <c r="A122" s="479">
        <v>113</v>
      </c>
      <c r="B122" s="276" t="s">
        <v>25</v>
      </c>
      <c r="C122" s="277" t="s">
        <v>301</v>
      </c>
      <c r="D122" s="278" t="s">
        <v>1367</v>
      </c>
      <c r="E122" s="318" t="s">
        <v>984</v>
      </c>
      <c r="F122" s="276" t="s">
        <v>984</v>
      </c>
      <c r="G122" s="317" t="s">
        <v>11</v>
      </c>
      <c r="H122" s="280"/>
      <c r="I122" s="279"/>
      <c r="J122" s="727"/>
      <c r="K122" s="498"/>
    </row>
    <row r="123" spans="1:11" ht="16.5" customHeight="1">
      <c r="A123" s="479">
        <v>114</v>
      </c>
      <c r="B123" s="276" t="s">
        <v>25</v>
      </c>
      <c r="C123" s="277" t="s">
        <v>301</v>
      </c>
      <c r="D123" s="278" t="s">
        <v>1368</v>
      </c>
      <c r="E123" s="318" t="s">
        <v>1046</v>
      </c>
      <c r="F123" s="276" t="s">
        <v>1046</v>
      </c>
      <c r="G123" s="317" t="s">
        <v>11</v>
      </c>
      <c r="H123" s="280"/>
      <c r="I123" s="279"/>
      <c r="J123" s="727"/>
      <c r="K123" s="498"/>
    </row>
    <row r="124" spans="1:11" ht="16.5" customHeight="1">
      <c r="A124" s="479">
        <v>115</v>
      </c>
      <c r="B124" s="276" t="s">
        <v>25</v>
      </c>
      <c r="C124" s="277" t="s">
        <v>301</v>
      </c>
      <c r="D124" s="278" t="s">
        <v>1369</v>
      </c>
      <c r="E124" s="318" t="s">
        <v>1047</v>
      </c>
      <c r="F124" s="276" t="s">
        <v>1047</v>
      </c>
      <c r="G124" s="317" t="s">
        <v>11</v>
      </c>
      <c r="H124" s="280"/>
      <c r="I124" s="279"/>
      <c r="J124" s="727"/>
      <c r="K124" s="498"/>
    </row>
    <row r="125" spans="1:11" ht="16.5" customHeight="1">
      <c r="A125" s="479">
        <v>116</v>
      </c>
      <c r="B125" s="276" t="s">
        <v>25</v>
      </c>
      <c r="C125" s="277" t="s">
        <v>301</v>
      </c>
      <c r="D125" s="278" t="s">
        <v>1370</v>
      </c>
      <c r="E125" s="318" t="s">
        <v>1047</v>
      </c>
      <c r="F125" s="276" t="s">
        <v>1047</v>
      </c>
      <c r="G125" s="317" t="s">
        <v>11</v>
      </c>
      <c r="H125" s="280"/>
      <c r="I125" s="279"/>
      <c r="J125" s="727"/>
      <c r="K125" s="498"/>
    </row>
    <row r="126" spans="1:11" ht="16.5" customHeight="1">
      <c r="A126" s="479">
        <v>117</v>
      </c>
      <c r="B126" s="276" t="s">
        <v>25</v>
      </c>
      <c r="C126" s="277" t="s">
        <v>301</v>
      </c>
      <c r="D126" s="278" t="s">
        <v>1371</v>
      </c>
      <c r="E126" s="318" t="s">
        <v>983</v>
      </c>
      <c r="F126" s="276" t="s">
        <v>983</v>
      </c>
      <c r="G126" s="317" t="s">
        <v>11</v>
      </c>
      <c r="H126" s="280"/>
      <c r="I126" s="279"/>
      <c r="J126" s="727"/>
      <c r="K126" s="498"/>
    </row>
    <row r="127" spans="1:11" ht="16.5" customHeight="1">
      <c r="A127" s="479">
        <v>118</v>
      </c>
      <c r="B127" s="276" t="s">
        <v>25</v>
      </c>
      <c r="C127" s="277" t="s">
        <v>301</v>
      </c>
      <c r="D127" s="278" t="s">
        <v>1372</v>
      </c>
      <c r="E127" s="318" t="s">
        <v>985</v>
      </c>
      <c r="F127" s="276" t="s">
        <v>985</v>
      </c>
      <c r="G127" s="317" t="s">
        <v>11</v>
      </c>
      <c r="H127" s="280"/>
      <c r="I127" s="279"/>
      <c r="J127" s="727"/>
      <c r="K127" s="498"/>
    </row>
    <row r="128" spans="1:11" ht="16.5" customHeight="1">
      <c r="A128" s="479">
        <v>119</v>
      </c>
      <c r="B128" s="276" t="s">
        <v>25</v>
      </c>
      <c r="C128" s="277" t="s">
        <v>301</v>
      </c>
      <c r="D128" s="278" t="s">
        <v>1373</v>
      </c>
      <c r="E128" s="318" t="s">
        <v>1046</v>
      </c>
      <c r="F128" s="276" t="s">
        <v>1046</v>
      </c>
      <c r="G128" s="317" t="s">
        <v>11</v>
      </c>
      <c r="H128" s="280"/>
      <c r="I128" s="279"/>
      <c r="J128" s="727"/>
      <c r="K128" s="498"/>
    </row>
    <row r="129" spans="1:11" ht="16.5" customHeight="1">
      <c r="A129" s="479">
        <v>120</v>
      </c>
      <c r="B129" s="276" t="s">
        <v>25</v>
      </c>
      <c r="C129" s="277" t="s">
        <v>301</v>
      </c>
      <c r="D129" s="278" t="s">
        <v>1374</v>
      </c>
      <c r="E129" s="318" t="s">
        <v>1047</v>
      </c>
      <c r="F129" s="276" t="s">
        <v>1047</v>
      </c>
      <c r="G129" s="317" t="s">
        <v>11</v>
      </c>
      <c r="H129" s="280"/>
      <c r="I129" s="279"/>
      <c r="J129" s="727"/>
      <c r="K129" s="498"/>
    </row>
    <row r="130" spans="1:11" ht="16.5" customHeight="1">
      <c r="A130" s="479">
        <v>121</v>
      </c>
      <c r="B130" s="276" t="s">
        <v>25</v>
      </c>
      <c r="C130" s="277" t="s">
        <v>301</v>
      </c>
      <c r="D130" s="278" t="s">
        <v>1048</v>
      </c>
      <c r="E130" s="279"/>
      <c r="F130" s="279"/>
      <c r="G130" s="317" t="s">
        <v>11</v>
      </c>
      <c r="H130" s="280"/>
      <c r="I130" s="279"/>
      <c r="J130" s="282" t="s">
        <v>2686</v>
      </c>
      <c r="K130" s="502"/>
    </row>
    <row r="131" spans="1:11" ht="16.5" customHeight="1">
      <c r="A131" s="479">
        <v>122</v>
      </c>
      <c r="B131" s="276" t="s">
        <v>25</v>
      </c>
      <c r="C131" s="277" t="s">
        <v>301</v>
      </c>
      <c r="D131" s="278" t="s">
        <v>2696</v>
      </c>
      <c r="E131" s="279" t="s">
        <v>2687</v>
      </c>
      <c r="F131" s="279" t="s">
        <v>2687</v>
      </c>
      <c r="G131" s="317" t="s">
        <v>11</v>
      </c>
      <c r="H131" s="280"/>
      <c r="I131" s="279"/>
      <c r="J131" s="334" t="s">
        <v>2689</v>
      </c>
      <c r="K131" s="502"/>
    </row>
    <row r="132" spans="1:11" ht="16.5" customHeight="1">
      <c r="A132" s="479">
        <v>123</v>
      </c>
      <c r="B132" s="276" t="s">
        <v>25</v>
      </c>
      <c r="C132" s="277" t="s">
        <v>301</v>
      </c>
      <c r="D132" s="278" t="s">
        <v>2693</v>
      </c>
      <c r="E132" s="279" t="s">
        <v>2687</v>
      </c>
      <c r="F132" s="279" t="s">
        <v>2687</v>
      </c>
      <c r="G132" s="317" t="s">
        <v>11</v>
      </c>
      <c r="H132" s="280"/>
      <c r="I132" s="279"/>
      <c r="J132" s="334" t="s">
        <v>2690</v>
      </c>
      <c r="K132" s="502"/>
    </row>
    <row r="133" spans="1:11" ht="16.5" customHeight="1">
      <c r="A133" s="479">
        <v>124</v>
      </c>
      <c r="B133" s="276" t="s">
        <v>25</v>
      </c>
      <c r="C133" s="277" t="s">
        <v>301</v>
      </c>
      <c r="D133" s="278" t="s">
        <v>2697</v>
      </c>
      <c r="E133" s="276" t="s">
        <v>1049</v>
      </c>
      <c r="F133" s="276" t="s">
        <v>1049</v>
      </c>
      <c r="G133" s="317" t="s">
        <v>11</v>
      </c>
      <c r="H133" s="280"/>
      <c r="I133" s="279"/>
      <c r="J133" s="334" t="s">
        <v>2688</v>
      </c>
      <c r="K133" s="498"/>
    </row>
    <row r="134" spans="1:11" ht="16.5" customHeight="1">
      <c r="A134" s="479">
        <v>125</v>
      </c>
      <c r="B134" s="276" t="s">
        <v>25</v>
      </c>
      <c r="C134" s="277" t="s">
        <v>301</v>
      </c>
      <c r="D134" s="278" t="s">
        <v>2694</v>
      </c>
      <c r="E134" s="276" t="s">
        <v>1050</v>
      </c>
      <c r="F134" s="276" t="s">
        <v>1050</v>
      </c>
      <c r="G134" s="317" t="s">
        <v>11</v>
      </c>
      <c r="H134" s="280"/>
      <c r="I134" s="279"/>
      <c r="J134" s="334" t="s">
        <v>2774</v>
      </c>
      <c r="K134" s="498"/>
    </row>
    <row r="135" spans="1:11" ht="16.5" customHeight="1">
      <c r="A135" s="479">
        <v>126</v>
      </c>
      <c r="B135" s="276" t="s">
        <v>25</v>
      </c>
      <c r="C135" s="277" t="s">
        <v>301</v>
      </c>
      <c r="D135" s="278" t="s">
        <v>2695</v>
      </c>
      <c r="E135" s="276" t="s">
        <v>1051</v>
      </c>
      <c r="F135" s="276" t="s">
        <v>1051</v>
      </c>
      <c r="G135" s="317" t="s">
        <v>11</v>
      </c>
      <c r="H135" s="279"/>
      <c r="I135" s="279"/>
      <c r="J135" s="334" t="s">
        <v>2661</v>
      </c>
      <c r="K135" s="498" t="s">
        <v>2743</v>
      </c>
    </row>
    <row r="136" spans="1:11" ht="16.5" customHeight="1">
      <c r="A136" s="479">
        <v>127</v>
      </c>
      <c r="B136" s="276" t="s">
        <v>25</v>
      </c>
      <c r="C136" s="277" t="s">
        <v>301</v>
      </c>
      <c r="D136" s="278" t="s">
        <v>2698</v>
      </c>
      <c r="E136" s="276" t="s">
        <v>1050</v>
      </c>
      <c r="F136" s="276" t="s">
        <v>1050</v>
      </c>
      <c r="G136" s="317" t="s">
        <v>11</v>
      </c>
      <c r="H136" s="279"/>
      <c r="I136" s="279"/>
      <c r="J136" s="334" t="s">
        <v>2691</v>
      </c>
      <c r="K136" s="498" t="s">
        <v>2744</v>
      </c>
    </row>
    <row r="137" spans="1:11" ht="16.5" customHeight="1">
      <c r="A137" s="479">
        <v>128</v>
      </c>
      <c r="B137" s="276" t="s">
        <v>25</v>
      </c>
      <c r="C137" s="277" t="s">
        <v>301</v>
      </c>
      <c r="D137" s="278" t="s">
        <v>1052</v>
      </c>
      <c r="E137" s="279"/>
      <c r="F137" s="279"/>
      <c r="G137" s="317" t="s">
        <v>11</v>
      </c>
      <c r="H137" s="280"/>
      <c r="I137" s="279"/>
      <c r="J137" s="282" t="s">
        <v>2327</v>
      </c>
      <c r="K137" s="498"/>
    </row>
    <row r="138" spans="1:11" ht="16.5" customHeight="1">
      <c r="A138" s="479">
        <v>129</v>
      </c>
      <c r="B138" s="276" t="s">
        <v>25</v>
      </c>
      <c r="C138" s="277" t="s">
        <v>70</v>
      </c>
      <c r="D138" s="278" t="s">
        <v>2331</v>
      </c>
      <c r="E138" s="279"/>
      <c r="F138" s="279"/>
      <c r="G138" s="317" t="s">
        <v>11</v>
      </c>
      <c r="H138" s="280"/>
      <c r="I138" s="279"/>
      <c r="J138" s="282" t="s">
        <v>2692</v>
      </c>
      <c r="K138" s="498" t="s">
        <v>2383</v>
      </c>
    </row>
    <row r="139" spans="1:11" ht="18" customHeight="1">
      <c r="A139" s="479">
        <v>130</v>
      </c>
      <c r="B139" s="276" t="s">
        <v>25</v>
      </c>
      <c r="C139" s="277" t="s">
        <v>70</v>
      </c>
      <c r="D139" s="278" t="s">
        <v>1053</v>
      </c>
      <c r="E139" s="276" t="s">
        <v>1054</v>
      </c>
      <c r="F139" s="276" t="s">
        <v>1054</v>
      </c>
      <c r="G139" s="317" t="s">
        <v>11</v>
      </c>
      <c r="H139" s="280"/>
      <c r="I139" s="279"/>
      <c r="J139" s="734" t="s">
        <v>2775</v>
      </c>
      <c r="K139" s="729"/>
    </row>
    <row r="140" spans="1:11" ht="18" customHeight="1">
      <c r="A140" s="479">
        <v>131</v>
      </c>
      <c r="B140" s="276" t="s">
        <v>25</v>
      </c>
      <c r="C140" s="277" t="s">
        <v>70</v>
      </c>
      <c r="D140" s="278" t="s">
        <v>1055</v>
      </c>
      <c r="E140" s="276" t="s">
        <v>1056</v>
      </c>
      <c r="F140" s="276" t="s">
        <v>1056</v>
      </c>
      <c r="G140" s="317" t="s">
        <v>11</v>
      </c>
      <c r="H140" s="280"/>
      <c r="I140" s="279"/>
      <c r="J140" s="734"/>
      <c r="K140" s="729"/>
    </row>
    <row r="141" spans="1:11" ht="18" customHeight="1">
      <c r="A141" s="479">
        <v>132</v>
      </c>
      <c r="B141" s="276" t="s">
        <v>25</v>
      </c>
      <c r="C141" s="277" t="s">
        <v>70</v>
      </c>
      <c r="D141" s="278" t="s">
        <v>1057</v>
      </c>
      <c r="E141" s="276" t="s">
        <v>1056</v>
      </c>
      <c r="F141" s="276" t="s">
        <v>1056</v>
      </c>
      <c r="G141" s="317" t="s">
        <v>11</v>
      </c>
      <c r="H141" s="280"/>
      <c r="I141" s="279"/>
      <c r="J141" s="734"/>
      <c r="K141" s="729"/>
    </row>
    <row r="142" spans="1:11" ht="18" customHeight="1">
      <c r="A142" s="479">
        <v>133</v>
      </c>
      <c r="B142" s="276" t="s">
        <v>25</v>
      </c>
      <c r="C142" s="277" t="s">
        <v>70</v>
      </c>
      <c r="D142" s="278" t="s">
        <v>1058</v>
      </c>
      <c r="E142" s="276" t="s">
        <v>1059</v>
      </c>
      <c r="F142" s="276" t="s">
        <v>1059</v>
      </c>
      <c r="G142" s="317" t="s">
        <v>11</v>
      </c>
      <c r="H142" s="280"/>
      <c r="I142" s="279"/>
      <c r="J142" s="734"/>
      <c r="K142" s="729"/>
    </row>
    <row r="143" spans="1:11" ht="18" customHeight="1">
      <c r="A143" s="479">
        <v>134</v>
      </c>
      <c r="B143" s="276" t="s">
        <v>25</v>
      </c>
      <c r="C143" s="277" t="s">
        <v>70</v>
      </c>
      <c r="D143" s="278" t="s">
        <v>1060</v>
      </c>
      <c r="E143" s="276" t="s">
        <v>1061</v>
      </c>
      <c r="F143" s="276" t="s">
        <v>1061</v>
      </c>
      <c r="G143" s="317" t="s">
        <v>11</v>
      </c>
      <c r="H143" s="280"/>
      <c r="I143" s="279"/>
      <c r="J143" s="734"/>
      <c r="K143" s="729"/>
    </row>
    <row r="144" spans="1:11" ht="18" customHeight="1">
      <c r="A144" s="479">
        <v>135</v>
      </c>
      <c r="B144" s="276" t="s">
        <v>25</v>
      </c>
      <c r="C144" s="277" t="s">
        <v>70</v>
      </c>
      <c r="D144" s="278" t="s">
        <v>1062</v>
      </c>
      <c r="E144" s="276" t="s">
        <v>1061</v>
      </c>
      <c r="F144" s="276" t="s">
        <v>1061</v>
      </c>
      <c r="G144" s="317" t="s">
        <v>11</v>
      </c>
      <c r="H144" s="280"/>
      <c r="I144" s="279"/>
      <c r="J144" s="734"/>
      <c r="K144" s="729"/>
    </row>
    <row r="145" spans="1:11" ht="18" customHeight="1">
      <c r="A145" s="479">
        <v>136</v>
      </c>
      <c r="B145" s="276" t="s">
        <v>25</v>
      </c>
      <c r="C145" s="277" t="s">
        <v>70</v>
      </c>
      <c r="D145" s="278" t="s">
        <v>1063</v>
      </c>
      <c r="E145" s="276" t="s">
        <v>76</v>
      </c>
      <c r="F145" s="276" t="s">
        <v>76</v>
      </c>
      <c r="G145" s="317" t="s">
        <v>11</v>
      </c>
      <c r="H145" s="280"/>
      <c r="I145" s="279"/>
      <c r="J145" s="734"/>
      <c r="K145" s="729"/>
    </row>
    <row r="146" spans="1:11" ht="18" customHeight="1">
      <c r="A146" s="479">
        <v>137</v>
      </c>
      <c r="B146" s="276" t="s">
        <v>25</v>
      </c>
      <c r="C146" s="277" t="s">
        <v>70</v>
      </c>
      <c r="D146" s="278" t="s">
        <v>1064</v>
      </c>
      <c r="E146" s="276" t="s">
        <v>1065</v>
      </c>
      <c r="F146" s="276" t="s">
        <v>1065</v>
      </c>
      <c r="G146" s="317" t="s">
        <v>11</v>
      </c>
      <c r="H146" s="280"/>
      <c r="I146" s="279"/>
      <c r="J146" s="734"/>
      <c r="K146" s="729"/>
    </row>
    <row r="147" spans="1:11" ht="18" customHeight="1">
      <c r="A147" s="479">
        <v>138</v>
      </c>
      <c r="B147" s="276" t="s">
        <v>25</v>
      </c>
      <c r="C147" s="277" t="s">
        <v>70</v>
      </c>
      <c r="D147" s="278" t="s">
        <v>1066</v>
      </c>
      <c r="E147" s="276" t="s">
        <v>1056</v>
      </c>
      <c r="F147" s="276" t="s">
        <v>1056</v>
      </c>
      <c r="G147" s="317" t="s">
        <v>11</v>
      </c>
      <c r="H147" s="280"/>
      <c r="I147" s="279"/>
      <c r="J147" s="734"/>
      <c r="K147" s="729"/>
    </row>
    <row r="148" spans="1:11" ht="18" customHeight="1">
      <c r="A148" s="479">
        <v>139</v>
      </c>
      <c r="B148" s="276" t="s">
        <v>25</v>
      </c>
      <c r="C148" s="277" t="s">
        <v>70</v>
      </c>
      <c r="D148" s="278" t="s">
        <v>1067</v>
      </c>
      <c r="E148" s="276" t="s">
        <v>1068</v>
      </c>
      <c r="F148" s="276" t="s">
        <v>1068</v>
      </c>
      <c r="G148" s="317" t="s">
        <v>11</v>
      </c>
      <c r="H148" s="280"/>
      <c r="I148" s="279"/>
      <c r="J148" s="734"/>
      <c r="K148" s="729"/>
    </row>
    <row r="149" spans="1:11" ht="18" customHeight="1">
      <c r="A149" s="479">
        <v>140</v>
      </c>
      <c r="B149" s="276" t="s">
        <v>25</v>
      </c>
      <c r="C149" s="277" t="s">
        <v>70</v>
      </c>
      <c r="D149" s="278" t="s">
        <v>1069</v>
      </c>
      <c r="E149" s="276" t="s">
        <v>1061</v>
      </c>
      <c r="F149" s="276" t="s">
        <v>1061</v>
      </c>
      <c r="G149" s="317" t="s">
        <v>11</v>
      </c>
      <c r="H149" s="280"/>
      <c r="I149" s="279"/>
      <c r="J149" s="734"/>
      <c r="K149" s="729"/>
    </row>
    <row r="150" spans="1:11" ht="18" customHeight="1">
      <c r="A150" s="479">
        <v>141</v>
      </c>
      <c r="B150" s="276" t="s">
        <v>25</v>
      </c>
      <c r="C150" s="277" t="s">
        <v>70</v>
      </c>
      <c r="D150" s="278" t="s">
        <v>1070</v>
      </c>
      <c r="E150" s="276" t="s">
        <v>1061</v>
      </c>
      <c r="F150" s="276" t="s">
        <v>1061</v>
      </c>
      <c r="G150" s="317" t="s">
        <v>11</v>
      </c>
      <c r="H150" s="280"/>
      <c r="I150" s="279"/>
      <c r="J150" s="734"/>
      <c r="K150" s="729"/>
    </row>
    <row r="151" spans="1:11" ht="18" customHeight="1">
      <c r="A151" s="479">
        <v>142</v>
      </c>
      <c r="B151" s="276" t="s">
        <v>25</v>
      </c>
      <c r="C151" s="277" t="s">
        <v>70</v>
      </c>
      <c r="D151" s="278" t="s">
        <v>1071</v>
      </c>
      <c r="E151" s="276" t="s">
        <v>76</v>
      </c>
      <c r="F151" s="276" t="s">
        <v>76</v>
      </c>
      <c r="G151" s="317" t="s">
        <v>11</v>
      </c>
      <c r="H151" s="280"/>
      <c r="I151" s="279"/>
      <c r="J151" s="734"/>
      <c r="K151" s="729"/>
    </row>
    <row r="152" spans="1:11" ht="18" customHeight="1">
      <c r="A152" s="479">
        <v>143</v>
      </c>
      <c r="B152" s="276" t="s">
        <v>25</v>
      </c>
      <c r="C152" s="277" t="s">
        <v>70</v>
      </c>
      <c r="D152" s="278" t="s">
        <v>1072</v>
      </c>
      <c r="E152" s="276" t="s">
        <v>1065</v>
      </c>
      <c r="F152" s="276" t="s">
        <v>1065</v>
      </c>
      <c r="G152" s="317" t="s">
        <v>11</v>
      </c>
      <c r="H152" s="280"/>
      <c r="I152" s="279"/>
      <c r="J152" s="734"/>
      <c r="K152" s="729"/>
    </row>
    <row r="153" spans="1:11" ht="18" customHeight="1">
      <c r="A153" s="479">
        <v>144</v>
      </c>
      <c r="B153" s="276" t="s">
        <v>25</v>
      </c>
      <c r="C153" s="277" t="s">
        <v>70</v>
      </c>
      <c r="D153" s="278" t="s">
        <v>1073</v>
      </c>
      <c r="E153" s="276" t="s">
        <v>1065</v>
      </c>
      <c r="F153" s="276" t="s">
        <v>1065</v>
      </c>
      <c r="G153" s="317" t="s">
        <v>11</v>
      </c>
      <c r="H153" s="280"/>
      <c r="I153" s="279"/>
      <c r="J153" s="734"/>
      <c r="K153" s="729"/>
    </row>
    <row r="154" spans="1:11" ht="18" customHeight="1">
      <c r="A154" s="479">
        <v>145</v>
      </c>
      <c r="B154" s="276" t="s">
        <v>25</v>
      </c>
      <c r="C154" s="277" t="s">
        <v>70</v>
      </c>
      <c r="D154" s="278" t="s">
        <v>1074</v>
      </c>
      <c r="E154" s="276" t="s">
        <v>1065</v>
      </c>
      <c r="F154" s="276" t="s">
        <v>1065</v>
      </c>
      <c r="G154" s="317" t="s">
        <v>11</v>
      </c>
      <c r="H154" s="280"/>
      <c r="I154" s="279"/>
      <c r="J154" s="734"/>
      <c r="K154" s="729"/>
    </row>
    <row r="155" spans="1:11" ht="18" customHeight="1">
      <c r="A155" s="479">
        <v>146</v>
      </c>
      <c r="B155" s="276" t="s">
        <v>25</v>
      </c>
      <c r="C155" s="277" t="s">
        <v>70</v>
      </c>
      <c r="D155" s="278" t="s">
        <v>1075</v>
      </c>
      <c r="E155" s="276" t="s">
        <v>1065</v>
      </c>
      <c r="F155" s="276" t="s">
        <v>1065</v>
      </c>
      <c r="G155" s="317" t="s">
        <v>11</v>
      </c>
      <c r="H155" s="280"/>
      <c r="I155" s="279"/>
      <c r="J155" s="734"/>
      <c r="K155" s="729"/>
    </row>
    <row r="156" spans="1:11" ht="18" customHeight="1">
      <c r="A156" s="479">
        <v>147</v>
      </c>
      <c r="B156" s="276" t="s">
        <v>25</v>
      </c>
      <c r="C156" s="277" t="s">
        <v>70</v>
      </c>
      <c r="D156" s="278" t="s">
        <v>1076</v>
      </c>
      <c r="E156" s="276" t="s">
        <v>1061</v>
      </c>
      <c r="F156" s="276" t="s">
        <v>1061</v>
      </c>
      <c r="G156" s="317" t="s">
        <v>11</v>
      </c>
      <c r="H156" s="280"/>
      <c r="I156" s="279"/>
      <c r="J156" s="734"/>
      <c r="K156" s="729"/>
    </row>
    <row r="157" spans="1:11" ht="18" customHeight="1">
      <c r="A157" s="479">
        <v>148</v>
      </c>
      <c r="B157" s="276" t="s">
        <v>25</v>
      </c>
      <c r="C157" s="277" t="s">
        <v>70</v>
      </c>
      <c r="D157" s="278" t="s">
        <v>1077</v>
      </c>
      <c r="E157" s="276" t="s">
        <v>76</v>
      </c>
      <c r="F157" s="276" t="s">
        <v>76</v>
      </c>
      <c r="G157" s="317" t="s">
        <v>11</v>
      </c>
      <c r="H157" s="280"/>
      <c r="I157" s="279"/>
      <c r="J157" s="734"/>
      <c r="K157" s="729"/>
    </row>
    <row r="158" spans="1:11" ht="18" customHeight="1">
      <c r="A158" s="479">
        <v>149</v>
      </c>
      <c r="B158" s="276" t="s">
        <v>25</v>
      </c>
      <c r="C158" s="277" t="s">
        <v>70</v>
      </c>
      <c r="D158" s="278" t="s">
        <v>1078</v>
      </c>
      <c r="E158" s="276" t="s">
        <v>1079</v>
      </c>
      <c r="F158" s="276" t="s">
        <v>1079</v>
      </c>
      <c r="G158" s="317" t="s">
        <v>11</v>
      </c>
      <c r="H158" s="280"/>
      <c r="I158" s="279"/>
      <c r="J158" s="734"/>
      <c r="K158" s="729"/>
    </row>
    <row r="159" spans="1:11" ht="18" customHeight="1">
      <c r="A159" s="479">
        <v>150</v>
      </c>
      <c r="B159" s="276" t="s">
        <v>25</v>
      </c>
      <c r="C159" s="277" t="s">
        <v>70</v>
      </c>
      <c r="D159" s="278" t="s">
        <v>1080</v>
      </c>
      <c r="E159" s="276" t="s">
        <v>1061</v>
      </c>
      <c r="F159" s="276" t="s">
        <v>1061</v>
      </c>
      <c r="G159" s="317" t="s">
        <v>11</v>
      </c>
      <c r="H159" s="280"/>
      <c r="I159" s="279"/>
      <c r="J159" s="734"/>
      <c r="K159" s="729"/>
    </row>
    <row r="160" spans="1:11" ht="18" customHeight="1">
      <c r="A160" s="479">
        <v>151</v>
      </c>
      <c r="B160" s="276" t="s">
        <v>25</v>
      </c>
      <c r="C160" s="277" t="s">
        <v>70</v>
      </c>
      <c r="D160" s="278" t="s">
        <v>1081</v>
      </c>
      <c r="E160" s="276" t="s">
        <v>76</v>
      </c>
      <c r="F160" s="276" t="s">
        <v>76</v>
      </c>
      <c r="G160" s="317" t="s">
        <v>11</v>
      </c>
      <c r="H160" s="280"/>
      <c r="I160" s="279"/>
      <c r="J160" s="734"/>
      <c r="K160" s="729"/>
    </row>
    <row r="161" spans="1:11" ht="18" customHeight="1">
      <c r="A161" s="479">
        <v>152</v>
      </c>
      <c r="B161" s="276" t="s">
        <v>25</v>
      </c>
      <c r="C161" s="277" t="s">
        <v>70</v>
      </c>
      <c r="D161" s="278" t="s">
        <v>1082</v>
      </c>
      <c r="E161" s="276" t="s">
        <v>1061</v>
      </c>
      <c r="F161" s="276" t="s">
        <v>1061</v>
      </c>
      <c r="G161" s="317" t="s">
        <v>11</v>
      </c>
      <c r="H161" s="280"/>
      <c r="I161" s="279"/>
      <c r="J161" s="734"/>
      <c r="K161" s="729"/>
    </row>
    <row r="162" spans="1:11" ht="18" customHeight="1">
      <c r="A162" s="479">
        <v>153</v>
      </c>
      <c r="B162" s="276" t="s">
        <v>25</v>
      </c>
      <c r="C162" s="277" t="s">
        <v>70</v>
      </c>
      <c r="D162" s="278" t="s">
        <v>1083</v>
      </c>
      <c r="E162" s="276" t="s">
        <v>1061</v>
      </c>
      <c r="F162" s="276" t="s">
        <v>1061</v>
      </c>
      <c r="G162" s="317" t="s">
        <v>11</v>
      </c>
      <c r="H162" s="280"/>
      <c r="I162" s="279"/>
      <c r="J162" s="734"/>
      <c r="K162" s="729"/>
    </row>
    <row r="163" spans="1:11" ht="18" customHeight="1">
      <c r="A163" s="479">
        <v>154</v>
      </c>
      <c r="B163" s="276" t="s">
        <v>25</v>
      </c>
      <c r="C163" s="277" t="s">
        <v>70</v>
      </c>
      <c r="D163" s="278" t="s">
        <v>1084</v>
      </c>
      <c r="E163" s="276" t="s">
        <v>76</v>
      </c>
      <c r="F163" s="276" t="s">
        <v>76</v>
      </c>
      <c r="G163" s="317" t="s">
        <v>11</v>
      </c>
      <c r="H163" s="280"/>
      <c r="I163" s="279"/>
      <c r="J163" s="734"/>
      <c r="K163" s="729"/>
    </row>
    <row r="164" spans="1:11" ht="18" customHeight="1">
      <c r="A164" s="479">
        <v>155</v>
      </c>
      <c r="B164" s="276" t="s">
        <v>25</v>
      </c>
      <c r="C164" s="277" t="s">
        <v>70</v>
      </c>
      <c r="D164" s="278" t="s">
        <v>1085</v>
      </c>
      <c r="E164" s="276" t="s">
        <v>1086</v>
      </c>
      <c r="F164" s="276" t="s">
        <v>1086</v>
      </c>
      <c r="G164" s="317" t="s">
        <v>11</v>
      </c>
      <c r="H164" s="280"/>
      <c r="I164" s="279"/>
      <c r="J164" s="734"/>
      <c r="K164" s="729"/>
    </row>
    <row r="165" spans="1:11" ht="18" customHeight="1">
      <c r="A165" s="479">
        <v>156</v>
      </c>
      <c r="B165" s="276" t="s">
        <v>25</v>
      </c>
      <c r="C165" s="277" t="s">
        <v>70</v>
      </c>
      <c r="D165" s="278" t="s">
        <v>1087</v>
      </c>
      <c r="E165" s="276" t="s">
        <v>1088</v>
      </c>
      <c r="F165" s="276" t="s">
        <v>1088</v>
      </c>
      <c r="G165" s="317" t="s">
        <v>11</v>
      </c>
      <c r="H165" s="280"/>
      <c r="I165" s="279"/>
      <c r="J165" s="734"/>
      <c r="K165" s="729"/>
    </row>
    <row r="166" spans="1:11" ht="16.5" customHeight="1">
      <c r="A166" s="479">
        <v>157</v>
      </c>
      <c r="B166" s="276" t="s">
        <v>25</v>
      </c>
      <c r="C166" s="277" t="s">
        <v>70</v>
      </c>
      <c r="D166" s="278" t="s">
        <v>2219</v>
      </c>
      <c r="E166" s="279"/>
      <c r="F166" s="279"/>
      <c r="G166" s="317" t="s">
        <v>11</v>
      </c>
      <c r="H166" s="280"/>
      <c r="I166" s="321" t="s">
        <v>2741</v>
      </c>
      <c r="J166" s="282" t="s">
        <v>2740</v>
      </c>
      <c r="K166" s="503"/>
    </row>
    <row r="167" spans="1:11" ht="16.5" customHeight="1">
      <c r="A167" s="479">
        <v>158</v>
      </c>
      <c r="B167" s="276" t="s">
        <v>25</v>
      </c>
      <c r="C167" s="277" t="s">
        <v>301</v>
      </c>
      <c r="D167" s="278" t="s">
        <v>1089</v>
      </c>
      <c r="E167" s="279"/>
      <c r="F167" s="279"/>
      <c r="G167" s="317" t="s">
        <v>11</v>
      </c>
      <c r="H167" s="280"/>
      <c r="I167" s="279"/>
      <c r="J167" s="346" t="s">
        <v>2211</v>
      </c>
      <c r="K167" s="504"/>
    </row>
    <row r="168" spans="1:11" ht="16.5" customHeight="1">
      <c r="A168" s="479">
        <v>159</v>
      </c>
      <c r="B168" s="276" t="s">
        <v>25</v>
      </c>
      <c r="C168" s="277" t="s">
        <v>301</v>
      </c>
      <c r="D168" s="278" t="s">
        <v>1090</v>
      </c>
      <c r="E168" s="323" t="s">
        <v>2263</v>
      </c>
      <c r="F168" s="323" t="s">
        <v>2263</v>
      </c>
      <c r="G168" s="317" t="s">
        <v>11</v>
      </c>
      <c r="H168" s="280"/>
      <c r="I168" s="279"/>
      <c r="J168" s="727" t="s">
        <v>2044</v>
      </c>
      <c r="K168" s="504"/>
    </row>
    <row r="169" spans="1:11" ht="16.5" customHeight="1">
      <c r="A169" s="479">
        <v>160</v>
      </c>
      <c r="B169" s="276" t="s">
        <v>25</v>
      </c>
      <c r="C169" s="277" t="s">
        <v>301</v>
      </c>
      <c r="D169" s="278" t="s">
        <v>1375</v>
      </c>
      <c r="E169" s="314" t="s">
        <v>2251</v>
      </c>
      <c r="F169" s="314" t="s">
        <v>2251</v>
      </c>
      <c r="G169" s="317" t="s">
        <v>11</v>
      </c>
      <c r="H169" s="280"/>
      <c r="I169" s="279"/>
      <c r="J169" s="727"/>
      <c r="K169" s="504"/>
    </row>
    <row r="170" spans="1:11" ht="16.5" customHeight="1">
      <c r="A170" s="479">
        <v>161</v>
      </c>
      <c r="B170" s="276" t="s">
        <v>25</v>
      </c>
      <c r="C170" s="277" t="s">
        <v>301</v>
      </c>
      <c r="D170" s="278" t="s">
        <v>1376</v>
      </c>
      <c r="E170" s="314" t="s">
        <v>2264</v>
      </c>
      <c r="F170" s="314" t="s">
        <v>2264</v>
      </c>
      <c r="G170" s="317" t="s">
        <v>11</v>
      </c>
      <c r="H170" s="280"/>
      <c r="I170" s="279"/>
      <c r="J170" s="727"/>
      <c r="K170" s="504"/>
    </row>
    <row r="171" spans="1:11" ht="16.5" customHeight="1">
      <c r="A171" s="479">
        <v>162</v>
      </c>
      <c r="B171" s="276" t="s">
        <v>25</v>
      </c>
      <c r="C171" s="277" t="s">
        <v>301</v>
      </c>
      <c r="D171" s="278" t="s">
        <v>1377</v>
      </c>
      <c r="E171" s="314" t="s">
        <v>2265</v>
      </c>
      <c r="F171" s="314" t="s">
        <v>2265</v>
      </c>
      <c r="G171" s="317" t="s">
        <v>11</v>
      </c>
      <c r="H171" s="280"/>
      <c r="I171" s="279"/>
      <c r="J171" s="727"/>
      <c r="K171" s="504"/>
    </row>
    <row r="172" spans="1:11" ht="16.5" customHeight="1">
      <c r="A172" s="479">
        <v>163</v>
      </c>
      <c r="B172" s="276" t="s">
        <v>25</v>
      </c>
      <c r="C172" s="277" t="s">
        <v>301</v>
      </c>
      <c r="D172" s="278" t="s">
        <v>1378</v>
      </c>
      <c r="E172" s="314" t="s">
        <v>2266</v>
      </c>
      <c r="F172" s="314" t="s">
        <v>2266</v>
      </c>
      <c r="G172" s="317" t="s">
        <v>11</v>
      </c>
      <c r="H172" s="280"/>
      <c r="I172" s="279"/>
      <c r="J172" s="727"/>
      <c r="K172" s="504"/>
    </row>
    <row r="173" spans="1:11" ht="16.5" customHeight="1">
      <c r="A173" s="479">
        <v>164</v>
      </c>
      <c r="B173" s="276" t="s">
        <v>25</v>
      </c>
      <c r="C173" s="277" t="s">
        <v>301</v>
      </c>
      <c r="D173" s="278" t="s">
        <v>1379</v>
      </c>
      <c r="E173" s="323" t="s">
        <v>2267</v>
      </c>
      <c r="F173" s="323" t="s">
        <v>2267</v>
      </c>
      <c r="G173" s="317" t="s">
        <v>11</v>
      </c>
      <c r="H173" s="280"/>
      <c r="I173" s="279"/>
      <c r="J173" s="727"/>
      <c r="K173" s="504"/>
    </row>
    <row r="174" spans="1:11" ht="16.5" customHeight="1">
      <c r="A174" s="479">
        <v>165</v>
      </c>
      <c r="B174" s="276" t="s">
        <v>25</v>
      </c>
      <c r="C174" s="277" t="s">
        <v>301</v>
      </c>
      <c r="D174" s="278" t="s">
        <v>1380</v>
      </c>
      <c r="E174" s="323" t="s">
        <v>2263</v>
      </c>
      <c r="F174" s="323" t="s">
        <v>2263</v>
      </c>
      <c r="G174" s="317" t="s">
        <v>11</v>
      </c>
      <c r="H174" s="280"/>
      <c r="I174" s="279"/>
      <c r="J174" s="727"/>
      <c r="K174" s="504"/>
    </row>
    <row r="175" spans="1:11" ht="16.5" customHeight="1">
      <c r="A175" s="479">
        <v>166</v>
      </c>
      <c r="B175" s="276" t="s">
        <v>25</v>
      </c>
      <c r="C175" s="277" t="s">
        <v>301</v>
      </c>
      <c r="D175" s="278" t="s">
        <v>2290</v>
      </c>
      <c r="E175" s="315" t="s">
        <v>2291</v>
      </c>
      <c r="F175" s="315" t="s">
        <v>2273</v>
      </c>
      <c r="G175" s="317" t="s">
        <v>11</v>
      </c>
      <c r="H175" s="280"/>
      <c r="I175" s="279"/>
      <c r="J175" s="727"/>
      <c r="K175" s="504"/>
    </row>
    <row r="176" spans="1:11" ht="16.5" customHeight="1">
      <c r="A176" s="479">
        <v>167</v>
      </c>
      <c r="B176" s="276" t="s">
        <v>25</v>
      </c>
      <c r="C176" s="277" t="s">
        <v>301</v>
      </c>
      <c r="D176" s="278" t="s">
        <v>1381</v>
      </c>
      <c r="E176" s="314" t="s">
        <v>2249</v>
      </c>
      <c r="F176" s="314" t="s">
        <v>2249</v>
      </c>
      <c r="G176" s="317" t="s">
        <v>11</v>
      </c>
      <c r="H176" s="280"/>
      <c r="I176" s="279"/>
      <c r="J176" s="727"/>
      <c r="K176" s="504"/>
    </row>
    <row r="177" spans="1:11" ht="16.5" customHeight="1">
      <c r="A177" s="479">
        <v>168</v>
      </c>
      <c r="B177" s="276" t="s">
        <v>25</v>
      </c>
      <c r="C177" s="277" t="s">
        <v>301</v>
      </c>
      <c r="D177" s="278" t="s">
        <v>1382</v>
      </c>
      <c r="E177" s="314" t="s">
        <v>2248</v>
      </c>
      <c r="F177" s="314" t="s">
        <v>2248</v>
      </c>
      <c r="G177" s="317" t="s">
        <v>11</v>
      </c>
      <c r="H177" s="280"/>
      <c r="I177" s="279"/>
      <c r="J177" s="727"/>
      <c r="K177" s="504"/>
    </row>
    <row r="178" spans="1:11" ht="16.5" customHeight="1">
      <c r="A178" s="479">
        <v>169</v>
      </c>
      <c r="B178" s="276" t="s">
        <v>25</v>
      </c>
      <c r="C178" s="277" t="s">
        <v>301</v>
      </c>
      <c r="D178" s="278" t="s">
        <v>1383</v>
      </c>
      <c r="E178" s="316" t="s">
        <v>2250</v>
      </c>
      <c r="F178" s="316" t="s">
        <v>2250</v>
      </c>
      <c r="G178" s="317" t="s">
        <v>11</v>
      </c>
      <c r="H178" s="280"/>
      <c r="I178" s="279"/>
      <c r="J178" s="727"/>
      <c r="K178" s="504"/>
    </row>
    <row r="179" spans="1:11" ht="16.5" customHeight="1">
      <c r="A179" s="479">
        <v>170</v>
      </c>
      <c r="B179" s="276" t="s">
        <v>25</v>
      </c>
      <c r="C179" s="277" t="s">
        <v>301</v>
      </c>
      <c r="D179" s="278" t="s">
        <v>1384</v>
      </c>
      <c r="E179" s="316" t="s">
        <v>2247</v>
      </c>
      <c r="F179" s="316" t="s">
        <v>2247</v>
      </c>
      <c r="G179" s="317" t="s">
        <v>11</v>
      </c>
      <c r="H179" s="280"/>
      <c r="I179" s="279"/>
      <c r="J179" s="727"/>
      <c r="K179" s="504"/>
    </row>
    <row r="180" spans="1:11" ht="16.5" customHeight="1">
      <c r="A180" s="479">
        <v>171</v>
      </c>
      <c r="B180" s="276" t="s">
        <v>25</v>
      </c>
      <c r="C180" s="277" t="s">
        <v>301</v>
      </c>
      <c r="D180" s="278" t="s">
        <v>1385</v>
      </c>
      <c r="E180" s="316" t="s">
        <v>2248</v>
      </c>
      <c r="F180" s="316" t="s">
        <v>2248</v>
      </c>
      <c r="G180" s="317" t="s">
        <v>11</v>
      </c>
      <c r="H180" s="280"/>
      <c r="I180" s="279"/>
      <c r="J180" s="727"/>
      <c r="K180" s="504"/>
    </row>
    <row r="181" spans="1:11" ht="16.5" customHeight="1">
      <c r="A181" s="479">
        <v>172</v>
      </c>
      <c r="B181" s="276" t="s">
        <v>25</v>
      </c>
      <c r="C181" s="277" t="s">
        <v>301</v>
      </c>
      <c r="D181" s="278" t="s">
        <v>1386</v>
      </c>
      <c r="E181" s="316" t="s">
        <v>2250</v>
      </c>
      <c r="F181" s="316" t="s">
        <v>2250</v>
      </c>
      <c r="G181" s="317" t="s">
        <v>11</v>
      </c>
      <c r="H181" s="280"/>
      <c r="I181" s="279"/>
      <c r="J181" s="727"/>
      <c r="K181" s="504"/>
    </row>
    <row r="182" spans="1:11" ht="16.5" customHeight="1">
      <c r="A182" s="479">
        <v>173</v>
      </c>
      <c r="B182" s="276" t="s">
        <v>25</v>
      </c>
      <c r="C182" s="277" t="s">
        <v>301</v>
      </c>
      <c r="D182" s="278" t="s">
        <v>1387</v>
      </c>
      <c r="E182" s="316" t="s">
        <v>2247</v>
      </c>
      <c r="F182" s="316" t="s">
        <v>2247</v>
      </c>
      <c r="G182" s="317" t="s">
        <v>11</v>
      </c>
      <c r="H182" s="280"/>
      <c r="I182" s="279"/>
      <c r="J182" s="727"/>
      <c r="K182" s="504"/>
    </row>
    <row r="183" spans="1:11" ht="16.5" customHeight="1">
      <c r="A183" s="479">
        <v>174</v>
      </c>
      <c r="B183" s="276" t="s">
        <v>25</v>
      </c>
      <c r="C183" s="277" t="s">
        <v>301</v>
      </c>
      <c r="D183" s="278" t="s">
        <v>1388</v>
      </c>
      <c r="E183" s="316" t="s">
        <v>2248</v>
      </c>
      <c r="F183" s="316" t="s">
        <v>2248</v>
      </c>
      <c r="G183" s="317" t="s">
        <v>11</v>
      </c>
      <c r="H183" s="280"/>
      <c r="I183" s="279"/>
      <c r="J183" s="727"/>
      <c r="K183" s="504"/>
    </row>
    <row r="184" spans="1:11" ht="16.5" customHeight="1">
      <c r="A184" s="479">
        <v>175</v>
      </c>
      <c r="B184" s="276" t="s">
        <v>25</v>
      </c>
      <c r="C184" s="277" t="s">
        <v>301</v>
      </c>
      <c r="D184" s="278" t="s">
        <v>1389</v>
      </c>
      <c r="E184" s="316" t="s">
        <v>2268</v>
      </c>
      <c r="F184" s="316" t="s">
        <v>2268</v>
      </c>
      <c r="G184" s="317" t="s">
        <v>11</v>
      </c>
      <c r="H184" s="280"/>
      <c r="I184" s="279"/>
      <c r="J184" s="727"/>
      <c r="K184" s="504"/>
    </row>
    <row r="185" spans="1:11" ht="16.5" customHeight="1">
      <c r="A185" s="479">
        <v>176</v>
      </c>
      <c r="B185" s="276" t="s">
        <v>25</v>
      </c>
      <c r="C185" s="277" t="s">
        <v>301</v>
      </c>
      <c r="D185" s="278" t="s">
        <v>1390</v>
      </c>
      <c r="E185" s="316" t="s">
        <v>2250</v>
      </c>
      <c r="F185" s="316" t="s">
        <v>2250</v>
      </c>
      <c r="G185" s="317" t="s">
        <v>11</v>
      </c>
      <c r="H185" s="280"/>
      <c r="I185" s="279"/>
      <c r="J185" s="727"/>
      <c r="K185" s="504"/>
    </row>
    <row r="186" spans="1:11" ht="16.5" customHeight="1">
      <c r="A186" s="479">
        <v>177</v>
      </c>
      <c r="B186" s="276" t="s">
        <v>25</v>
      </c>
      <c r="C186" s="277" t="s">
        <v>301</v>
      </c>
      <c r="D186" s="278" t="s">
        <v>1391</v>
      </c>
      <c r="E186" s="324" t="s">
        <v>2248</v>
      </c>
      <c r="F186" s="324" t="s">
        <v>2248</v>
      </c>
      <c r="G186" s="317" t="s">
        <v>11</v>
      </c>
      <c r="H186" s="280"/>
      <c r="I186" s="279"/>
      <c r="J186" s="727"/>
      <c r="K186" s="504"/>
    </row>
    <row r="187" spans="1:11" ht="16.5" customHeight="1">
      <c r="A187" s="479">
        <v>178</v>
      </c>
      <c r="B187" s="276" t="s">
        <v>25</v>
      </c>
      <c r="C187" s="277" t="s">
        <v>301</v>
      </c>
      <c r="D187" s="278" t="s">
        <v>1392</v>
      </c>
      <c r="E187" s="316" t="s">
        <v>2269</v>
      </c>
      <c r="F187" s="316" t="s">
        <v>2269</v>
      </c>
      <c r="G187" s="317" t="s">
        <v>11</v>
      </c>
      <c r="H187" s="280"/>
      <c r="I187" s="279"/>
      <c r="J187" s="727"/>
      <c r="K187" s="504"/>
    </row>
    <row r="188" spans="1:11" ht="16.5" customHeight="1">
      <c r="A188" s="479">
        <v>179</v>
      </c>
      <c r="B188" s="276" t="s">
        <v>25</v>
      </c>
      <c r="C188" s="277" t="s">
        <v>301</v>
      </c>
      <c r="D188" s="278" t="s">
        <v>1393</v>
      </c>
      <c r="E188" s="316" t="s">
        <v>2270</v>
      </c>
      <c r="F188" s="316" t="s">
        <v>2270</v>
      </c>
      <c r="G188" s="317" t="s">
        <v>11</v>
      </c>
      <c r="H188" s="280"/>
      <c r="I188" s="279"/>
      <c r="J188" s="727"/>
      <c r="K188" s="504"/>
    </row>
    <row r="189" spans="1:11" ht="16.5" customHeight="1">
      <c r="A189" s="479">
        <v>180</v>
      </c>
      <c r="B189" s="276" t="s">
        <v>25</v>
      </c>
      <c r="C189" s="277" t="s">
        <v>301</v>
      </c>
      <c r="D189" s="278" t="s">
        <v>1394</v>
      </c>
      <c r="E189" s="316" t="s">
        <v>2271</v>
      </c>
      <c r="F189" s="316" t="s">
        <v>2271</v>
      </c>
      <c r="G189" s="317" t="s">
        <v>11</v>
      </c>
      <c r="H189" s="280"/>
      <c r="I189" s="279"/>
      <c r="J189" s="727"/>
      <c r="K189" s="504"/>
    </row>
    <row r="190" spans="1:11" ht="16.5" customHeight="1">
      <c r="A190" s="479">
        <v>181</v>
      </c>
      <c r="B190" s="276" t="s">
        <v>25</v>
      </c>
      <c r="C190" s="277" t="s">
        <v>301</v>
      </c>
      <c r="D190" s="278" t="s">
        <v>1395</v>
      </c>
      <c r="E190" s="316" t="s">
        <v>2272</v>
      </c>
      <c r="F190" s="316" t="s">
        <v>2272</v>
      </c>
      <c r="G190" s="317" t="s">
        <v>11</v>
      </c>
      <c r="H190" s="280"/>
      <c r="I190" s="279"/>
      <c r="J190" s="727"/>
      <c r="K190" s="504"/>
    </row>
    <row r="191" spans="1:11" ht="16.5" customHeight="1">
      <c r="A191" s="479">
        <v>182</v>
      </c>
      <c r="B191" s="276" t="s">
        <v>25</v>
      </c>
      <c r="C191" s="277" t="s">
        <v>301</v>
      </c>
      <c r="D191" s="278" t="s">
        <v>1396</v>
      </c>
      <c r="E191" s="316" t="s">
        <v>2270</v>
      </c>
      <c r="F191" s="316" t="s">
        <v>2270</v>
      </c>
      <c r="G191" s="317" t="s">
        <v>11</v>
      </c>
      <c r="H191" s="280"/>
      <c r="I191" s="279"/>
      <c r="J191" s="727"/>
      <c r="K191" s="504"/>
    </row>
    <row r="192" spans="1:11" ht="16.5" customHeight="1">
      <c r="A192" s="479">
        <v>183</v>
      </c>
      <c r="B192" s="276" t="s">
        <v>25</v>
      </c>
      <c r="C192" s="277" t="s">
        <v>301</v>
      </c>
      <c r="D192" s="278" t="s">
        <v>1397</v>
      </c>
      <c r="E192" s="316" t="s">
        <v>2254</v>
      </c>
      <c r="F192" s="316" t="s">
        <v>2254</v>
      </c>
      <c r="G192" s="317" t="s">
        <v>11</v>
      </c>
      <c r="H192" s="280"/>
      <c r="I192" s="279"/>
      <c r="J192" s="727"/>
      <c r="K192" s="504"/>
    </row>
    <row r="193" spans="1:11" ht="16.5" customHeight="1">
      <c r="A193" s="479">
        <v>184</v>
      </c>
      <c r="B193" s="276" t="s">
        <v>25</v>
      </c>
      <c r="C193" s="277" t="s">
        <v>301</v>
      </c>
      <c r="D193" s="278" t="s">
        <v>1398</v>
      </c>
      <c r="E193" s="316" t="s">
        <v>2248</v>
      </c>
      <c r="F193" s="316" t="s">
        <v>2248</v>
      </c>
      <c r="G193" s="317" t="s">
        <v>11</v>
      </c>
      <c r="H193" s="280"/>
      <c r="I193" s="279"/>
      <c r="J193" s="727"/>
      <c r="K193" s="504"/>
    </row>
    <row r="194" spans="1:11" ht="16.5" customHeight="1">
      <c r="A194" s="479">
        <v>185</v>
      </c>
      <c r="B194" s="276" t="s">
        <v>25</v>
      </c>
      <c r="C194" s="277" t="s">
        <v>301</v>
      </c>
      <c r="D194" s="278" t="s">
        <v>2292</v>
      </c>
      <c r="E194" s="325" t="s">
        <v>2274</v>
      </c>
      <c r="F194" s="325" t="s">
        <v>2274</v>
      </c>
      <c r="G194" s="317" t="s">
        <v>11</v>
      </c>
      <c r="H194" s="280"/>
      <c r="I194" s="279"/>
      <c r="J194" s="727"/>
      <c r="K194" s="504"/>
    </row>
    <row r="195" spans="1:11" ht="16.5" customHeight="1">
      <c r="A195" s="479">
        <v>186</v>
      </c>
      <c r="B195" s="276" t="s">
        <v>25</v>
      </c>
      <c r="C195" s="277" t="s">
        <v>302</v>
      </c>
      <c r="D195" s="278" t="s">
        <v>2226</v>
      </c>
      <c r="E195" s="279"/>
      <c r="F195" s="279"/>
      <c r="G195" s="317" t="s">
        <v>11</v>
      </c>
      <c r="H195" s="280"/>
      <c r="I195" s="279"/>
      <c r="J195" s="326" t="s">
        <v>2324</v>
      </c>
      <c r="K195" s="505" t="s">
        <v>2745</v>
      </c>
    </row>
    <row r="196" spans="1:11" s="206" customFormat="1" ht="16.5" customHeight="1">
      <c r="A196" s="479">
        <v>187</v>
      </c>
      <c r="B196" s="314" t="s">
        <v>2134</v>
      </c>
      <c r="C196" s="298" t="s">
        <v>2135</v>
      </c>
      <c r="D196" s="327" t="s">
        <v>2136</v>
      </c>
      <c r="E196" s="316" t="s">
        <v>2374</v>
      </c>
      <c r="F196" s="316" t="s">
        <v>2374</v>
      </c>
      <c r="G196" s="317" t="s">
        <v>11</v>
      </c>
      <c r="H196" s="328"/>
      <c r="I196" s="329"/>
      <c r="J196" s="732" t="s">
        <v>2179</v>
      </c>
      <c r="K196" s="506"/>
    </row>
    <row r="197" spans="1:11" s="206" customFormat="1" ht="16.5" customHeight="1">
      <c r="A197" s="479">
        <v>188</v>
      </c>
      <c r="B197" s="314" t="s">
        <v>2134</v>
      </c>
      <c r="C197" s="298" t="s">
        <v>2135</v>
      </c>
      <c r="D197" s="327" t="s">
        <v>2137</v>
      </c>
      <c r="E197" s="316" t="s">
        <v>2375</v>
      </c>
      <c r="F197" s="316" t="s">
        <v>2375</v>
      </c>
      <c r="G197" s="317" t="s">
        <v>11</v>
      </c>
      <c r="H197" s="328"/>
      <c r="I197" s="329"/>
      <c r="J197" s="732"/>
      <c r="K197" s="506"/>
    </row>
    <row r="198" spans="1:11" s="206" customFormat="1" ht="16.5" customHeight="1">
      <c r="A198" s="479">
        <v>189</v>
      </c>
      <c r="B198" s="314" t="s">
        <v>2134</v>
      </c>
      <c r="C198" s="298" t="s">
        <v>2135</v>
      </c>
      <c r="D198" s="327" t="s">
        <v>2138</v>
      </c>
      <c r="E198" s="316" t="s">
        <v>2376</v>
      </c>
      <c r="F198" s="316" t="s">
        <v>2376</v>
      </c>
      <c r="G198" s="317" t="s">
        <v>11</v>
      </c>
      <c r="H198" s="328"/>
      <c r="I198" s="329"/>
      <c r="J198" s="330" t="s">
        <v>2158</v>
      </c>
      <c r="K198" s="506"/>
    </row>
    <row r="199" spans="1:11" s="206" customFormat="1" ht="16.5" customHeight="1">
      <c r="A199" s="479">
        <v>190</v>
      </c>
      <c r="B199" s="314" t="s">
        <v>2134</v>
      </c>
      <c r="C199" s="298" t="s">
        <v>2135</v>
      </c>
      <c r="D199" s="327" t="s">
        <v>2139</v>
      </c>
      <c r="E199" s="316" t="s">
        <v>2377</v>
      </c>
      <c r="F199" s="316" t="s">
        <v>2377</v>
      </c>
      <c r="G199" s="317" t="s">
        <v>11</v>
      </c>
      <c r="H199" s="328"/>
      <c r="I199" s="329"/>
      <c r="J199" s="330" t="s">
        <v>2159</v>
      </c>
      <c r="K199" s="506"/>
    </row>
    <row r="200" spans="1:11" s="206" customFormat="1" ht="16.5" customHeight="1">
      <c r="A200" s="479">
        <v>191</v>
      </c>
      <c r="B200" s="314" t="s">
        <v>2134</v>
      </c>
      <c r="C200" s="298" t="s">
        <v>2135</v>
      </c>
      <c r="D200" s="327" t="s">
        <v>2140</v>
      </c>
      <c r="E200" s="316" t="s">
        <v>2378</v>
      </c>
      <c r="F200" s="316" t="s">
        <v>2378</v>
      </c>
      <c r="G200" s="317" t="s">
        <v>11</v>
      </c>
      <c r="H200" s="328"/>
      <c r="I200" s="329"/>
      <c r="J200" s="330" t="s">
        <v>2160</v>
      </c>
      <c r="K200" s="506"/>
    </row>
    <row r="201" spans="1:11" s="206" customFormat="1" ht="16.5" customHeight="1">
      <c r="A201" s="479">
        <v>192</v>
      </c>
      <c r="B201" s="314" t="s">
        <v>2134</v>
      </c>
      <c r="C201" s="298" t="s">
        <v>2135</v>
      </c>
      <c r="D201" s="327" t="s">
        <v>2141</v>
      </c>
      <c r="E201" s="315" t="s">
        <v>2362</v>
      </c>
      <c r="F201" s="315" t="s">
        <v>2362</v>
      </c>
      <c r="G201" s="317" t="s">
        <v>11</v>
      </c>
      <c r="H201" s="328"/>
      <c r="I201" s="329"/>
      <c r="J201" s="330" t="s">
        <v>2161</v>
      </c>
      <c r="K201" s="506"/>
    </row>
    <row r="202" spans="1:11" s="206" customFormat="1" ht="16.5" customHeight="1">
      <c r="A202" s="479">
        <v>193</v>
      </c>
      <c r="B202" s="314" t="s">
        <v>2134</v>
      </c>
      <c r="C202" s="298" t="s">
        <v>2135</v>
      </c>
      <c r="D202" s="327" t="s">
        <v>2142</v>
      </c>
      <c r="E202" s="314" t="s">
        <v>2143</v>
      </c>
      <c r="F202" s="314" t="s">
        <v>2143</v>
      </c>
      <c r="G202" s="317" t="s">
        <v>11</v>
      </c>
      <c r="H202" s="328"/>
      <c r="I202" s="329"/>
      <c r="J202" s="330" t="s">
        <v>2162</v>
      </c>
      <c r="K202" s="506"/>
    </row>
    <row r="203" spans="1:11" s="206" customFormat="1" ht="16.5" customHeight="1">
      <c r="A203" s="479">
        <v>194</v>
      </c>
      <c r="B203" s="314" t="s">
        <v>2134</v>
      </c>
      <c r="C203" s="298" t="s">
        <v>2135</v>
      </c>
      <c r="D203" s="327" t="s">
        <v>2144</v>
      </c>
      <c r="E203" s="315" t="s">
        <v>2363</v>
      </c>
      <c r="F203" s="315" t="s">
        <v>2363</v>
      </c>
      <c r="G203" s="317" t="s">
        <v>11</v>
      </c>
      <c r="H203" s="314"/>
      <c r="I203" s="329"/>
      <c r="J203" s="330" t="s">
        <v>2163</v>
      </c>
      <c r="K203" s="506"/>
    </row>
    <row r="204" spans="1:11" s="206" customFormat="1" ht="16.5" customHeight="1">
      <c r="A204" s="479">
        <v>195</v>
      </c>
      <c r="B204" s="314" t="s">
        <v>2134</v>
      </c>
      <c r="C204" s="298" t="s">
        <v>2135</v>
      </c>
      <c r="D204" s="327" t="s">
        <v>2145</v>
      </c>
      <c r="E204" s="315" t="s">
        <v>2364</v>
      </c>
      <c r="F204" s="315" t="s">
        <v>2364</v>
      </c>
      <c r="G204" s="317" t="s">
        <v>11</v>
      </c>
      <c r="H204" s="328"/>
      <c r="I204" s="329"/>
      <c r="J204" s="330" t="s">
        <v>2164</v>
      </c>
      <c r="K204" s="506"/>
    </row>
    <row r="205" spans="1:11" s="206" customFormat="1" ht="16.5" customHeight="1">
      <c r="A205" s="479">
        <v>196</v>
      </c>
      <c r="B205" s="314" t="s">
        <v>2134</v>
      </c>
      <c r="C205" s="298" t="s">
        <v>2135</v>
      </c>
      <c r="D205" s="327" t="s">
        <v>2146</v>
      </c>
      <c r="E205" s="325" t="s">
        <v>2365</v>
      </c>
      <c r="F205" s="325" t="s">
        <v>2365</v>
      </c>
      <c r="G205" s="317" t="s">
        <v>11</v>
      </c>
      <c r="H205" s="328"/>
      <c r="I205" s="329"/>
      <c r="J205" s="330" t="s">
        <v>2165</v>
      </c>
      <c r="K205" s="506"/>
    </row>
    <row r="206" spans="1:11" s="206" customFormat="1" ht="16.5" customHeight="1">
      <c r="A206" s="479">
        <v>197</v>
      </c>
      <c r="B206" s="314" t="s">
        <v>2134</v>
      </c>
      <c r="C206" s="298" t="s">
        <v>2135</v>
      </c>
      <c r="D206" s="327" t="s">
        <v>2147</v>
      </c>
      <c r="E206" s="315" t="s">
        <v>2366</v>
      </c>
      <c r="F206" s="315" t="s">
        <v>2366</v>
      </c>
      <c r="G206" s="317" t="s">
        <v>11</v>
      </c>
      <c r="H206" s="328"/>
      <c r="I206" s="329"/>
      <c r="J206" s="330" t="s">
        <v>2166</v>
      </c>
      <c r="K206" s="506"/>
    </row>
    <row r="207" spans="1:11" s="206" customFormat="1" ht="16.5" customHeight="1">
      <c r="A207" s="479">
        <v>198</v>
      </c>
      <c r="B207" s="314" t="s">
        <v>2134</v>
      </c>
      <c r="C207" s="298" t="s">
        <v>2135</v>
      </c>
      <c r="D207" s="327" t="s">
        <v>2148</v>
      </c>
      <c r="E207" s="331" t="s">
        <v>2379</v>
      </c>
      <c r="F207" s="331" t="s">
        <v>2379</v>
      </c>
      <c r="G207" s="317" t="s">
        <v>11</v>
      </c>
      <c r="H207" s="328"/>
      <c r="I207" s="329"/>
      <c r="J207" s="330" t="s">
        <v>2167</v>
      </c>
      <c r="K207" s="506"/>
    </row>
    <row r="208" spans="1:11" s="206" customFormat="1" ht="16.5" customHeight="1">
      <c r="A208" s="479">
        <v>199</v>
      </c>
      <c r="B208" s="314" t="s">
        <v>2134</v>
      </c>
      <c r="C208" s="298" t="s">
        <v>2135</v>
      </c>
      <c r="D208" s="327" t="s">
        <v>2149</v>
      </c>
      <c r="E208" s="314" t="s">
        <v>2380</v>
      </c>
      <c r="F208" s="314" t="s">
        <v>2380</v>
      </c>
      <c r="G208" s="317" t="s">
        <v>11</v>
      </c>
      <c r="H208" s="328"/>
      <c r="I208" s="329"/>
      <c r="J208" s="330" t="s">
        <v>2168</v>
      </c>
      <c r="K208" s="506"/>
    </row>
    <row r="209" spans="1:11" s="206" customFormat="1" ht="16.5" customHeight="1">
      <c r="A209" s="479">
        <v>200</v>
      </c>
      <c r="B209" s="314" t="s">
        <v>2134</v>
      </c>
      <c r="C209" s="298" t="s">
        <v>2135</v>
      </c>
      <c r="D209" s="327" t="s">
        <v>2150</v>
      </c>
      <c r="E209" s="325" t="s">
        <v>2381</v>
      </c>
      <c r="F209" s="325" t="s">
        <v>2381</v>
      </c>
      <c r="G209" s="317" t="s">
        <v>11</v>
      </c>
      <c r="H209" s="328"/>
      <c r="I209" s="329"/>
      <c r="J209" s="330" t="s">
        <v>2169</v>
      </c>
      <c r="K209" s="506"/>
    </row>
    <row r="210" spans="1:11" s="206" customFormat="1" ht="16.5" customHeight="1">
      <c r="A210" s="479">
        <v>201</v>
      </c>
      <c r="B210" s="314" t="s">
        <v>2134</v>
      </c>
      <c r="C210" s="298" t="s">
        <v>2135</v>
      </c>
      <c r="D210" s="327" t="s">
        <v>2151</v>
      </c>
      <c r="E210" s="325" t="s">
        <v>2367</v>
      </c>
      <c r="F210" s="325" t="s">
        <v>2367</v>
      </c>
      <c r="G210" s="317" t="s">
        <v>11</v>
      </c>
      <c r="H210" s="328"/>
      <c r="I210" s="329"/>
      <c r="J210" s="330" t="s">
        <v>2170</v>
      </c>
      <c r="K210" s="506"/>
    </row>
    <row r="211" spans="1:11" s="206" customFormat="1" ht="16.5" customHeight="1">
      <c r="A211" s="479">
        <v>202</v>
      </c>
      <c r="B211" s="314" t="s">
        <v>2134</v>
      </c>
      <c r="C211" s="298" t="s">
        <v>2135</v>
      </c>
      <c r="D211" s="327" t="s">
        <v>2152</v>
      </c>
      <c r="E211" s="325" t="s">
        <v>2368</v>
      </c>
      <c r="F211" s="325" t="s">
        <v>2368</v>
      </c>
      <c r="G211" s="317" t="s">
        <v>11</v>
      </c>
      <c r="H211" s="328"/>
      <c r="I211" s="329"/>
      <c r="J211" s="330" t="s">
        <v>2171</v>
      </c>
      <c r="K211" s="506"/>
    </row>
    <row r="212" spans="1:11" s="206" customFormat="1" ht="16.5" customHeight="1">
      <c r="A212" s="479">
        <v>203</v>
      </c>
      <c r="B212" s="314" t="s">
        <v>2134</v>
      </c>
      <c r="C212" s="298" t="s">
        <v>2135</v>
      </c>
      <c r="D212" s="327" t="s">
        <v>2153</v>
      </c>
      <c r="E212" s="314" t="s">
        <v>2369</v>
      </c>
      <c r="F212" s="314" t="s">
        <v>2369</v>
      </c>
      <c r="G212" s="317" t="s">
        <v>11</v>
      </c>
      <c r="H212" s="328"/>
      <c r="I212" s="329"/>
      <c r="J212" s="330" t="s">
        <v>2172</v>
      </c>
      <c r="K212" s="506"/>
    </row>
    <row r="213" spans="1:11" s="206" customFormat="1" ht="16.5" customHeight="1">
      <c r="A213" s="479">
        <v>204</v>
      </c>
      <c r="B213" s="314" t="s">
        <v>2134</v>
      </c>
      <c r="C213" s="298" t="s">
        <v>2135</v>
      </c>
      <c r="D213" s="327" t="s">
        <v>2154</v>
      </c>
      <c r="E213" s="325" t="s">
        <v>2370</v>
      </c>
      <c r="F213" s="325" t="s">
        <v>2761</v>
      </c>
      <c r="G213" s="317" t="s">
        <v>11</v>
      </c>
      <c r="H213" s="328"/>
      <c r="I213" s="329"/>
      <c r="J213" s="330" t="s">
        <v>2173</v>
      </c>
      <c r="K213" s="506"/>
    </row>
    <row r="214" spans="1:11" s="206" customFormat="1" ht="16.5" customHeight="1">
      <c r="A214" s="479">
        <v>205</v>
      </c>
      <c r="B214" s="314" t="s">
        <v>2134</v>
      </c>
      <c r="C214" s="298" t="s">
        <v>2135</v>
      </c>
      <c r="D214" s="327" t="s">
        <v>2155</v>
      </c>
      <c r="E214" s="314" t="s">
        <v>2369</v>
      </c>
      <c r="F214" s="314" t="s">
        <v>2369</v>
      </c>
      <c r="G214" s="317" t="s">
        <v>11</v>
      </c>
      <c r="H214" s="328"/>
      <c r="I214" s="329"/>
      <c r="J214" s="330" t="s">
        <v>2174</v>
      </c>
      <c r="K214" s="506"/>
    </row>
    <row r="215" spans="1:11" s="206" customFormat="1" ht="16.5" customHeight="1">
      <c r="A215" s="479">
        <v>206</v>
      </c>
      <c r="B215" s="314" t="s">
        <v>2134</v>
      </c>
      <c r="C215" s="298" t="s">
        <v>2135</v>
      </c>
      <c r="D215" s="327" t="s">
        <v>2371</v>
      </c>
      <c r="E215" s="325" t="s">
        <v>2373</v>
      </c>
      <c r="F215" s="325" t="s">
        <v>2373</v>
      </c>
      <c r="G215" s="317" t="s">
        <v>11</v>
      </c>
      <c r="H215" s="328"/>
      <c r="I215" s="329"/>
      <c r="J215" s="330" t="s">
        <v>2372</v>
      </c>
      <c r="K215" s="506"/>
    </row>
    <row r="216" spans="1:11" s="206" customFormat="1" ht="16.5" customHeight="1">
      <c r="A216" s="479">
        <v>207</v>
      </c>
      <c r="B216" s="314" t="s">
        <v>2134</v>
      </c>
      <c r="C216" s="298" t="s">
        <v>2135</v>
      </c>
      <c r="D216" s="327" t="s">
        <v>2156</v>
      </c>
      <c r="E216" s="314" t="s">
        <v>2157</v>
      </c>
      <c r="F216" s="314" t="s">
        <v>2157</v>
      </c>
      <c r="G216" s="317" t="s">
        <v>11</v>
      </c>
      <c r="H216" s="328"/>
      <c r="I216" s="329"/>
      <c r="J216" s="330" t="s">
        <v>2175</v>
      </c>
      <c r="K216" s="506"/>
    </row>
    <row r="217" spans="1:11" ht="16.5" customHeight="1">
      <c r="A217" s="479">
        <v>208</v>
      </c>
      <c r="B217" s="276" t="s">
        <v>25</v>
      </c>
      <c r="C217" s="277" t="s">
        <v>70</v>
      </c>
      <c r="D217" s="278" t="s">
        <v>71</v>
      </c>
      <c r="E217" s="276" t="s">
        <v>72</v>
      </c>
      <c r="F217" s="276" t="s">
        <v>72</v>
      </c>
      <c r="G217" s="320" t="s">
        <v>6</v>
      </c>
      <c r="H217" s="280"/>
      <c r="I217" s="279"/>
      <c r="J217" s="282" t="s">
        <v>1900</v>
      </c>
      <c r="K217" s="498"/>
    </row>
    <row r="218" spans="1:11" ht="16.5" customHeight="1">
      <c r="A218" s="479">
        <v>209</v>
      </c>
      <c r="B218" s="276" t="s">
        <v>25</v>
      </c>
      <c r="C218" s="277" t="s">
        <v>70</v>
      </c>
      <c r="D218" s="278" t="s">
        <v>1092</v>
      </c>
      <c r="E218" s="276" t="s">
        <v>880</v>
      </c>
      <c r="F218" s="276" t="s">
        <v>880</v>
      </c>
      <c r="G218" s="320" t="s">
        <v>6</v>
      </c>
      <c r="H218" s="280"/>
      <c r="I218" s="279"/>
      <c r="J218" s="309" t="s">
        <v>2036</v>
      </c>
      <c r="K218" s="498"/>
    </row>
    <row r="219" spans="1:11" ht="16.5" customHeight="1">
      <c r="A219" s="479">
        <v>210</v>
      </c>
      <c r="B219" s="276" t="s">
        <v>25</v>
      </c>
      <c r="C219" s="277" t="s">
        <v>70</v>
      </c>
      <c r="D219" s="278" t="s">
        <v>1093</v>
      </c>
      <c r="E219" s="276" t="s">
        <v>883</v>
      </c>
      <c r="F219" s="276" t="s">
        <v>883</v>
      </c>
      <c r="G219" s="320" t="s">
        <v>6</v>
      </c>
      <c r="H219" s="280"/>
      <c r="I219" s="279"/>
      <c r="J219" s="282" t="s">
        <v>2017</v>
      </c>
      <c r="K219" s="498"/>
    </row>
    <row r="220" spans="1:11" ht="16.5" customHeight="1">
      <c r="A220" s="479">
        <v>211</v>
      </c>
      <c r="B220" s="276" t="s">
        <v>25</v>
      </c>
      <c r="C220" s="277" t="s">
        <v>70</v>
      </c>
      <c r="D220" s="278" t="s">
        <v>2830</v>
      </c>
      <c r="E220" s="276" t="s">
        <v>74</v>
      </c>
      <c r="F220" s="276" t="s">
        <v>74</v>
      </c>
      <c r="G220" s="507" t="s">
        <v>10</v>
      </c>
      <c r="H220" s="280"/>
      <c r="I220" s="279"/>
      <c r="J220" s="334" t="s">
        <v>2829</v>
      </c>
      <c r="K220" s="498"/>
    </row>
    <row r="221" spans="1:11" ht="16.5" customHeight="1">
      <c r="A221" s="479">
        <v>212</v>
      </c>
      <c r="B221" s="276" t="s">
        <v>25</v>
      </c>
      <c r="C221" s="277" t="s">
        <v>70</v>
      </c>
      <c r="D221" s="278" t="s">
        <v>1095</v>
      </c>
      <c r="E221" s="276" t="s">
        <v>76</v>
      </c>
      <c r="F221" s="276" t="s">
        <v>76</v>
      </c>
      <c r="G221" s="317" t="s">
        <v>11</v>
      </c>
      <c r="H221" s="280"/>
      <c r="I221" s="279"/>
      <c r="J221" s="309" t="s">
        <v>2003</v>
      </c>
      <c r="K221" s="498"/>
    </row>
    <row r="222" spans="1:11" ht="16.5" customHeight="1">
      <c r="A222" s="479">
        <v>213</v>
      </c>
      <c r="B222" s="276" t="s">
        <v>25</v>
      </c>
      <c r="C222" s="277" t="s">
        <v>70</v>
      </c>
      <c r="D222" s="278" t="s">
        <v>1096</v>
      </c>
      <c r="E222" s="276" t="s">
        <v>77</v>
      </c>
      <c r="F222" s="276" t="s">
        <v>77</v>
      </c>
      <c r="G222" s="317" t="s">
        <v>11</v>
      </c>
      <c r="H222" s="280"/>
      <c r="I222" s="279"/>
      <c r="J222" s="332" t="s">
        <v>2131</v>
      </c>
      <c r="K222" s="498"/>
    </row>
    <row r="223" spans="1:11" ht="16.5" customHeight="1">
      <c r="A223" s="479">
        <v>214</v>
      </c>
      <c r="B223" s="276" t="s">
        <v>25</v>
      </c>
      <c r="C223" s="277" t="s">
        <v>70</v>
      </c>
      <c r="D223" s="278" t="s">
        <v>1097</v>
      </c>
      <c r="E223" s="276" t="s">
        <v>79</v>
      </c>
      <c r="F223" s="276" t="s">
        <v>79</v>
      </c>
      <c r="G223" s="317" t="s">
        <v>11</v>
      </c>
      <c r="H223" s="280"/>
      <c r="I223" s="279"/>
      <c r="J223" s="309" t="s">
        <v>2040</v>
      </c>
      <c r="K223" s="498"/>
    </row>
    <row r="224" spans="1:11" ht="16.5" customHeight="1">
      <c r="A224" s="479">
        <v>215</v>
      </c>
      <c r="B224" s="276" t="s">
        <v>25</v>
      </c>
      <c r="C224" s="277" t="s">
        <v>70</v>
      </c>
      <c r="D224" s="278" t="s">
        <v>1098</v>
      </c>
      <c r="E224" s="279"/>
      <c r="F224" s="279"/>
      <c r="G224" s="320" t="s">
        <v>6</v>
      </c>
      <c r="H224" s="280"/>
      <c r="I224" s="279"/>
      <c r="J224" s="309" t="s">
        <v>2005</v>
      </c>
      <c r="K224" s="498"/>
    </row>
    <row r="225" spans="1:11" ht="16.5" customHeight="1">
      <c r="A225" s="479">
        <v>216</v>
      </c>
      <c r="B225" s="276" t="s">
        <v>25</v>
      </c>
      <c r="C225" s="277" t="s">
        <v>70</v>
      </c>
      <c r="D225" s="278" t="s">
        <v>1099</v>
      </c>
      <c r="E225" s="279"/>
      <c r="F225" s="279"/>
      <c r="G225" s="320" t="s">
        <v>6</v>
      </c>
      <c r="H225" s="280"/>
      <c r="I225" s="279"/>
      <c r="J225" s="309" t="s">
        <v>2006</v>
      </c>
      <c r="K225" s="498"/>
    </row>
    <row r="226" spans="1:11" ht="16.5" customHeight="1">
      <c r="A226" s="479">
        <v>217</v>
      </c>
      <c r="B226" s="276" t="s">
        <v>25</v>
      </c>
      <c r="C226" s="277" t="s">
        <v>70</v>
      </c>
      <c r="D226" s="278" t="s">
        <v>1100</v>
      </c>
      <c r="E226" s="276" t="s">
        <v>83</v>
      </c>
      <c r="F226" s="276" t="s">
        <v>83</v>
      </c>
      <c r="G226" s="317" t="s">
        <v>11</v>
      </c>
      <c r="H226" s="280"/>
      <c r="I226" s="279"/>
      <c r="J226" s="309" t="s">
        <v>2007</v>
      </c>
      <c r="K226" s="498"/>
    </row>
    <row r="227" spans="1:11" ht="16.5" customHeight="1">
      <c r="A227" s="479">
        <v>218</v>
      </c>
      <c r="B227" s="276" t="s">
        <v>25</v>
      </c>
      <c r="C227" s="277" t="s">
        <v>70</v>
      </c>
      <c r="D227" s="278" t="s">
        <v>1101</v>
      </c>
      <c r="E227" s="276" t="s">
        <v>85</v>
      </c>
      <c r="F227" s="276" t="s">
        <v>85</v>
      </c>
      <c r="G227" s="317" t="s">
        <v>11</v>
      </c>
      <c r="H227" s="280"/>
      <c r="I227" s="279"/>
      <c r="J227" s="282" t="s">
        <v>2008</v>
      </c>
      <c r="K227" s="498"/>
    </row>
    <row r="228" spans="1:11" ht="16.5" customHeight="1">
      <c r="A228" s="479">
        <v>219</v>
      </c>
      <c r="B228" s="276" t="s">
        <v>25</v>
      </c>
      <c r="C228" s="277" t="s">
        <v>70</v>
      </c>
      <c r="D228" s="278" t="s">
        <v>86</v>
      </c>
      <c r="E228" s="276" t="s">
        <v>87</v>
      </c>
      <c r="F228" s="276" t="s">
        <v>87</v>
      </c>
      <c r="G228" s="317" t="s">
        <v>11</v>
      </c>
      <c r="H228" s="280"/>
      <c r="I228" s="279"/>
      <c r="J228" s="282" t="s">
        <v>2009</v>
      </c>
      <c r="K228" s="498"/>
    </row>
    <row r="229" spans="1:11" ht="16.5" customHeight="1">
      <c r="A229" s="479">
        <v>220</v>
      </c>
      <c r="B229" s="276" t="s">
        <v>25</v>
      </c>
      <c r="C229" s="277" t="s">
        <v>70</v>
      </c>
      <c r="D229" s="278" t="s">
        <v>88</v>
      </c>
      <c r="E229" s="276" t="s">
        <v>89</v>
      </c>
      <c r="F229" s="276" t="s">
        <v>89</v>
      </c>
      <c r="G229" s="317" t="s">
        <v>11</v>
      </c>
      <c r="H229" s="280"/>
      <c r="I229" s="279"/>
      <c r="J229" s="282" t="s">
        <v>2010</v>
      </c>
      <c r="K229" s="498"/>
    </row>
    <row r="230" spans="1:11" ht="16.5" customHeight="1">
      <c r="A230" s="479">
        <v>221</v>
      </c>
      <c r="B230" s="276" t="s">
        <v>25</v>
      </c>
      <c r="C230" s="277" t="s">
        <v>70</v>
      </c>
      <c r="D230" s="278" t="s">
        <v>1102</v>
      </c>
      <c r="E230" s="276" t="s">
        <v>91</v>
      </c>
      <c r="F230" s="276" t="s">
        <v>91</v>
      </c>
      <c r="G230" s="317" t="s">
        <v>11</v>
      </c>
      <c r="H230" s="280"/>
      <c r="I230" s="279"/>
      <c r="J230" s="282" t="s">
        <v>2010</v>
      </c>
      <c r="K230" s="498"/>
    </row>
    <row r="231" spans="1:11" ht="16.5" customHeight="1">
      <c r="A231" s="479">
        <v>222</v>
      </c>
      <c r="B231" s="276" t="s">
        <v>25</v>
      </c>
      <c r="C231" s="277" t="s">
        <v>70</v>
      </c>
      <c r="D231" s="278" t="s">
        <v>1103</v>
      </c>
      <c r="E231" s="276" t="s">
        <v>93</v>
      </c>
      <c r="F231" s="276" t="s">
        <v>93</v>
      </c>
      <c r="G231" s="317" t="s">
        <v>11</v>
      </c>
      <c r="H231" s="280"/>
      <c r="I231" s="279"/>
      <c r="J231" s="282" t="s">
        <v>2011</v>
      </c>
      <c r="K231" s="498"/>
    </row>
    <row r="232" spans="1:11" ht="16.5" customHeight="1">
      <c r="A232" s="479">
        <v>223</v>
      </c>
      <c r="B232" s="276" t="s">
        <v>25</v>
      </c>
      <c r="C232" s="277" t="s">
        <v>70</v>
      </c>
      <c r="D232" s="278" t="s">
        <v>1104</v>
      </c>
      <c r="E232" s="276" t="s">
        <v>95</v>
      </c>
      <c r="F232" s="276" t="s">
        <v>95</v>
      </c>
      <c r="G232" s="317" t="s">
        <v>11</v>
      </c>
      <c r="H232" s="280"/>
      <c r="I232" s="279"/>
      <c r="J232" s="282" t="s">
        <v>2016</v>
      </c>
      <c r="K232" s="498"/>
    </row>
    <row r="233" spans="1:11" ht="16.5" customHeight="1">
      <c r="A233" s="479">
        <v>224</v>
      </c>
      <c r="B233" s="276" t="s">
        <v>25</v>
      </c>
      <c r="C233" s="277" t="s">
        <v>70</v>
      </c>
      <c r="D233" s="278" t="s">
        <v>96</v>
      </c>
      <c r="E233" s="276" t="s">
        <v>97</v>
      </c>
      <c r="F233" s="276" t="s">
        <v>97</v>
      </c>
      <c r="G233" s="317" t="s">
        <v>11</v>
      </c>
      <c r="H233" s="280"/>
      <c r="I233" s="279"/>
      <c r="J233" s="282" t="s">
        <v>2012</v>
      </c>
      <c r="K233" s="498"/>
    </row>
    <row r="234" spans="1:11" ht="16.5" customHeight="1">
      <c r="A234" s="479">
        <v>225</v>
      </c>
      <c r="B234" s="276" t="s">
        <v>25</v>
      </c>
      <c r="C234" s="277" t="s">
        <v>70</v>
      </c>
      <c r="D234" s="278" t="s">
        <v>98</v>
      </c>
      <c r="E234" s="276" t="s">
        <v>97</v>
      </c>
      <c r="F234" s="276" t="s">
        <v>97</v>
      </c>
      <c r="G234" s="317" t="s">
        <v>11</v>
      </c>
      <c r="H234" s="280"/>
      <c r="I234" s="279"/>
      <c r="J234" s="309" t="s">
        <v>2013</v>
      </c>
      <c r="K234" s="498"/>
    </row>
    <row r="235" spans="1:11" ht="16.5" customHeight="1">
      <c r="A235" s="479">
        <v>226</v>
      </c>
      <c r="B235" s="276" t="s">
        <v>25</v>
      </c>
      <c r="C235" s="277" t="s">
        <v>70</v>
      </c>
      <c r="D235" s="278" t="s">
        <v>1105</v>
      </c>
      <c r="E235" s="276" t="s">
        <v>95</v>
      </c>
      <c r="F235" s="276" t="s">
        <v>95</v>
      </c>
      <c r="G235" s="317" t="s">
        <v>11</v>
      </c>
      <c r="H235" s="280"/>
      <c r="I235" s="279"/>
      <c r="J235" s="309" t="s">
        <v>2014</v>
      </c>
      <c r="K235" s="498"/>
    </row>
    <row r="236" spans="1:11" ht="16.5" customHeight="1">
      <c r="A236" s="479">
        <v>227</v>
      </c>
      <c r="B236" s="276" t="s">
        <v>25</v>
      </c>
      <c r="C236" s="277" t="s">
        <v>70</v>
      </c>
      <c r="D236" s="278" t="s">
        <v>100</v>
      </c>
      <c r="E236" s="276" t="s">
        <v>95</v>
      </c>
      <c r="F236" s="276" t="s">
        <v>95</v>
      </c>
      <c r="G236" s="317" t="s">
        <v>11</v>
      </c>
      <c r="H236" s="280"/>
      <c r="I236" s="279"/>
      <c r="J236" s="309" t="s">
        <v>2014</v>
      </c>
      <c r="K236" s="498"/>
    </row>
    <row r="237" spans="1:11" ht="16.5" customHeight="1">
      <c r="A237" s="479">
        <v>228</v>
      </c>
      <c r="B237" s="276" t="s">
        <v>25</v>
      </c>
      <c r="C237" s="277" t="s">
        <v>70</v>
      </c>
      <c r="D237" s="278" t="s">
        <v>1106</v>
      </c>
      <c r="E237" s="276" t="s">
        <v>95</v>
      </c>
      <c r="F237" s="276" t="s">
        <v>95</v>
      </c>
      <c r="G237" s="317" t="s">
        <v>11</v>
      </c>
      <c r="H237" s="280"/>
      <c r="I237" s="279"/>
      <c r="J237" s="309" t="s">
        <v>2013</v>
      </c>
      <c r="K237" s="498"/>
    </row>
    <row r="238" spans="1:11" ht="16.5" customHeight="1">
      <c r="A238" s="479">
        <v>229</v>
      </c>
      <c r="B238" s="276" t="s">
        <v>25</v>
      </c>
      <c r="C238" s="277" t="s">
        <v>70</v>
      </c>
      <c r="D238" s="278" t="s">
        <v>1107</v>
      </c>
      <c r="E238" s="276" t="s">
        <v>95</v>
      </c>
      <c r="F238" s="276" t="s">
        <v>95</v>
      </c>
      <c r="G238" s="317" t="s">
        <v>11</v>
      </c>
      <c r="H238" s="280"/>
      <c r="I238" s="279"/>
      <c r="J238" s="282" t="s">
        <v>2015</v>
      </c>
      <c r="K238" s="498"/>
    </row>
    <row r="239" spans="1:11" ht="16.5" customHeight="1">
      <c r="A239" s="479">
        <v>230</v>
      </c>
      <c r="B239" s="276" t="s">
        <v>25</v>
      </c>
      <c r="C239" s="277" t="s">
        <v>70</v>
      </c>
      <c r="D239" s="278" t="s">
        <v>1108</v>
      </c>
      <c r="E239" s="276" t="s">
        <v>104</v>
      </c>
      <c r="F239" s="276" t="s">
        <v>104</v>
      </c>
      <c r="G239" s="317" t="s">
        <v>11</v>
      </c>
      <c r="H239" s="280"/>
      <c r="I239" s="279"/>
      <c r="J239" s="309" t="s">
        <v>2019</v>
      </c>
      <c r="K239" s="498"/>
    </row>
    <row r="240" spans="1:11" ht="16.5" customHeight="1">
      <c r="A240" s="479">
        <v>231</v>
      </c>
      <c r="B240" s="276" t="s">
        <v>25</v>
      </c>
      <c r="C240" s="277" t="s">
        <v>70</v>
      </c>
      <c r="D240" s="278" t="s">
        <v>105</v>
      </c>
      <c r="E240" s="276" t="s">
        <v>106</v>
      </c>
      <c r="F240" s="276" t="s">
        <v>106</v>
      </c>
      <c r="G240" s="317" t="s">
        <v>11</v>
      </c>
      <c r="H240" s="280"/>
      <c r="I240" s="279"/>
      <c r="J240" s="309" t="s">
        <v>2018</v>
      </c>
      <c r="K240" s="498"/>
    </row>
    <row r="241" spans="1:11" ht="16.5" customHeight="1">
      <c r="A241" s="479">
        <v>232</v>
      </c>
      <c r="B241" s="276" t="s">
        <v>25</v>
      </c>
      <c r="C241" s="277" t="s">
        <v>70</v>
      </c>
      <c r="D241" s="278" t="s">
        <v>107</v>
      </c>
      <c r="E241" s="276" t="s">
        <v>108</v>
      </c>
      <c r="F241" s="276" t="s">
        <v>108</v>
      </c>
      <c r="G241" s="320" t="s">
        <v>6</v>
      </c>
      <c r="H241" s="280"/>
      <c r="I241" s="279"/>
      <c r="J241" s="731" t="s">
        <v>2020</v>
      </c>
      <c r="K241" s="498"/>
    </row>
    <row r="242" spans="1:11" ht="16.5" customHeight="1">
      <c r="A242" s="479">
        <v>233</v>
      </c>
      <c r="B242" s="276" t="s">
        <v>25</v>
      </c>
      <c r="C242" s="277" t="s">
        <v>70</v>
      </c>
      <c r="D242" s="278" t="s">
        <v>1109</v>
      </c>
      <c r="E242" s="276" t="s">
        <v>69</v>
      </c>
      <c r="F242" s="276" t="s">
        <v>69</v>
      </c>
      <c r="G242" s="320" t="s">
        <v>6</v>
      </c>
      <c r="H242" s="280"/>
      <c r="I242" s="279"/>
      <c r="J242" s="731"/>
      <c r="K242" s="498"/>
    </row>
    <row r="243" spans="1:11" ht="16.5" customHeight="1">
      <c r="A243" s="479">
        <v>234</v>
      </c>
      <c r="B243" s="276" t="s">
        <v>25</v>
      </c>
      <c r="C243" s="277" t="s">
        <v>70</v>
      </c>
      <c r="D243" s="278" t="s">
        <v>111</v>
      </c>
      <c r="E243" s="276" t="s">
        <v>112</v>
      </c>
      <c r="F243" s="276" t="s">
        <v>112</v>
      </c>
      <c r="G243" s="320" t="s">
        <v>6</v>
      </c>
      <c r="H243" s="280"/>
      <c r="I243" s="279"/>
      <c r="J243" s="731"/>
      <c r="K243" s="498"/>
    </row>
    <row r="244" spans="1:11" ht="16.5" customHeight="1">
      <c r="A244" s="479">
        <v>235</v>
      </c>
      <c r="B244" s="276" t="s">
        <v>25</v>
      </c>
      <c r="C244" s="277" t="s">
        <v>70</v>
      </c>
      <c r="D244" s="278" t="s">
        <v>1110</v>
      </c>
      <c r="E244" s="276" t="s">
        <v>97</v>
      </c>
      <c r="F244" s="276" t="s">
        <v>97</v>
      </c>
      <c r="G244" s="320" t="s">
        <v>6</v>
      </c>
      <c r="H244" s="280"/>
      <c r="I244" s="279"/>
      <c r="J244" s="731"/>
      <c r="K244" s="498"/>
    </row>
    <row r="245" spans="1:11" ht="16.5" customHeight="1">
      <c r="A245" s="479">
        <v>236</v>
      </c>
      <c r="B245" s="276" t="s">
        <v>25</v>
      </c>
      <c r="C245" s="277" t="s">
        <v>70</v>
      </c>
      <c r="D245" s="278" t="s">
        <v>1111</v>
      </c>
      <c r="E245" s="276" t="s">
        <v>69</v>
      </c>
      <c r="F245" s="276" t="s">
        <v>69</v>
      </c>
      <c r="G245" s="320" t="s">
        <v>6</v>
      </c>
      <c r="H245" s="280"/>
      <c r="I245" s="279"/>
      <c r="J245" s="731"/>
      <c r="K245" s="498"/>
    </row>
    <row r="246" spans="1:11" ht="16.5" customHeight="1">
      <c r="A246" s="479">
        <v>237</v>
      </c>
      <c r="B246" s="276" t="s">
        <v>25</v>
      </c>
      <c r="C246" s="277" t="s">
        <v>70</v>
      </c>
      <c r="D246" s="278" t="s">
        <v>1112</v>
      </c>
      <c r="E246" s="276" t="s">
        <v>79</v>
      </c>
      <c r="F246" s="276" t="s">
        <v>79</v>
      </c>
      <c r="G246" s="320" t="s">
        <v>6</v>
      </c>
      <c r="H246" s="280"/>
      <c r="I246" s="279"/>
      <c r="J246" s="731"/>
      <c r="K246" s="498"/>
    </row>
    <row r="247" spans="1:11" ht="16.5" customHeight="1">
      <c r="A247" s="479">
        <v>238</v>
      </c>
      <c r="B247" s="276" t="s">
        <v>25</v>
      </c>
      <c r="C247" s="277" t="s">
        <v>70</v>
      </c>
      <c r="D247" s="278" t="s">
        <v>116</v>
      </c>
      <c r="E247" s="276" t="s">
        <v>97</v>
      </c>
      <c r="F247" s="276" t="s">
        <v>97</v>
      </c>
      <c r="G247" s="320" t="s">
        <v>6</v>
      </c>
      <c r="H247" s="280"/>
      <c r="I247" s="279"/>
      <c r="J247" s="731"/>
      <c r="K247" s="498"/>
    </row>
    <row r="248" spans="1:11" ht="16.5" customHeight="1">
      <c r="A248" s="479">
        <v>239</v>
      </c>
      <c r="B248" s="276" t="s">
        <v>25</v>
      </c>
      <c r="C248" s="277" t="s">
        <v>70</v>
      </c>
      <c r="D248" s="278" t="s">
        <v>117</v>
      </c>
      <c r="E248" s="276" t="s">
        <v>118</v>
      </c>
      <c r="F248" s="276" t="s">
        <v>118</v>
      </c>
      <c r="G248" s="320" t="s">
        <v>6</v>
      </c>
      <c r="H248" s="280"/>
      <c r="I248" s="279"/>
      <c r="J248" s="731"/>
      <c r="K248" s="498"/>
    </row>
    <row r="249" spans="1:11" ht="16.5" customHeight="1">
      <c r="A249" s="479">
        <v>240</v>
      </c>
      <c r="B249" s="276" t="s">
        <v>25</v>
      </c>
      <c r="C249" s="277" t="s">
        <v>70</v>
      </c>
      <c r="D249" s="278" t="s">
        <v>1113</v>
      </c>
      <c r="E249" s="279"/>
      <c r="F249" s="279"/>
      <c r="G249" s="320" t="s">
        <v>6</v>
      </c>
      <c r="H249" s="280"/>
      <c r="I249" s="279"/>
      <c r="J249" s="346" t="s">
        <v>1114</v>
      </c>
      <c r="K249" s="504"/>
    </row>
    <row r="250" spans="1:11" ht="16.5" customHeight="1">
      <c r="A250" s="479">
        <v>241</v>
      </c>
      <c r="B250" s="276" t="s">
        <v>25</v>
      </c>
      <c r="C250" s="277" t="s">
        <v>70</v>
      </c>
      <c r="D250" s="278" t="s">
        <v>1115</v>
      </c>
      <c r="E250" s="279"/>
      <c r="F250" s="279"/>
      <c r="G250" s="320" t="s">
        <v>6</v>
      </c>
      <c r="H250" s="280"/>
      <c r="I250" s="276" t="s">
        <v>1116</v>
      </c>
      <c r="J250" s="346" t="s">
        <v>146</v>
      </c>
      <c r="K250" s="504"/>
    </row>
    <row r="251" spans="1:11" ht="16.5" customHeight="1">
      <c r="A251" s="479">
        <v>242</v>
      </c>
      <c r="B251" s="276" t="s">
        <v>25</v>
      </c>
      <c r="C251" s="277" t="s">
        <v>204</v>
      </c>
      <c r="D251" s="278" t="s">
        <v>1117</v>
      </c>
      <c r="E251" s="279"/>
      <c r="F251" s="279"/>
      <c r="G251" s="320" t="s">
        <v>6</v>
      </c>
      <c r="H251" s="333" t="s">
        <v>1118</v>
      </c>
      <c r="I251" s="279"/>
      <c r="J251" s="346" t="s">
        <v>2045</v>
      </c>
      <c r="K251" s="504"/>
    </row>
    <row r="252" spans="1:11" ht="16.5" customHeight="1">
      <c r="A252" s="479">
        <v>243</v>
      </c>
      <c r="B252" s="276" t="s">
        <v>25</v>
      </c>
      <c r="C252" s="277" t="s">
        <v>204</v>
      </c>
      <c r="D252" s="278" t="s">
        <v>1119</v>
      </c>
      <c r="E252" s="279"/>
      <c r="F252" s="279"/>
      <c r="G252" s="317" t="s">
        <v>11</v>
      </c>
      <c r="H252" s="294" t="s">
        <v>1120</v>
      </c>
      <c r="I252" s="279"/>
      <c r="J252" s="346" t="s">
        <v>1745</v>
      </c>
      <c r="K252" s="504"/>
    </row>
    <row r="253" spans="1:11" ht="16.5" customHeight="1">
      <c r="A253" s="479">
        <v>244</v>
      </c>
      <c r="B253" s="276" t="s">
        <v>25</v>
      </c>
      <c r="C253" s="277" t="s">
        <v>56</v>
      </c>
      <c r="D253" s="278" t="s">
        <v>57</v>
      </c>
      <c r="E253" s="279"/>
      <c r="F253" s="279"/>
      <c r="G253" s="317" t="s">
        <v>11</v>
      </c>
      <c r="H253" s="280"/>
      <c r="I253" s="279"/>
      <c r="J253" s="282" t="s">
        <v>1746</v>
      </c>
      <c r="K253" s="498"/>
    </row>
    <row r="254" spans="1:11" ht="16.5" customHeight="1">
      <c r="A254" s="479">
        <v>245</v>
      </c>
      <c r="B254" s="276" t="s">
        <v>25</v>
      </c>
      <c r="C254" s="277" t="s">
        <v>56</v>
      </c>
      <c r="D254" s="278" t="s">
        <v>1121</v>
      </c>
      <c r="E254" s="279"/>
      <c r="F254" s="279"/>
      <c r="G254" s="224" t="s">
        <v>11</v>
      </c>
      <c r="H254" s="280"/>
      <c r="I254" s="279"/>
      <c r="J254" s="282" t="s">
        <v>2218</v>
      </c>
      <c r="K254" s="498"/>
    </row>
    <row r="255" spans="1:11" ht="16.5" customHeight="1">
      <c r="A255" s="479">
        <v>246</v>
      </c>
      <c r="B255" s="276" t="s">
        <v>25</v>
      </c>
      <c r="C255" s="277" t="s">
        <v>56</v>
      </c>
      <c r="D255" s="278" t="s">
        <v>65</v>
      </c>
      <c r="E255" s="279"/>
      <c r="F255" s="279"/>
      <c r="G255" s="224" t="s">
        <v>11</v>
      </c>
      <c r="H255" s="280"/>
      <c r="I255" s="276" t="s">
        <v>1122</v>
      </c>
      <c r="J255" s="309" t="s">
        <v>1541</v>
      </c>
      <c r="K255" s="494"/>
    </row>
    <row r="256" spans="1:11" ht="16.5" customHeight="1">
      <c r="A256" s="479">
        <v>247</v>
      </c>
      <c r="B256" s="276" t="s">
        <v>25</v>
      </c>
      <c r="C256" s="277" t="s">
        <v>56</v>
      </c>
      <c r="D256" s="278" t="s">
        <v>63</v>
      </c>
      <c r="E256" s="279"/>
      <c r="F256" s="279"/>
      <c r="G256" s="224" t="s">
        <v>11</v>
      </c>
      <c r="H256" s="280"/>
      <c r="I256" s="279"/>
      <c r="J256" s="282" t="s">
        <v>1542</v>
      </c>
      <c r="K256" s="498"/>
    </row>
    <row r="257" spans="1:11" ht="16.5" customHeight="1">
      <c r="A257" s="479">
        <v>248</v>
      </c>
      <c r="B257" s="276" t="s">
        <v>25</v>
      </c>
      <c r="C257" s="277" t="s">
        <v>56</v>
      </c>
      <c r="D257" s="278" t="s">
        <v>59</v>
      </c>
      <c r="E257" s="279"/>
      <c r="F257" s="279"/>
      <c r="G257" s="224" t="s">
        <v>11</v>
      </c>
      <c r="H257" s="280"/>
      <c r="I257" s="279"/>
      <c r="J257" s="282" t="s">
        <v>1445</v>
      </c>
      <c r="K257" s="498"/>
    </row>
    <row r="258" spans="1:11" ht="16.5" customHeight="1">
      <c r="A258" s="479">
        <v>249</v>
      </c>
      <c r="B258" s="276" t="s">
        <v>25</v>
      </c>
      <c r="C258" s="277" t="s">
        <v>56</v>
      </c>
      <c r="D258" s="310" t="s">
        <v>67</v>
      </c>
      <c r="E258" s="279"/>
      <c r="F258" s="279"/>
      <c r="G258" s="322" t="s">
        <v>12</v>
      </c>
      <c r="H258" s="280"/>
      <c r="I258" s="279"/>
      <c r="J258" s="346" t="s">
        <v>1446</v>
      </c>
      <c r="K258" s="504"/>
    </row>
    <row r="259" spans="1:11" ht="16.5" customHeight="1">
      <c r="A259" s="479">
        <v>250</v>
      </c>
      <c r="B259" s="276" t="s">
        <v>25</v>
      </c>
      <c r="C259" s="277" t="s">
        <v>184</v>
      </c>
      <c r="D259" s="310" t="s">
        <v>2773</v>
      </c>
      <c r="E259" s="279"/>
      <c r="F259" s="279"/>
      <c r="G259" s="507" t="s">
        <v>10</v>
      </c>
      <c r="H259" s="280"/>
      <c r="I259" s="279"/>
      <c r="J259" s="343" t="s">
        <v>2772</v>
      </c>
      <c r="K259" s="498"/>
    </row>
    <row r="260" spans="1:11" ht="16.5" customHeight="1">
      <c r="A260" s="479">
        <v>251</v>
      </c>
      <c r="B260" s="276" t="s">
        <v>25</v>
      </c>
      <c r="C260" s="277" t="s">
        <v>184</v>
      </c>
      <c r="D260" s="278" t="s">
        <v>1400</v>
      </c>
      <c r="E260" s="279"/>
      <c r="F260" s="279"/>
      <c r="G260" s="507" t="s">
        <v>10</v>
      </c>
      <c r="H260" s="280"/>
      <c r="I260" s="279"/>
      <c r="J260" s="343" t="s">
        <v>2771</v>
      </c>
      <c r="K260" s="498"/>
    </row>
    <row r="261" spans="1:11" ht="16.5" customHeight="1">
      <c r="A261" s="479">
        <v>252</v>
      </c>
      <c r="B261" s="276" t="s">
        <v>25</v>
      </c>
      <c r="C261" s="277" t="s">
        <v>1123</v>
      </c>
      <c r="D261" s="278" t="s">
        <v>1124</v>
      </c>
      <c r="E261" s="276" t="s">
        <v>1125</v>
      </c>
      <c r="F261" s="276" t="s">
        <v>1125</v>
      </c>
      <c r="G261" s="224" t="s">
        <v>11</v>
      </c>
      <c r="H261" s="280"/>
      <c r="I261" s="279"/>
      <c r="J261" s="309" t="s">
        <v>1752</v>
      </c>
      <c r="K261" s="494"/>
    </row>
    <row r="262" spans="1:11" ht="16.5" customHeight="1">
      <c r="A262" s="479">
        <v>253</v>
      </c>
      <c r="B262" s="276" t="s">
        <v>25</v>
      </c>
      <c r="C262" s="277" t="s">
        <v>1123</v>
      </c>
      <c r="D262" s="278" t="s">
        <v>1126</v>
      </c>
      <c r="E262" s="276" t="s">
        <v>1127</v>
      </c>
      <c r="F262" s="276" t="s">
        <v>1127</v>
      </c>
      <c r="G262" s="224" t="s">
        <v>11</v>
      </c>
      <c r="H262" s="280"/>
      <c r="I262" s="279"/>
      <c r="J262" s="309" t="s">
        <v>1753</v>
      </c>
      <c r="K262" s="494"/>
    </row>
    <row r="263" spans="1:11" ht="16.5" customHeight="1">
      <c r="A263" s="479">
        <v>254</v>
      </c>
      <c r="B263" s="276" t="s">
        <v>25</v>
      </c>
      <c r="C263" s="277" t="s">
        <v>1123</v>
      </c>
      <c r="D263" s="278" t="s">
        <v>1128</v>
      </c>
      <c r="E263" s="279"/>
      <c r="F263" s="279"/>
      <c r="G263" s="224" t="s">
        <v>11</v>
      </c>
      <c r="H263" s="280"/>
      <c r="I263" s="279"/>
      <c r="J263" s="309" t="s">
        <v>1754</v>
      </c>
      <c r="K263" s="494"/>
    </row>
    <row r="264" spans="1:11" ht="16.5" customHeight="1">
      <c r="A264" s="479">
        <v>255</v>
      </c>
      <c r="B264" s="276" t="s">
        <v>25</v>
      </c>
      <c r="C264" s="277" t="s">
        <v>1123</v>
      </c>
      <c r="D264" s="278" t="s">
        <v>1129</v>
      </c>
      <c r="E264" s="276" t="s">
        <v>1065</v>
      </c>
      <c r="F264" s="276" t="s">
        <v>1065</v>
      </c>
      <c r="G264" s="224" t="s">
        <v>11</v>
      </c>
      <c r="H264" s="280"/>
      <c r="I264" s="279"/>
      <c r="J264" s="309" t="s">
        <v>1755</v>
      </c>
      <c r="K264" s="494"/>
    </row>
    <row r="265" spans="1:11" ht="16.5" customHeight="1">
      <c r="A265" s="479">
        <v>256</v>
      </c>
      <c r="B265" s="276" t="s">
        <v>25</v>
      </c>
      <c r="C265" s="277" t="s">
        <v>1123</v>
      </c>
      <c r="D265" s="278" t="s">
        <v>1130</v>
      </c>
      <c r="E265" s="279"/>
      <c r="F265" s="279"/>
      <c r="G265" s="224" t="s">
        <v>11</v>
      </c>
      <c r="H265" s="280"/>
      <c r="I265" s="279"/>
      <c r="J265" s="282" t="s">
        <v>1756</v>
      </c>
      <c r="K265" s="498"/>
    </row>
    <row r="266" spans="1:11" ht="16.5" customHeight="1">
      <c r="A266" s="479">
        <v>257</v>
      </c>
      <c r="B266" s="276" t="s">
        <v>25</v>
      </c>
      <c r="C266" s="277" t="s">
        <v>1123</v>
      </c>
      <c r="D266" s="278" t="s">
        <v>1131</v>
      </c>
      <c r="E266" s="279"/>
      <c r="F266" s="279"/>
      <c r="G266" s="224" t="s">
        <v>11</v>
      </c>
      <c r="H266" s="280"/>
      <c r="I266" s="279"/>
      <c r="J266" s="282" t="s">
        <v>1757</v>
      </c>
      <c r="K266" s="498"/>
    </row>
    <row r="267" spans="1:11" ht="16.5" customHeight="1">
      <c r="A267" s="479">
        <v>258</v>
      </c>
      <c r="B267" s="276" t="s">
        <v>25</v>
      </c>
      <c r="C267" s="277" t="s">
        <v>1123</v>
      </c>
      <c r="D267" s="278" t="s">
        <v>1132</v>
      </c>
      <c r="E267" s="279"/>
      <c r="F267" s="279"/>
      <c r="G267" s="224" t="s">
        <v>11</v>
      </c>
      <c r="H267" s="280"/>
      <c r="I267" s="279"/>
      <c r="J267" s="282" t="s">
        <v>1758</v>
      </c>
      <c r="K267" s="498"/>
    </row>
    <row r="268" spans="1:11" ht="16.5" customHeight="1">
      <c r="A268" s="479">
        <v>259</v>
      </c>
      <c r="B268" s="276" t="s">
        <v>25</v>
      </c>
      <c r="C268" s="277" t="s">
        <v>1123</v>
      </c>
      <c r="D268" s="278" t="s">
        <v>1133</v>
      </c>
      <c r="E268" s="276" t="s">
        <v>1134</v>
      </c>
      <c r="F268" s="276" t="s">
        <v>1134</v>
      </c>
      <c r="G268" s="224" t="s">
        <v>11</v>
      </c>
      <c r="H268" s="280"/>
      <c r="I268" s="279"/>
      <c r="J268" s="733" t="s">
        <v>2776</v>
      </c>
      <c r="K268" s="498"/>
    </row>
    <row r="269" spans="1:11" ht="16.5" customHeight="1">
      <c r="A269" s="479">
        <v>260</v>
      </c>
      <c r="B269" s="276" t="s">
        <v>25</v>
      </c>
      <c r="C269" s="277" t="s">
        <v>1123</v>
      </c>
      <c r="D269" s="278" t="s">
        <v>1741</v>
      </c>
      <c r="E269" s="276" t="s">
        <v>1135</v>
      </c>
      <c r="F269" s="276" t="s">
        <v>1135</v>
      </c>
      <c r="G269" s="224" t="s">
        <v>11</v>
      </c>
      <c r="H269" s="280"/>
      <c r="I269" s="279"/>
      <c r="J269" s="733"/>
      <c r="K269" s="498"/>
    </row>
    <row r="270" spans="1:11" ht="16.5" customHeight="1">
      <c r="A270" s="479">
        <v>261</v>
      </c>
      <c r="B270" s="276" t="s">
        <v>25</v>
      </c>
      <c r="C270" s="277" t="s">
        <v>1123</v>
      </c>
      <c r="D270" s="278" t="s">
        <v>1760</v>
      </c>
      <c r="E270" s="276" t="s">
        <v>1136</v>
      </c>
      <c r="F270" s="276" t="s">
        <v>1136</v>
      </c>
      <c r="G270" s="224" t="s">
        <v>11</v>
      </c>
      <c r="H270" s="280"/>
      <c r="I270" s="279"/>
      <c r="J270" s="733"/>
      <c r="K270" s="498"/>
    </row>
    <row r="271" spans="1:11" ht="16.5" customHeight="1">
      <c r="A271" s="479">
        <v>262</v>
      </c>
      <c r="B271" s="276" t="s">
        <v>25</v>
      </c>
      <c r="C271" s="277" t="s">
        <v>1123</v>
      </c>
      <c r="D271" s="278" t="s">
        <v>1742</v>
      </c>
      <c r="E271" s="276" t="s">
        <v>1137</v>
      </c>
      <c r="F271" s="276" t="s">
        <v>1137</v>
      </c>
      <c r="G271" s="224" t="s">
        <v>11</v>
      </c>
      <c r="H271" s="280"/>
      <c r="I271" s="279"/>
      <c r="J271" s="733"/>
      <c r="K271" s="498"/>
    </row>
    <row r="272" spans="1:11" ht="16.5" customHeight="1">
      <c r="A272" s="479">
        <v>263</v>
      </c>
      <c r="B272" s="276" t="s">
        <v>25</v>
      </c>
      <c r="C272" s="277" t="s">
        <v>1123</v>
      </c>
      <c r="D272" s="278" t="s">
        <v>1743</v>
      </c>
      <c r="E272" s="276" t="s">
        <v>1138</v>
      </c>
      <c r="F272" s="276" t="s">
        <v>1138</v>
      </c>
      <c r="G272" s="224" t="s">
        <v>11</v>
      </c>
      <c r="H272" s="280"/>
      <c r="I272" s="279"/>
      <c r="J272" s="733"/>
      <c r="K272" s="498"/>
    </row>
    <row r="273" spans="1:11" ht="16.5" customHeight="1">
      <c r="A273" s="479">
        <v>264</v>
      </c>
      <c r="B273" s="276" t="s">
        <v>25</v>
      </c>
      <c r="C273" s="277" t="s">
        <v>1650</v>
      </c>
      <c r="D273" s="278" t="s">
        <v>1139</v>
      </c>
      <c r="E273" s="279"/>
      <c r="F273" s="279"/>
      <c r="G273" s="224" t="s">
        <v>11</v>
      </c>
      <c r="H273" s="280"/>
      <c r="I273" s="279"/>
      <c r="J273" s="334" t="s">
        <v>1684</v>
      </c>
      <c r="K273" s="508" t="s">
        <v>1933</v>
      </c>
    </row>
    <row r="274" spans="1:11" ht="16.5" customHeight="1">
      <c r="A274" s="479">
        <v>265</v>
      </c>
      <c r="B274" s="276" t="s">
        <v>25</v>
      </c>
      <c r="C274" s="277" t="s">
        <v>1650</v>
      </c>
      <c r="D274" s="278" t="s">
        <v>1688</v>
      </c>
      <c r="E274" s="279"/>
      <c r="F274" s="279"/>
      <c r="G274" s="224" t="s">
        <v>11</v>
      </c>
      <c r="H274" s="280"/>
      <c r="I274" s="279"/>
      <c r="J274" s="286" t="s">
        <v>1639</v>
      </c>
      <c r="K274" s="509" t="s">
        <v>2193</v>
      </c>
    </row>
    <row r="275" spans="1:11" ht="16.5" customHeight="1">
      <c r="A275" s="479">
        <v>266</v>
      </c>
      <c r="B275" s="276" t="s">
        <v>25</v>
      </c>
      <c r="C275" s="277" t="s">
        <v>1650</v>
      </c>
      <c r="D275" s="278" t="s">
        <v>1140</v>
      </c>
      <c r="E275" s="279"/>
      <c r="F275" s="279"/>
      <c r="G275" s="224" t="s">
        <v>11</v>
      </c>
      <c r="H275" s="280"/>
      <c r="I275" s="279"/>
      <c r="J275" s="334" t="s">
        <v>1640</v>
      </c>
      <c r="K275" s="508" t="s">
        <v>2192</v>
      </c>
    </row>
    <row r="276" spans="1:11" ht="16.5" customHeight="1">
      <c r="A276" s="479">
        <v>267</v>
      </c>
      <c r="B276" s="276" t="s">
        <v>25</v>
      </c>
      <c r="C276" s="277" t="s">
        <v>1650</v>
      </c>
      <c r="D276" s="278" t="s">
        <v>1141</v>
      </c>
      <c r="E276" s="279"/>
      <c r="F276" s="279"/>
      <c r="G276" s="224" t="s">
        <v>11</v>
      </c>
      <c r="H276" s="280"/>
      <c r="I276" s="279"/>
      <c r="J276" s="286" t="s">
        <v>1686</v>
      </c>
      <c r="K276" s="509" t="s">
        <v>2653</v>
      </c>
    </row>
    <row r="277" spans="1:11" ht="16.5" customHeight="1">
      <c r="A277" s="479">
        <v>268</v>
      </c>
      <c r="B277" s="276" t="s">
        <v>25</v>
      </c>
      <c r="C277" s="277" t="s">
        <v>1650</v>
      </c>
      <c r="D277" s="278" t="s">
        <v>1142</v>
      </c>
      <c r="E277" s="279"/>
      <c r="F277" s="279"/>
      <c r="G277" s="224" t="s">
        <v>11</v>
      </c>
      <c r="H277" s="280"/>
      <c r="I277" s="279"/>
      <c r="J277" s="286" t="s">
        <v>1739</v>
      </c>
      <c r="K277" s="510" t="s">
        <v>2654</v>
      </c>
    </row>
    <row r="278" spans="1:11" ht="16.5" customHeight="1">
      <c r="A278" s="479">
        <v>269</v>
      </c>
      <c r="B278" s="276" t="s">
        <v>25</v>
      </c>
      <c r="C278" s="277" t="s">
        <v>1650</v>
      </c>
      <c r="D278" s="278" t="s">
        <v>1689</v>
      </c>
      <c r="E278" s="279"/>
      <c r="F278" s="279"/>
      <c r="G278" s="224" t="s">
        <v>11</v>
      </c>
      <c r="H278" s="280"/>
      <c r="I278" s="279"/>
      <c r="J278" s="286" t="s">
        <v>1690</v>
      </c>
      <c r="K278" s="509" t="s">
        <v>2652</v>
      </c>
    </row>
    <row r="279" spans="1:11" ht="16.5" customHeight="1">
      <c r="A279" s="479">
        <v>270</v>
      </c>
      <c r="B279" s="276" t="s">
        <v>25</v>
      </c>
      <c r="C279" s="277" t="s">
        <v>1650</v>
      </c>
      <c r="D279" s="278" t="s">
        <v>1143</v>
      </c>
      <c r="E279" s="279"/>
      <c r="F279" s="279"/>
      <c r="G279" s="224" t="s">
        <v>11</v>
      </c>
      <c r="H279" s="280"/>
      <c r="I279" s="279"/>
      <c r="J279" s="334" t="s">
        <v>1644</v>
      </c>
      <c r="K279" s="508" t="s">
        <v>2002</v>
      </c>
    </row>
    <row r="280" spans="1:11" ht="16.5" customHeight="1">
      <c r="A280" s="479">
        <v>271</v>
      </c>
      <c r="B280" s="276" t="s">
        <v>25</v>
      </c>
      <c r="C280" s="277" t="s">
        <v>1650</v>
      </c>
      <c r="D280" s="278" t="s">
        <v>1642</v>
      </c>
      <c r="E280" s="279"/>
      <c r="F280" s="279"/>
      <c r="G280" s="224" t="s">
        <v>11</v>
      </c>
      <c r="H280" s="280"/>
      <c r="I280" s="279"/>
      <c r="J280" s="334" t="s">
        <v>1641</v>
      </c>
      <c r="K280" s="508" t="s">
        <v>1995</v>
      </c>
    </row>
    <row r="281" spans="1:11" ht="16.5" customHeight="1">
      <c r="A281" s="479">
        <v>272</v>
      </c>
      <c r="B281" s="276" t="s">
        <v>25</v>
      </c>
      <c r="C281" s="277" t="s">
        <v>1650</v>
      </c>
      <c r="D281" s="278" t="s">
        <v>1144</v>
      </c>
      <c r="E281" s="279"/>
      <c r="F281" s="279"/>
      <c r="G281" s="224" t="s">
        <v>11</v>
      </c>
      <c r="H281" s="280"/>
      <c r="I281" s="279"/>
      <c r="J281" s="334" t="s">
        <v>1643</v>
      </c>
      <c r="K281" s="508" t="s">
        <v>1996</v>
      </c>
    </row>
    <row r="282" spans="1:11" ht="16.5" customHeight="1">
      <c r="A282" s="479">
        <v>273</v>
      </c>
      <c r="B282" s="276" t="s">
        <v>25</v>
      </c>
      <c r="C282" s="277" t="s">
        <v>1650</v>
      </c>
      <c r="D282" s="278" t="s">
        <v>1145</v>
      </c>
      <c r="E282" s="279"/>
      <c r="F282" s="279"/>
      <c r="G282" s="224" t="s">
        <v>11</v>
      </c>
      <c r="H282" s="280"/>
      <c r="I282" s="279"/>
      <c r="J282" s="334" t="s">
        <v>1685</v>
      </c>
      <c r="K282" s="508" t="s">
        <v>1997</v>
      </c>
    </row>
    <row r="283" spans="1:11" ht="16.5" customHeight="1">
      <c r="A283" s="479">
        <v>274</v>
      </c>
      <c r="B283" s="276" t="s">
        <v>25</v>
      </c>
      <c r="C283" s="277" t="s">
        <v>223</v>
      </c>
      <c r="D283" s="278" t="s">
        <v>1146</v>
      </c>
      <c r="E283" s="293" t="s">
        <v>1147</v>
      </c>
      <c r="F283" s="293" t="s">
        <v>1147</v>
      </c>
      <c r="G283" s="224" t="s">
        <v>11</v>
      </c>
      <c r="H283" s="280"/>
      <c r="I283" s="279"/>
      <c r="J283" s="282" t="s">
        <v>229</v>
      </c>
      <c r="K283" s="642"/>
    </row>
    <row r="284" spans="1:11" ht="16.5" customHeight="1">
      <c r="A284" s="479">
        <v>275</v>
      </c>
      <c r="B284" s="276" t="s">
        <v>25</v>
      </c>
      <c r="C284" s="277" t="s">
        <v>223</v>
      </c>
      <c r="D284" s="278" t="s">
        <v>1148</v>
      </c>
      <c r="E284" s="293" t="s">
        <v>807</v>
      </c>
      <c r="F284" s="293" t="s">
        <v>807</v>
      </c>
      <c r="G284" s="224" t="s">
        <v>11</v>
      </c>
      <c r="H284" s="280"/>
      <c r="I284" s="279"/>
      <c r="J284" s="282" t="s">
        <v>808</v>
      </c>
      <c r="K284" s="642"/>
    </row>
    <row r="285" spans="1:11" ht="16.5" customHeight="1">
      <c r="A285" s="479">
        <v>276</v>
      </c>
      <c r="B285" s="276" t="s">
        <v>25</v>
      </c>
      <c r="C285" s="277" t="s">
        <v>223</v>
      </c>
      <c r="D285" s="278" t="s">
        <v>1149</v>
      </c>
      <c r="E285" s="293" t="s">
        <v>1948</v>
      </c>
      <c r="F285" s="293" t="s">
        <v>2275</v>
      </c>
      <c r="G285" s="224" t="s">
        <v>11</v>
      </c>
      <c r="H285" s="280"/>
      <c r="I285" s="279"/>
      <c r="J285" s="282" t="s">
        <v>1150</v>
      </c>
      <c r="K285" s="642"/>
    </row>
    <row r="286" spans="1:11" ht="16.5" customHeight="1">
      <c r="A286" s="479">
        <v>277</v>
      </c>
      <c r="B286" s="276" t="s">
        <v>25</v>
      </c>
      <c r="C286" s="277" t="s">
        <v>223</v>
      </c>
      <c r="D286" s="278" t="s">
        <v>1151</v>
      </c>
      <c r="E286" s="293" t="s">
        <v>1951</v>
      </c>
      <c r="F286" s="293" t="s">
        <v>2739</v>
      </c>
      <c r="G286" s="224" t="s">
        <v>11</v>
      </c>
      <c r="H286" s="280"/>
      <c r="I286" s="279"/>
      <c r="J286" s="282" t="s">
        <v>1152</v>
      </c>
      <c r="K286" s="642"/>
    </row>
    <row r="287" spans="1:11" ht="16.5" customHeight="1">
      <c r="A287" s="479">
        <v>278</v>
      </c>
      <c r="B287" s="276" t="s">
        <v>25</v>
      </c>
      <c r="C287" s="277" t="s">
        <v>223</v>
      </c>
      <c r="D287" s="278" t="s">
        <v>1153</v>
      </c>
      <c r="E287" s="293" t="s">
        <v>1949</v>
      </c>
      <c r="F287" s="293" t="s">
        <v>2276</v>
      </c>
      <c r="G287" s="224" t="s">
        <v>11</v>
      </c>
      <c r="H287" s="280"/>
      <c r="I287" s="279"/>
      <c r="J287" s="282" t="s">
        <v>1676</v>
      </c>
      <c r="K287" s="642"/>
    </row>
    <row r="288" spans="1:11" ht="16.5" customHeight="1">
      <c r="A288" s="479">
        <v>279</v>
      </c>
      <c r="B288" s="276" t="s">
        <v>25</v>
      </c>
      <c r="C288" s="277" t="s">
        <v>223</v>
      </c>
      <c r="D288" s="278" t="s">
        <v>1154</v>
      </c>
      <c r="E288" s="293" t="s">
        <v>1950</v>
      </c>
      <c r="F288" s="293" t="s">
        <v>2277</v>
      </c>
      <c r="G288" s="224" t="s">
        <v>11</v>
      </c>
      <c r="H288" s="280"/>
      <c r="I288" s="279"/>
      <c r="J288" s="282" t="s">
        <v>1676</v>
      </c>
      <c r="K288" s="642"/>
    </row>
    <row r="289" spans="1:11" ht="16.5" customHeight="1">
      <c r="A289" s="479">
        <v>280</v>
      </c>
      <c r="B289" s="276" t="s">
        <v>25</v>
      </c>
      <c r="C289" s="277" t="s">
        <v>223</v>
      </c>
      <c r="D289" s="278" t="s">
        <v>1155</v>
      </c>
      <c r="E289" s="293" t="s">
        <v>1952</v>
      </c>
      <c r="F289" s="293" t="s">
        <v>2736</v>
      </c>
      <c r="G289" s="224" t="s">
        <v>11</v>
      </c>
      <c r="H289" s="280"/>
      <c r="I289" s="279"/>
      <c r="J289" s="282" t="s">
        <v>1156</v>
      </c>
      <c r="K289" s="642"/>
    </row>
    <row r="290" spans="1:11" ht="16.5" customHeight="1">
      <c r="A290" s="479">
        <v>281</v>
      </c>
      <c r="B290" s="276" t="s">
        <v>25</v>
      </c>
      <c r="C290" s="277" t="s">
        <v>223</v>
      </c>
      <c r="D290" s="278" t="s">
        <v>1157</v>
      </c>
      <c r="E290" s="293" t="s">
        <v>1951</v>
      </c>
      <c r="F290" s="293" t="s">
        <v>2735</v>
      </c>
      <c r="G290" s="224" t="s">
        <v>11</v>
      </c>
      <c r="H290" s="280"/>
      <c r="I290" s="279"/>
      <c r="J290" s="282" t="s">
        <v>1734</v>
      </c>
      <c r="K290" s="642"/>
    </row>
    <row r="291" spans="1:11" ht="16.5" customHeight="1">
      <c r="A291" s="479">
        <v>282</v>
      </c>
      <c r="B291" s="276" t="s">
        <v>25</v>
      </c>
      <c r="C291" s="277" t="s">
        <v>223</v>
      </c>
      <c r="D291" s="278" t="s">
        <v>1158</v>
      </c>
      <c r="E291" s="293" t="s">
        <v>1091</v>
      </c>
      <c r="F291" s="276" t="s">
        <v>1091</v>
      </c>
      <c r="G291" s="224" t="s">
        <v>11</v>
      </c>
      <c r="H291" s="280"/>
      <c r="I291" s="279"/>
      <c r="J291" s="282" t="s">
        <v>1159</v>
      </c>
      <c r="K291" s="642"/>
    </row>
    <row r="292" spans="1:11" ht="16.5" customHeight="1">
      <c r="A292" s="479">
        <v>283</v>
      </c>
      <c r="B292" s="276" t="s">
        <v>25</v>
      </c>
      <c r="C292" s="277" t="s">
        <v>223</v>
      </c>
      <c r="D292" s="278" t="s">
        <v>1160</v>
      </c>
      <c r="E292" s="293" t="s">
        <v>1161</v>
      </c>
      <c r="F292" s="276" t="s">
        <v>1161</v>
      </c>
      <c r="G292" s="224" t="s">
        <v>11</v>
      </c>
      <c r="H292" s="280"/>
      <c r="I292" s="279"/>
      <c r="J292" s="282" t="s">
        <v>1162</v>
      </c>
      <c r="K292" s="642"/>
    </row>
    <row r="293" spans="1:11" ht="16.5" customHeight="1">
      <c r="A293" s="479">
        <v>284</v>
      </c>
      <c r="B293" s="276" t="s">
        <v>25</v>
      </c>
      <c r="C293" s="277" t="s">
        <v>223</v>
      </c>
      <c r="D293" s="278" t="s">
        <v>1163</v>
      </c>
      <c r="E293" s="293" t="s">
        <v>1164</v>
      </c>
      <c r="F293" s="276" t="s">
        <v>1164</v>
      </c>
      <c r="G293" s="224" t="s">
        <v>11</v>
      </c>
      <c r="H293" s="280"/>
      <c r="I293" s="279"/>
      <c r="J293" s="282" t="s">
        <v>1165</v>
      </c>
      <c r="K293" s="642"/>
    </row>
    <row r="294" spans="1:11" ht="16.5" customHeight="1">
      <c r="A294" s="479">
        <v>285</v>
      </c>
      <c r="B294" s="276" t="s">
        <v>25</v>
      </c>
      <c r="C294" s="277" t="s">
        <v>223</v>
      </c>
      <c r="D294" s="278" t="s">
        <v>1166</v>
      </c>
      <c r="E294" s="279"/>
      <c r="F294" s="279"/>
      <c r="G294" s="224" t="s">
        <v>11</v>
      </c>
      <c r="H294" s="280"/>
      <c r="I294" s="279"/>
      <c r="J294" s="282" t="s">
        <v>1167</v>
      </c>
      <c r="K294" s="642"/>
    </row>
    <row r="295" spans="1:11" ht="16.5" customHeight="1">
      <c r="A295" s="479">
        <v>286</v>
      </c>
      <c r="B295" s="276" t="s">
        <v>25</v>
      </c>
      <c r="C295" s="277" t="s">
        <v>223</v>
      </c>
      <c r="D295" s="278" t="s">
        <v>1168</v>
      </c>
      <c r="E295" s="279"/>
      <c r="F295" s="279"/>
      <c r="G295" s="224" t="s">
        <v>11</v>
      </c>
      <c r="H295" s="280"/>
      <c r="I295" s="279"/>
      <c r="J295" s="282" t="s">
        <v>1677</v>
      </c>
      <c r="K295" s="642"/>
    </row>
    <row r="296" spans="1:11" ht="16.5" customHeight="1">
      <c r="A296" s="479">
        <v>287</v>
      </c>
      <c r="B296" s="276" t="s">
        <v>25</v>
      </c>
      <c r="C296" s="277" t="s">
        <v>223</v>
      </c>
      <c r="D296" s="278" t="s">
        <v>1169</v>
      </c>
      <c r="E296" s="279"/>
      <c r="F296" s="279"/>
      <c r="G296" s="224" t="s">
        <v>11</v>
      </c>
      <c r="H296" s="280"/>
      <c r="I296" s="279"/>
      <c r="J296" s="282" t="s">
        <v>1170</v>
      </c>
      <c r="K296" s="642"/>
    </row>
    <row r="297" spans="1:11" ht="16.5" customHeight="1">
      <c r="A297" s="479">
        <v>288</v>
      </c>
      <c r="B297" s="276" t="s">
        <v>25</v>
      </c>
      <c r="C297" s="277" t="s">
        <v>54</v>
      </c>
      <c r="D297" s="278" t="s">
        <v>2239</v>
      </c>
      <c r="E297" s="279"/>
      <c r="F297" s="279"/>
      <c r="G297" s="320" t="s">
        <v>6</v>
      </c>
      <c r="H297" s="280"/>
      <c r="I297" s="279"/>
      <c r="J297" s="282" t="s">
        <v>1171</v>
      </c>
      <c r="K297" s="498"/>
    </row>
    <row r="298" spans="1:11" ht="16.5" customHeight="1">
      <c r="A298" s="479">
        <v>289</v>
      </c>
      <c r="B298" s="276" t="s">
        <v>25</v>
      </c>
      <c r="C298" s="277" t="s">
        <v>1173</v>
      </c>
      <c r="D298" s="278" t="s">
        <v>1174</v>
      </c>
      <c r="E298" s="279"/>
      <c r="F298" s="279"/>
      <c r="G298" s="224" t="s">
        <v>11</v>
      </c>
      <c r="H298" s="280"/>
      <c r="I298" s="279"/>
      <c r="J298" s="282" t="s">
        <v>1175</v>
      </c>
      <c r="K298" s="498"/>
    </row>
    <row r="299" spans="1:11" ht="16.5" customHeight="1">
      <c r="A299" s="479">
        <v>290</v>
      </c>
      <c r="B299" s="276" t="s">
        <v>25</v>
      </c>
      <c r="C299" s="277" t="s">
        <v>1173</v>
      </c>
      <c r="D299" s="278" t="s">
        <v>1176</v>
      </c>
      <c r="E299" s="279"/>
      <c r="F299" s="279"/>
      <c r="G299" s="224" t="s">
        <v>11</v>
      </c>
      <c r="H299" s="280"/>
      <c r="I299" s="279"/>
      <c r="J299" s="719" t="s">
        <v>2382</v>
      </c>
      <c r="K299" s="498"/>
    </row>
    <row r="300" spans="1:11" ht="16.5" customHeight="1">
      <c r="A300" s="479">
        <v>291</v>
      </c>
      <c r="B300" s="276" t="s">
        <v>25</v>
      </c>
      <c r="C300" s="277" t="s">
        <v>1173</v>
      </c>
      <c r="D300" s="278" t="s">
        <v>2386</v>
      </c>
      <c r="E300" s="279"/>
      <c r="F300" s="279"/>
      <c r="G300" s="224" t="s">
        <v>11</v>
      </c>
      <c r="H300" s="280"/>
      <c r="I300" s="279"/>
      <c r="J300" s="719"/>
      <c r="K300" s="498" t="s">
        <v>2384</v>
      </c>
    </row>
    <row r="301" spans="1:11" ht="16.5" customHeight="1">
      <c r="A301" s="479">
        <v>292</v>
      </c>
      <c r="B301" s="276" t="s">
        <v>25</v>
      </c>
      <c r="C301" s="277" t="s">
        <v>1663</v>
      </c>
      <c r="D301" s="278" t="s">
        <v>1711</v>
      </c>
      <c r="E301" s="276" t="s">
        <v>1180</v>
      </c>
      <c r="F301" s="276" t="s">
        <v>1180</v>
      </c>
      <c r="G301" s="224" t="s">
        <v>11</v>
      </c>
      <c r="H301" s="280"/>
      <c r="I301" s="279"/>
      <c r="J301" s="727" t="s">
        <v>1179</v>
      </c>
      <c r="K301" s="730"/>
    </row>
    <row r="302" spans="1:11" ht="16.5" customHeight="1">
      <c r="A302" s="479">
        <v>293</v>
      </c>
      <c r="B302" s="276" t="s">
        <v>25</v>
      </c>
      <c r="C302" s="277" t="s">
        <v>1177</v>
      </c>
      <c r="D302" s="278" t="s">
        <v>1652</v>
      </c>
      <c r="E302" s="276" t="s">
        <v>1178</v>
      </c>
      <c r="F302" s="276" t="s">
        <v>1178</v>
      </c>
      <c r="G302" s="224" t="s">
        <v>11</v>
      </c>
      <c r="H302" s="280"/>
      <c r="I302" s="279"/>
      <c r="J302" s="727"/>
      <c r="K302" s="730"/>
    </row>
    <row r="303" spans="1:11" ht="16.5" customHeight="1">
      <c r="A303" s="479">
        <v>294</v>
      </c>
      <c r="B303" s="276" t="s">
        <v>25</v>
      </c>
      <c r="C303" s="277" t="s">
        <v>1177</v>
      </c>
      <c r="D303" s="278" t="s">
        <v>1691</v>
      </c>
      <c r="E303" s="276" t="s">
        <v>1178</v>
      </c>
      <c r="F303" s="276" t="s">
        <v>1178</v>
      </c>
      <c r="G303" s="224" t="s">
        <v>11</v>
      </c>
      <c r="H303" s="280"/>
      <c r="I303" s="279"/>
      <c r="J303" s="727"/>
      <c r="K303" s="730"/>
    </row>
    <row r="304" spans="1:11" ht="16.5" customHeight="1">
      <c r="A304" s="479">
        <v>295</v>
      </c>
      <c r="B304" s="276" t="s">
        <v>25</v>
      </c>
      <c r="C304" s="277" t="s">
        <v>1177</v>
      </c>
      <c r="D304" s="278" t="s">
        <v>1692</v>
      </c>
      <c r="E304" s="276" t="s">
        <v>1178</v>
      </c>
      <c r="F304" s="276" t="s">
        <v>1178</v>
      </c>
      <c r="G304" s="224" t="s">
        <v>11</v>
      </c>
      <c r="H304" s="280"/>
      <c r="I304" s="279"/>
      <c r="J304" s="727"/>
      <c r="K304" s="730"/>
    </row>
    <row r="305" spans="1:11" ht="16.5" customHeight="1">
      <c r="A305" s="479">
        <v>296</v>
      </c>
      <c r="B305" s="276" t="s">
        <v>25</v>
      </c>
      <c r="C305" s="277" t="s">
        <v>1177</v>
      </c>
      <c r="D305" s="278" t="s">
        <v>1693</v>
      </c>
      <c r="E305" s="276" t="s">
        <v>1178</v>
      </c>
      <c r="F305" s="276" t="s">
        <v>1178</v>
      </c>
      <c r="G305" s="224" t="s">
        <v>11</v>
      </c>
      <c r="H305" s="280"/>
      <c r="I305" s="279"/>
      <c r="J305" s="727"/>
      <c r="K305" s="730"/>
    </row>
    <row r="306" spans="1:11" ht="16.5" customHeight="1">
      <c r="A306" s="479">
        <v>297</v>
      </c>
      <c r="B306" s="276" t="s">
        <v>25</v>
      </c>
      <c r="C306" s="277" t="s">
        <v>1177</v>
      </c>
      <c r="D306" s="278" t="s">
        <v>1694</v>
      </c>
      <c r="E306" s="276" t="s">
        <v>1178</v>
      </c>
      <c r="F306" s="276" t="s">
        <v>1178</v>
      </c>
      <c r="G306" s="224" t="s">
        <v>11</v>
      </c>
      <c r="H306" s="280"/>
      <c r="I306" s="279"/>
      <c r="J306" s="727"/>
      <c r="K306" s="730"/>
    </row>
    <row r="307" spans="1:11" ht="16.5" customHeight="1">
      <c r="A307" s="479">
        <v>298</v>
      </c>
      <c r="B307" s="276" t="s">
        <v>25</v>
      </c>
      <c r="C307" s="277" t="s">
        <v>1177</v>
      </c>
      <c r="D307" s="278" t="s">
        <v>1695</v>
      </c>
      <c r="E307" s="276" t="s">
        <v>1178</v>
      </c>
      <c r="F307" s="276" t="s">
        <v>1178</v>
      </c>
      <c r="G307" s="224" t="s">
        <v>11</v>
      </c>
      <c r="H307" s="280"/>
      <c r="I307" s="279"/>
      <c r="J307" s="727"/>
      <c r="K307" s="730"/>
    </row>
    <row r="308" spans="1:11" ht="16.5" customHeight="1">
      <c r="A308" s="479">
        <v>299</v>
      </c>
      <c r="B308" s="276" t="s">
        <v>25</v>
      </c>
      <c r="C308" s="277" t="s">
        <v>1177</v>
      </c>
      <c r="D308" s="278" t="s">
        <v>1696</v>
      </c>
      <c r="E308" s="276" t="s">
        <v>1178</v>
      </c>
      <c r="F308" s="276" t="s">
        <v>1178</v>
      </c>
      <c r="G308" s="224" t="s">
        <v>11</v>
      </c>
      <c r="H308" s="280"/>
      <c r="I308" s="279"/>
      <c r="J308" s="727"/>
      <c r="K308" s="730"/>
    </row>
    <row r="309" spans="1:11" ht="16.5" customHeight="1">
      <c r="A309" s="479">
        <v>300</v>
      </c>
      <c r="B309" s="276" t="s">
        <v>25</v>
      </c>
      <c r="C309" s="277" t="s">
        <v>1177</v>
      </c>
      <c r="D309" s="278" t="s">
        <v>1697</v>
      </c>
      <c r="E309" s="276" t="s">
        <v>1178</v>
      </c>
      <c r="F309" s="276" t="s">
        <v>1178</v>
      </c>
      <c r="G309" s="224" t="s">
        <v>11</v>
      </c>
      <c r="H309" s="280"/>
      <c r="I309" s="279"/>
      <c r="J309" s="727"/>
      <c r="K309" s="730"/>
    </row>
    <row r="310" spans="1:11" ht="16.5" customHeight="1">
      <c r="A310" s="479">
        <v>301</v>
      </c>
      <c r="B310" s="276" t="s">
        <v>25</v>
      </c>
      <c r="C310" s="277" t="s">
        <v>1177</v>
      </c>
      <c r="D310" s="278" t="s">
        <v>1712</v>
      </c>
      <c r="E310" s="276" t="s">
        <v>1180</v>
      </c>
      <c r="F310" s="276" t="s">
        <v>1180</v>
      </c>
      <c r="G310" s="224" t="s">
        <v>11</v>
      </c>
      <c r="H310" s="280"/>
      <c r="I310" s="279"/>
      <c r="J310" s="727"/>
      <c r="K310" s="730"/>
    </row>
    <row r="311" spans="1:11" ht="16.5" customHeight="1">
      <c r="A311" s="479">
        <v>302</v>
      </c>
      <c r="B311" s="276" t="s">
        <v>25</v>
      </c>
      <c r="C311" s="277" t="s">
        <v>1177</v>
      </c>
      <c r="D311" s="278" t="s">
        <v>1651</v>
      </c>
      <c r="E311" s="276" t="s">
        <v>1178</v>
      </c>
      <c r="F311" s="276" t="s">
        <v>1178</v>
      </c>
      <c r="G311" s="224" t="s">
        <v>11</v>
      </c>
      <c r="H311" s="280"/>
      <c r="I311" s="279"/>
      <c r="J311" s="727"/>
      <c r="K311" s="730"/>
    </row>
    <row r="312" spans="1:11" ht="16.5" customHeight="1">
      <c r="A312" s="479">
        <v>303</v>
      </c>
      <c r="B312" s="276" t="s">
        <v>25</v>
      </c>
      <c r="C312" s="277" t="s">
        <v>1177</v>
      </c>
      <c r="D312" s="278" t="s">
        <v>1698</v>
      </c>
      <c r="E312" s="276" t="s">
        <v>1178</v>
      </c>
      <c r="F312" s="276" t="s">
        <v>1178</v>
      </c>
      <c r="G312" s="224" t="s">
        <v>11</v>
      </c>
      <c r="H312" s="280"/>
      <c r="I312" s="279"/>
      <c r="J312" s="727"/>
      <c r="K312" s="730"/>
    </row>
    <row r="313" spans="1:11" ht="16.5" customHeight="1">
      <c r="A313" s="479">
        <v>304</v>
      </c>
      <c r="B313" s="276" t="s">
        <v>25</v>
      </c>
      <c r="C313" s="277" t="s">
        <v>1177</v>
      </c>
      <c r="D313" s="278" t="s">
        <v>1699</v>
      </c>
      <c r="E313" s="276" t="s">
        <v>1178</v>
      </c>
      <c r="F313" s="276" t="s">
        <v>1178</v>
      </c>
      <c r="G313" s="224" t="s">
        <v>11</v>
      </c>
      <c r="H313" s="280"/>
      <c r="I313" s="279"/>
      <c r="J313" s="727"/>
      <c r="K313" s="730"/>
    </row>
    <row r="314" spans="1:11" ht="16.5" customHeight="1">
      <c r="A314" s="479">
        <v>305</v>
      </c>
      <c r="B314" s="276" t="s">
        <v>25</v>
      </c>
      <c r="C314" s="277" t="s">
        <v>1177</v>
      </c>
      <c r="D314" s="278" t="s">
        <v>1700</v>
      </c>
      <c r="E314" s="276" t="s">
        <v>1178</v>
      </c>
      <c r="F314" s="276" t="s">
        <v>1178</v>
      </c>
      <c r="G314" s="224" t="s">
        <v>11</v>
      </c>
      <c r="H314" s="280"/>
      <c r="I314" s="279"/>
      <c r="J314" s="727"/>
      <c r="K314" s="730"/>
    </row>
    <row r="315" spans="1:11" ht="16.5" customHeight="1">
      <c r="A315" s="479">
        <v>306</v>
      </c>
      <c r="B315" s="276" t="s">
        <v>25</v>
      </c>
      <c r="C315" s="277" t="s">
        <v>1177</v>
      </c>
      <c r="D315" s="278" t="s">
        <v>1701</v>
      </c>
      <c r="E315" s="276" t="s">
        <v>1178</v>
      </c>
      <c r="F315" s="276" t="s">
        <v>1178</v>
      </c>
      <c r="G315" s="224" t="s">
        <v>11</v>
      </c>
      <c r="H315" s="280"/>
      <c r="I315" s="279"/>
      <c r="J315" s="727"/>
      <c r="K315" s="730"/>
    </row>
    <row r="316" spans="1:11" ht="16.5" customHeight="1">
      <c r="A316" s="479">
        <v>307</v>
      </c>
      <c r="B316" s="276" t="s">
        <v>25</v>
      </c>
      <c r="C316" s="277" t="s">
        <v>223</v>
      </c>
      <c r="D316" s="278" t="s">
        <v>1181</v>
      </c>
      <c r="E316" s="276" t="s">
        <v>1178</v>
      </c>
      <c r="F316" s="276" t="s">
        <v>1178</v>
      </c>
      <c r="G316" s="224" t="s">
        <v>11</v>
      </c>
      <c r="H316" s="280"/>
      <c r="I316" s="279"/>
      <c r="J316" s="309" t="s">
        <v>1653</v>
      </c>
      <c r="K316" s="494"/>
    </row>
    <row r="317" spans="1:11" ht="16.5" customHeight="1">
      <c r="A317" s="479">
        <v>308</v>
      </c>
      <c r="B317" s="276" t="s">
        <v>25</v>
      </c>
      <c r="C317" s="277" t="s">
        <v>1177</v>
      </c>
      <c r="D317" s="278" t="s">
        <v>1922</v>
      </c>
      <c r="E317" s="276" t="s">
        <v>1178</v>
      </c>
      <c r="F317" s="276" t="s">
        <v>1178</v>
      </c>
      <c r="G317" s="224" t="s">
        <v>11</v>
      </c>
      <c r="H317" s="280"/>
      <c r="I317" s="279"/>
      <c r="J317" s="727" t="s">
        <v>2393</v>
      </c>
      <c r="K317" s="718" t="s">
        <v>1928</v>
      </c>
    </row>
    <row r="318" spans="1:11" ht="16.5" customHeight="1">
      <c r="A318" s="479">
        <v>309</v>
      </c>
      <c r="B318" s="276" t="s">
        <v>25</v>
      </c>
      <c r="C318" s="277" t="s">
        <v>1177</v>
      </c>
      <c r="D318" s="278" t="s">
        <v>1923</v>
      </c>
      <c r="E318" s="276" t="s">
        <v>1180</v>
      </c>
      <c r="F318" s="276" t="s">
        <v>1180</v>
      </c>
      <c r="G318" s="224" t="s">
        <v>11</v>
      </c>
      <c r="H318" s="280"/>
      <c r="I318" s="279"/>
      <c r="J318" s="727"/>
      <c r="K318" s="718"/>
    </row>
    <row r="319" spans="1:11" ht="16.5" customHeight="1">
      <c r="A319" s="479">
        <v>310</v>
      </c>
      <c r="B319" s="276" t="s">
        <v>25</v>
      </c>
      <c r="C319" s="277" t="s">
        <v>1177</v>
      </c>
      <c r="D319" s="278" t="s">
        <v>1924</v>
      </c>
      <c r="E319" s="276" t="s">
        <v>1178</v>
      </c>
      <c r="F319" s="276" t="s">
        <v>1178</v>
      </c>
      <c r="G319" s="224" t="s">
        <v>11</v>
      </c>
      <c r="H319" s="280"/>
      <c r="I319" s="279"/>
      <c r="J319" s="727"/>
      <c r="K319" s="718" t="s">
        <v>1927</v>
      </c>
    </row>
    <row r="320" spans="1:11" ht="16.5" customHeight="1">
      <c r="A320" s="479">
        <v>311</v>
      </c>
      <c r="B320" s="276" t="s">
        <v>25</v>
      </c>
      <c r="C320" s="277" t="s">
        <v>1177</v>
      </c>
      <c r="D320" s="278" t="s">
        <v>1925</v>
      </c>
      <c r="E320" s="276" t="s">
        <v>1180</v>
      </c>
      <c r="F320" s="276" t="s">
        <v>1180</v>
      </c>
      <c r="G320" s="224" t="s">
        <v>11</v>
      </c>
      <c r="H320" s="280"/>
      <c r="I320" s="279"/>
      <c r="J320" s="727"/>
      <c r="K320" s="718"/>
    </row>
    <row r="321" spans="1:11" ht="16.5" customHeight="1">
      <c r="A321" s="479">
        <v>312</v>
      </c>
      <c r="B321" s="276" t="s">
        <v>25</v>
      </c>
      <c r="C321" s="277" t="s">
        <v>223</v>
      </c>
      <c r="D321" s="278" t="s">
        <v>1182</v>
      </c>
      <c r="E321" s="276" t="s">
        <v>521</v>
      </c>
      <c r="F321" s="276" t="s">
        <v>521</v>
      </c>
      <c r="G321" s="224" t="s">
        <v>11</v>
      </c>
      <c r="H321" s="280"/>
      <c r="I321" s="279"/>
      <c r="J321" s="282" t="s">
        <v>1425</v>
      </c>
      <c r="K321" s="498"/>
    </row>
    <row r="322" spans="1:11" ht="16.5" customHeight="1">
      <c r="A322" s="479">
        <v>313</v>
      </c>
      <c r="B322" s="276" t="s">
        <v>25</v>
      </c>
      <c r="C322" s="277" t="s">
        <v>223</v>
      </c>
      <c r="D322" s="278" t="s">
        <v>1183</v>
      </c>
      <c r="E322" s="276" t="s">
        <v>522</v>
      </c>
      <c r="F322" s="276" t="s">
        <v>522</v>
      </c>
      <c r="G322" s="224" t="s">
        <v>11</v>
      </c>
      <c r="H322" s="280"/>
      <c r="I322" s="279"/>
      <c r="J322" s="282" t="s">
        <v>1426</v>
      </c>
      <c r="K322" s="498"/>
    </row>
    <row r="323" spans="1:11" ht="16.5" customHeight="1">
      <c r="A323" s="479">
        <v>314</v>
      </c>
      <c r="B323" s="276" t="s">
        <v>25</v>
      </c>
      <c r="C323" s="277" t="s">
        <v>1173</v>
      </c>
      <c r="D323" s="278" t="s">
        <v>2831</v>
      </c>
      <c r="E323" s="279"/>
      <c r="F323" s="279"/>
      <c r="G323" s="320" t="s">
        <v>6</v>
      </c>
      <c r="H323" s="280"/>
      <c r="I323" s="279"/>
      <c r="J323" s="282" t="s">
        <v>1447</v>
      </c>
      <c r="K323" s="498"/>
    </row>
    <row r="324" spans="1:11" ht="16.5" customHeight="1" thickBot="1">
      <c r="A324" s="335">
        <v>315</v>
      </c>
      <c r="B324" s="511" t="s">
        <v>25</v>
      </c>
      <c r="C324" s="486" t="s">
        <v>204</v>
      </c>
      <c r="D324" s="512" t="s">
        <v>1436</v>
      </c>
      <c r="E324" s="487"/>
      <c r="F324" s="487"/>
      <c r="G324" s="488" t="s">
        <v>11</v>
      </c>
      <c r="H324" s="489"/>
      <c r="I324" s="487"/>
      <c r="J324" s="513" t="s">
        <v>1184</v>
      </c>
      <c r="K324" s="514"/>
    </row>
  </sheetData>
  <mergeCells count="22">
    <mergeCell ref="F1:F8"/>
    <mergeCell ref="C1:D8"/>
    <mergeCell ref="K70:K107"/>
    <mergeCell ref="J299:J300"/>
    <mergeCell ref="J268:J272"/>
    <mergeCell ref="K139:K165"/>
    <mergeCell ref="J27:J32"/>
    <mergeCell ref="K27:K32"/>
    <mergeCell ref="J33:J37"/>
    <mergeCell ref="J139:J165"/>
    <mergeCell ref="J70:J107"/>
    <mergeCell ref="J317:J320"/>
    <mergeCell ref="K317:K318"/>
    <mergeCell ref="K319:K320"/>
    <mergeCell ref="J38:J68"/>
    <mergeCell ref="J113:J129"/>
    <mergeCell ref="J168:J194"/>
    <mergeCell ref="K283:K296"/>
    <mergeCell ref="J301:J315"/>
    <mergeCell ref="K301:K315"/>
    <mergeCell ref="J241:J248"/>
    <mergeCell ref="J196:J197"/>
  </mergeCells>
  <phoneticPr fontId="21" type="noConversion"/>
  <hyperlinks>
    <hyperlink ref="D34" r:id="rId1" xr:uid="{00000000-0004-0000-0700-000000000000}"/>
    <hyperlink ref="D35" r:id="rId2" xr:uid="{00000000-0004-0000-0700-000001000000}"/>
    <hyperlink ref="D36" r:id="rId3" xr:uid="{00000000-0004-0000-0700-000002000000}"/>
    <hyperlink ref="D37" r:id="rId4" xr:uid="{00000000-0004-0000-0700-000003000000}"/>
    <hyperlink ref="D39" r:id="rId5" xr:uid="{00000000-0004-0000-0700-000004000000}"/>
    <hyperlink ref="D40" r:id="rId6" xr:uid="{00000000-0004-0000-0700-000005000000}"/>
    <hyperlink ref="D41" r:id="rId7" xr:uid="{00000000-0004-0000-0700-000006000000}"/>
    <hyperlink ref="D42" r:id="rId8" xr:uid="{00000000-0004-0000-0700-000007000000}"/>
    <hyperlink ref="D43" r:id="rId9" xr:uid="{00000000-0004-0000-0700-000008000000}"/>
    <hyperlink ref="D44" r:id="rId10" xr:uid="{00000000-0004-0000-0700-000009000000}"/>
    <hyperlink ref="D45" r:id="rId11" xr:uid="{00000000-0004-0000-0700-00000A000000}"/>
    <hyperlink ref="D46" r:id="rId12" xr:uid="{00000000-0004-0000-0700-00000B000000}"/>
    <hyperlink ref="D47" r:id="rId13" xr:uid="{00000000-0004-0000-0700-00000C000000}"/>
    <hyperlink ref="D48" r:id="rId14" xr:uid="{00000000-0004-0000-0700-00000D000000}"/>
    <hyperlink ref="D49" r:id="rId15" xr:uid="{00000000-0004-0000-0700-00000E000000}"/>
    <hyperlink ref="D50" r:id="rId16" xr:uid="{00000000-0004-0000-0700-00000F000000}"/>
    <hyperlink ref="D51" r:id="rId17" xr:uid="{00000000-0004-0000-0700-000010000000}"/>
    <hyperlink ref="D52" r:id="rId18" xr:uid="{00000000-0004-0000-0700-000011000000}"/>
    <hyperlink ref="D53" r:id="rId19" xr:uid="{00000000-0004-0000-0700-000012000000}"/>
    <hyperlink ref="D54" r:id="rId20" xr:uid="{00000000-0004-0000-0700-000013000000}"/>
    <hyperlink ref="D55" r:id="rId21" xr:uid="{00000000-0004-0000-0700-000014000000}"/>
    <hyperlink ref="D56" r:id="rId22" xr:uid="{00000000-0004-0000-0700-000015000000}"/>
    <hyperlink ref="D58" r:id="rId23" xr:uid="{00000000-0004-0000-0700-000016000000}"/>
    <hyperlink ref="D59" r:id="rId24" xr:uid="{00000000-0004-0000-0700-000017000000}"/>
    <hyperlink ref="D60" r:id="rId25" xr:uid="{00000000-0004-0000-0700-000018000000}"/>
    <hyperlink ref="D61" r:id="rId26" xr:uid="{00000000-0004-0000-0700-000019000000}"/>
    <hyperlink ref="D68" r:id="rId27" xr:uid="{00000000-0004-0000-0700-00001A000000}"/>
    <hyperlink ref="D110" r:id="rId28" xr:uid="{00000000-0004-0000-0700-00001B000000}"/>
    <hyperlink ref="D112" r:id="rId29" xr:uid="{00000000-0004-0000-0700-00001C000000}"/>
    <hyperlink ref="D113" r:id="rId30" xr:uid="{00000000-0004-0000-0700-00001D000000}"/>
    <hyperlink ref="D114" r:id="rId31" xr:uid="{00000000-0004-0000-0700-00001E000000}"/>
    <hyperlink ref="D115" r:id="rId32" xr:uid="{00000000-0004-0000-0700-00001F000000}"/>
    <hyperlink ref="D116" r:id="rId33" xr:uid="{00000000-0004-0000-0700-000020000000}"/>
    <hyperlink ref="D117" r:id="rId34" xr:uid="{00000000-0004-0000-0700-000021000000}"/>
    <hyperlink ref="D118" r:id="rId35" xr:uid="{00000000-0004-0000-0700-000022000000}"/>
    <hyperlink ref="D119" r:id="rId36" xr:uid="{00000000-0004-0000-0700-000023000000}"/>
    <hyperlink ref="D120" r:id="rId37" xr:uid="{00000000-0004-0000-0700-000024000000}"/>
    <hyperlink ref="D121" r:id="rId38" xr:uid="{00000000-0004-0000-0700-000025000000}"/>
    <hyperlink ref="D122" r:id="rId39" xr:uid="{00000000-0004-0000-0700-000026000000}"/>
    <hyperlink ref="D123" r:id="rId40" xr:uid="{00000000-0004-0000-0700-000027000000}"/>
    <hyperlink ref="D124" r:id="rId41" xr:uid="{00000000-0004-0000-0700-000028000000}"/>
    <hyperlink ref="D125" r:id="rId42" xr:uid="{00000000-0004-0000-0700-000029000000}"/>
    <hyperlink ref="D126" r:id="rId43" xr:uid="{00000000-0004-0000-0700-00002A000000}"/>
    <hyperlink ref="D127" r:id="rId44" xr:uid="{00000000-0004-0000-0700-00002B000000}"/>
    <hyperlink ref="D128" r:id="rId45" xr:uid="{00000000-0004-0000-0700-00002C000000}"/>
    <hyperlink ref="D129" r:id="rId46" xr:uid="{00000000-0004-0000-0700-00002D000000}"/>
    <hyperlink ref="D169" r:id="rId47" xr:uid="{00000000-0004-0000-0700-00002E000000}"/>
    <hyperlink ref="D170" r:id="rId48" xr:uid="{00000000-0004-0000-0700-00002F000000}"/>
    <hyperlink ref="D171" r:id="rId49" xr:uid="{00000000-0004-0000-0700-000030000000}"/>
    <hyperlink ref="D172" r:id="rId50" xr:uid="{00000000-0004-0000-0700-000031000000}"/>
    <hyperlink ref="D173" r:id="rId51" xr:uid="{00000000-0004-0000-0700-000032000000}"/>
    <hyperlink ref="D174" r:id="rId52" xr:uid="{00000000-0004-0000-0700-000033000000}"/>
    <hyperlink ref="D175" r:id="rId53" xr:uid="{00000000-0004-0000-0700-000034000000}"/>
    <hyperlink ref="D176" r:id="rId54" xr:uid="{00000000-0004-0000-0700-000035000000}"/>
    <hyperlink ref="D177" r:id="rId55" xr:uid="{00000000-0004-0000-0700-000036000000}"/>
    <hyperlink ref="D178" r:id="rId56" xr:uid="{00000000-0004-0000-0700-000037000000}"/>
    <hyperlink ref="D179" r:id="rId57" xr:uid="{00000000-0004-0000-0700-000038000000}"/>
    <hyperlink ref="D180" r:id="rId58" xr:uid="{00000000-0004-0000-0700-000039000000}"/>
    <hyperlink ref="D181" r:id="rId59" xr:uid="{00000000-0004-0000-0700-00003A000000}"/>
    <hyperlink ref="D182" r:id="rId60" xr:uid="{00000000-0004-0000-0700-00003B000000}"/>
    <hyperlink ref="D183" r:id="rId61" xr:uid="{00000000-0004-0000-0700-00003C000000}"/>
    <hyperlink ref="D184" r:id="rId62" xr:uid="{00000000-0004-0000-0700-00003D000000}"/>
    <hyperlink ref="D185" r:id="rId63" xr:uid="{00000000-0004-0000-0700-00003E000000}"/>
    <hyperlink ref="D186" r:id="rId64" xr:uid="{00000000-0004-0000-0700-00003F000000}"/>
    <hyperlink ref="D187" r:id="rId65" xr:uid="{00000000-0004-0000-0700-000040000000}"/>
    <hyperlink ref="D188" r:id="rId66" xr:uid="{00000000-0004-0000-0700-000041000000}"/>
    <hyperlink ref="D189" r:id="rId67" xr:uid="{00000000-0004-0000-0700-000042000000}"/>
    <hyperlink ref="D190" r:id="rId68" xr:uid="{00000000-0004-0000-0700-000043000000}"/>
    <hyperlink ref="D191" r:id="rId69" xr:uid="{00000000-0004-0000-0700-000044000000}"/>
    <hyperlink ref="D192" r:id="rId70" xr:uid="{00000000-0004-0000-0700-000045000000}"/>
    <hyperlink ref="D193" r:id="rId71" xr:uid="{00000000-0004-0000-0700-000046000000}"/>
    <hyperlink ref="D194" r:id="rId72" xr:uid="{00000000-0004-0000-0700-000047000000}"/>
    <hyperlink ref="D259" r:id="rId73" xr:uid="{00000000-0004-0000-0700-000048000000}"/>
    <hyperlink ref="D260" r:id="rId74" xr:uid="{00000000-0004-0000-0700-000049000000}"/>
    <hyperlink ref="D302" r:id="rId75" xr:uid="{00000000-0004-0000-0700-00004A000000}"/>
    <hyperlink ref="D311" r:id="rId76" xr:uid="{00000000-0004-0000-0700-00004B000000}"/>
    <hyperlink ref="D317" r:id="rId77" xr:uid="{00000000-0004-0000-0700-00004C000000}"/>
    <hyperlink ref="D318" r:id="rId78" xr:uid="{00000000-0004-0000-0700-00004D000000}"/>
    <hyperlink ref="D303:D309" r:id="rId79" display="Temperature_TDEV1@Sera" xr:uid="{00000000-0004-0000-0700-00004E000000}"/>
    <hyperlink ref="D312:D315" r:id="rId80" display="Temperature_TDEV1@SIMETRA" xr:uid="{00000000-0004-0000-0700-00004F000000}"/>
    <hyperlink ref="D301" r:id="rId81" xr:uid="{00000000-0004-0000-0700-000050000000}"/>
    <hyperlink ref="D310" r:id="rId82" xr:uid="{00000000-0004-0000-0700-000051000000}"/>
    <hyperlink ref="D319" r:id="rId83" xr:uid="{00000000-0004-0000-0700-000052000000}"/>
    <hyperlink ref="D320" r:id="rId84" xr:uid="{00000000-0004-0000-0700-000053000000}"/>
    <hyperlink ref="D57" r:id="rId85" display="Front_Camera_Stiffener_Vendor" xr:uid="{00000000-0004-0000-0700-000054000000}"/>
    <hyperlink ref="D38" r:id="rId86" display="Front_Camera_NVM_Revision" xr:uid="{00000000-0004-0000-0700-000055000000}"/>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11"/>
  <sheetViews>
    <sheetView showGridLines="0" topLeftCell="A28" workbookViewId="0">
      <selection activeCell="D15" sqref="D15"/>
    </sheetView>
  </sheetViews>
  <sheetFormatPr baseColWidth="10" defaultColWidth="9" defaultRowHeight="15.75" customHeight="1"/>
  <cols>
    <col min="1" max="1" width="5.33203125" style="81" customWidth="1"/>
    <col min="2" max="2" width="9.1640625" style="81" bestFit="1" customWidth="1"/>
    <col min="3" max="3" width="11" style="74" customWidth="1"/>
    <col min="4" max="4" width="29.5" style="74" customWidth="1"/>
    <col min="5" max="5" width="11.1640625" style="81" customWidth="1"/>
    <col min="6" max="6" width="13.6640625" style="74" bestFit="1" customWidth="1"/>
    <col min="7" max="7" width="16" style="74" customWidth="1"/>
    <col min="8" max="8" width="13.33203125" style="74" customWidth="1"/>
    <col min="9" max="9" width="10" style="74" customWidth="1"/>
    <col min="10" max="10" width="36.1640625" style="74" bestFit="1" customWidth="1"/>
    <col min="11" max="11" width="41.33203125" style="74" customWidth="1"/>
    <col min="12" max="256" width="9" style="75" customWidth="1"/>
    <col min="257" max="16384" width="9" style="75"/>
  </cols>
  <sheetData>
    <row r="1" spans="1:11" ht="15.5" customHeight="1">
      <c r="A1" s="79"/>
      <c r="B1" s="79"/>
      <c r="C1" s="737" t="s">
        <v>1401</v>
      </c>
      <c r="D1" s="738"/>
      <c r="E1" s="735"/>
      <c r="F1" s="114"/>
      <c r="G1" s="103" t="s">
        <v>5</v>
      </c>
      <c r="H1" s="79"/>
      <c r="I1" s="83"/>
      <c r="J1" s="79"/>
      <c r="K1" s="42"/>
    </row>
    <row r="2" spans="1:11" ht="16.5" customHeight="1">
      <c r="A2" s="79"/>
      <c r="B2" s="79"/>
      <c r="C2" s="739"/>
      <c r="D2" s="740"/>
      <c r="E2" s="736"/>
      <c r="F2" s="105" t="s">
        <v>6</v>
      </c>
      <c r="G2" s="111">
        <f>COUNTIF(F10:F305,"Not POR")</f>
        <v>4</v>
      </c>
      <c r="H2" s="79"/>
      <c r="I2" s="83"/>
      <c r="J2" s="79"/>
      <c r="K2" s="42"/>
    </row>
    <row r="3" spans="1:11" ht="17.25" customHeight="1">
      <c r="A3" s="79"/>
      <c r="B3" s="79"/>
      <c r="C3" s="739"/>
      <c r="D3" s="740"/>
      <c r="E3" s="736"/>
      <c r="F3" s="115" t="s">
        <v>8</v>
      </c>
      <c r="G3" s="111">
        <f>COUNTIF(F11:F306,"CHN validation")</f>
        <v>0</v>
      </c>
      <c r="H3" s="79"/>
      <c r="I3" s="83"/>
      <c r="J3" s="79"/>
      <c r="K3" s="42"/>
    </row>
    <row r="4" spans="1:11" ht="19.5" customHeight="1">
      <c r="A4" s="42"/>
      <c r="B4" s="42"/>
      <c r="C4" s="739"/>
      <c r="D4" s="740"/>
      <c r="E4" s="736"/>
      <c r="F4" s="116" t="s">
        <v>7</v>
      </c>
      <c r="G4" s="111">
        <f>COUNTIF(F12:F307,"New Item")</f>
        <v>0</v>
      </c>
      <c r="H4" s="42"/>
      <c r="I4" s="83"/>
      <c r="J4" s="42"/>
      <c r="K4" s="42"/>
    </row>
    <row r="5" spans="1:11" ht="15.5" customHeight="1">
      <c r="A5" s="79"/>
      <c r="B5" s="79"/>
      <c r="C5" s="739"/>
      <c r="D5" s="740"/>
      <c r="E5" s="736"/>
      <c r="F5" s="117" t="s">
        <v>9</v>
      </c>
      <c r="G5" s="111">
        <f>COUNTIF(F15:F308,"Pending update")</f>
        <v>0</v>
      </c>
      <c r="H5" s="79"/>
      <c r="I5" s="83"/>
      <c r="J5" s="79"/>
      <c r="K5" s="42"/>
    </row>
    <row r="6" spans="1:11" ht="15" customHeight="1">
      <c r="A6" s="79"/>
      <c r="B6" s="79"/>
      <c r="C6" s="739"/>
      <c r="D6" s="740"/>
      <c r="E6" s="736"/>
      <c r="F6" s="118" t="s">
        <v>10</v>
      </c>
      <c r="G6" s="111">
        <f>COUNTIF(F13:F309,"Modified")</f>
        <v>0</v>
      </c>
      <c r="H6" s="79"/>
      <c r="I6" s="83"/>
      <c r="J6" s="79"/>
      <c r="K6" s="42"/>
    </row>
    <row r="7" spans="1:11" ht="18" customHeight="1">
      <c r="A7" s="79"/>
      <c r="B7" s="79"/>
      <c r="C7" s="739"/>
      <c r="D7" s="740"/>
      <c r="E7" s="736"/>
      <c r="F7" s="104" t="s">
        <v>11</v>
      </c>
      <c r="G7" s="111">
        <f>COUNTIF(F10:F55,"Ready")</f>
        <v>42</v>
      </c>
      <c r="H7" s="79"/>
      <c r="I7" s="83"/>
      <c r="J7" s="79"/>
      <c r="K7" s="42"/>
    </row>
    <row r="8" spans="1:11" ht="17.25" customHeight="1" thickBot="1">
      <c r="A8" s="89"/>
      <c r="B8" s="89"/>
      <c r="C8" s="739"/>
      <c r="D8" s="740"/>
      <c r="E8" s="736"/>
      <c r="F8" s="119" t="s">
        <v>12</v>
      </c>
      <c r="G8" s="120">
        <f>COUNTIF(F19:F311,"Not ready")</f>
        <v>0</v>
      </c>
      <c r="H8" s="89"/>
      <c r="I8" s="107"/>
      <c r="J8" s="108"/>
      <c r="K8" s="89"/>
    </row>
    <row r="9" spans="1:11" ht="34">
      <c r="A9" s="459" t="s">
        <v>13</v>
      </c>
      <c r="B9" s="460" t="s">
        <v>14</v>
      </c>
      <c r="C9" s="460" t="s">
        <v>15</v>
      </c>
      <c r="D9" s="460" t="s">
        <v>16</v>
      </c>
      <c r="E9" s="460" t="s">
        <v>206</v>
      </c>
      <c r="F9" s="460" t="s">
        <v>19</v>
      </c>
      <c r="G9" s="460" t="s">
        <v>1213</v>
      </c>
      <c r="H9" s="460" t="s">
        <v>20</v>
      </c>
      <c r="I9" s="460" t="s">
        <v>22</v>
      </c>
      <c r="J9" s="460" t="s">
        <v>23</v>
      </c>
      <c r="K9" s="461" t="s">
        <v>207</v>
      </c>
    </row>
    <row r="10" spans="1:11" ht="18.75" customHeight="1">
      <c r="A10" s="462">
        <v>1</v>
      </c>
      <c r="B10" s="463" t="s">
        <v>25</v>
      </c>
      <c r="C10" s="364" t="s">
        <v>28</v>
      </c>
      <c r="D10" s="400" t="s">
        <v>29</v>
      </c>
      <c r="E10" s="401"/>
      <c r="F10" s="385" t="s">
        <v>11</v>
      </c>
      <c r="G10" s="464"/>
      <c r="H10" s="465"/>
      <c r="I10" s="466"/>
      <c r="J10" s="466"/>
      <c r="K10" s="467"/>
    </row>
    <row r="11" spans="1:11" ht="20.25" customHeight="1">
      <c r="A11" s="462">
        <v>2</v>
      </c>
      <c r="B11" s="463" t="s">
        <v>25</v>
      </c>
      <c r="C11" s="364" t="s">
        <v>28</v>
      </c>
      <c r="D11" s="400" t="s">
        <v>31</v>
      </c>
      <c r="E11" s="401"/>
      <c r="F11" s="385" t="s">
        <v>11</v>
      </c>
      <c r="G11" s="464"/>
      <c r="H11" s="465"/>
      <c r="I11" s="466"/>
      <c r="J11" s="466"/>
      <c r="K11" s="467"/>
    </row>
    <row r="12" spans="1:11" ht="18.75" customHeight="1">
      <c r="A12" s="462">
        <v>3</v>
      </c>
      <c r="B12" s="463" t="s">
        <v>25</v>
      </c>
      <c r="C12" s="364" t="s">
        <v>28</v>
      </c>
      <c r="D12" s="400" t="s">
        <v>36</v>
      </c>
      <c r="E12" s="401"/>
      <c r="F12" s="385" t="s">
        <v>11</v>
      </c>
      <c r="G12" s="464"/>
      <c r="H12" s="465"/>
      <c r="I12" s="465"/>
      <c r="J12" s="466"/>
      <c r="K12" s="467"/>
    </row>
    <row r="13" spans="1:11" ht="18.75" customHeight="1">
      <c r="A13" s="462">
        <v>4</v>
      </c>
      <c r="B13" s="463" t="s">
        <v>25</v>
      </c>
      <c r="C13" s="364" t="s">
        <v>26</v>
      </c>
      <c r="D13" s="468" t="s">
        <v>1448</v>
      </c>
      <c r="E13" s="401"/>
      <c r="F13" s="385" t="s">
        <v>11</v>
      </c>
      <c r="G13" s="464"/>
      <c r="H13" s="469" t="s">
        <v>38</v>
      </c>
      <c r="I13" s="465"/>
      <c r="J13" s="470" t="s">
        <v>1775</v>
      </c>
      <c r="K13" s="471"/>
    </row>
    <row r="14" spans="1:11" ht="18.75" customHeight="1">
      <c r="A14" s="462">
        <v>5</v>
      </c>
      <c r="B14" s="463" t="s">
        <v>25</v>
      </c>
      <c r="C14" s="400" t="s">
        <v>186</v>
      </c>
      <c r="D14" s="400" t="s">
        <v>1420</v>
      </c>
      <c r="E14" s="401"/>
      <c r="F14" s="385" t="s">
        <v>11</v>
      </c>
      <c r="G14" s="464"/>
      <c r="H14" s="465"/>
      <c r="I14" s="465"/>
      <c r="J14" s="472" t="s">
        <v>1735</v>
      </c>
      <c r="K14" s="473"/>
    </row>
    <row r="15" spans="1:11" ht="18.75" customHeight="1">
      <c r="A15" s="462">
        <v>6</v>
      </c>
      <c r="B15" s="463" t="s">
        <v>25</v>
      </c>
      <c r="C15" s="364" t="s">
        <v>26</v>
      </c>
      <c r="D15" s="400" t="s">
        <v>27</v>
      </c>
      <c r="E15" s="401"/>
      <c r="F15" s="385" t="s">
        <v>11</v>
      </c>
      <c r="G15" s="464"/>
      <c r="H15" s="465"/>
      <c r="I15" s="465"/>
      <c r="J15" s="474" t="s">
        <v>1421</v>
      </c>
      <c r="K15" s="467"/>
    </row>
    <row r="16" spans="1:11" ht="18.75" customHeight="1">
      <c r="A16" s="462">
        <v>7</v>
      </c>
      <c r="B16" s="463" t="s">
        <v>25</v>
      </c>
      <c r="C16" s="364" t="s">
        <v>26</v>
      </c>
      <c r="D16" s="364" t="s">
        <v>1172</v>
      </c>
      <c r="E16" s="401"/>
      <c r="F16" s="385" t="s">
        <v>11</v>
      </c>
      <c r="G16" s="464"/>
      <c r="H16" s="465"/>
      <c r="I16" s="465"/>
      <c r="J16" s="470" t="s">
        <v>2395</v>
      </c>
      <c r="K16" s="467"/>
    </row>
    <row r="17" spans="1:11" ht="18.75" customHeight="1">
      <c r="A17" s="462">
        <v>8</v>
      </c>
      <c r="B17" s="463" t="s">
        <v>25</v>
      </c>
      <c r="C17" s="364" t="s">
        <v>204</v>
      </c>
      <c r="D17" s="400" t="s">
        <v>1432</v>
      </c>
      <c r="E17" s="401"/>
      <c r="F17" s="385" t="s">
        <v>11</v>
      </c>
      <c r="G17" s="464"/>
      <c r="H17" s="465"/>
      <c r="I17" s="465"/>
      <c r="J17" s="470" t="s">
        <v>2396</v>
      </c>
      <c r="K17" s="467"/>
    </row>
    <row r="18" spans="1:11" ht="18.75" customHeight="1">
      <c r="A18" s="462">
        <v>9</v>
      </c>
      <c r="B18" s="463" t="s">
        <v>25</v>
      </c>
      <c r="C18" s="364" t="s">
        <v>223</v>
      </c>
      <c r="D18" s="400" t="s">
        <v>224</v>
      </c>
      <c r="E18" s="365" t="s">
        <v>521</v>
      </c>
      <c r="F18" s="385" t="s">
        <v>11</v>
      </c>
      <c r="G18" s="464"/>
      <c r="H18" s="475"/>
      <c r="I18" s="465"/>
      <c r="J18" s="470" t="s">
        <v>1425</v>
      </c>
      <c r="K18" s="476"/>
    </row>
    <row r="19" spans="1:11" ht="18.75" customHeight="1">
      <c r="A19" s="462">
        <v>10</v>
      </c>
      <c r="B19" s="463" t="s">
        <v>25</v>
      </c>
      <c r="C19" s="364" t="s">
        <v>223</v>
      </c>
      <c r="D19" s="400" t="s">
        <v>227</v>
      </c>
      <c r="E19" s="365" t="s">
        <v>228</v>
      </c>
      <c r="F19" s="385" t="s">
        <v>11</v>
      </c>
      <c r="G19" s="464"/>
      <c r="H19" s="465"/>
      <c r="I19" s="465"/>
      <c r="J19" s="470" t="s">
        <v>1407</v>
      </c>
      <c r="K19" s="476"/>
    </row>
    <row r="20" spans="1:11" ht="18.75" customHeight="1">
      <c r="A20" s="462">
        <v>11</v>
      </c>
      <c r="B20" s="463" t="s">
        <v>25</v>
      </c>
      <c r="C20" s="364" t="s">
        <v>223</v>
      </c>
      <c r="D20" s="400" t="s">
        <v>230</v>
      </c>
      <c r="E20" s="477"/>
      <c r="F20" s="385" t="s">
        <v>11</v>
      </c>
      <c r="G20" s="464"/>
      <c r="H20" s="465"/>
      <c r="I20" s="465"/>
      <c r="J20" s="404" t="s">
        <v>2668</v>
      </c>
      <c r="K20" s="476"/>
    </row>
    <row r="21" spans="1:11" ht="18.75" customHeight="1">
      <c r="A21" s="462">
        <v>12</v>
      </c>
      <c r="B21" s="463" t="s">
        <v>25</v>
      </c>
      <c r="C21" s="364" t="s">
        <v>223</v>
      </c>
      <c r="D21" s="400" t="s">
        <v>980</v>
      </c>
      <c r="E21" s="365" t="s">
        <v>232</v>
      </c>
      <c r="F21" s="385" t="s">
        <v>11</v>
      </c>
      <c r="G21" s="464"/>
      <c r="H21" s="465"/>
      <c r="I21" s="465"/>
      <c r="J21" s="741" t="s">
        <v>1771</v>
      </c>
      <c r="K21" s="743"/>
    </row>
    <row r="22" spans="1:11" ht="18.75" customHeight="1">
      <c r="A22" s="462">
        <v>13</v>
      </c>
      <c r="B22" s="463" t="s">
        <v>25</v>
      </c>
      <c r="C22" s="364" t="s">
        <v>223</v>
      </c>
      <c r="D22" s="400" t="s">
        <v>233</v>
      </c>
      <c r="E22" s="365" t="s">
        <v>69</v>
      </c>
      <c r="F22" s="385" t="s">
        <v>11</v>
      </c>
      <c r="G22" s="464"/>
      <c r="H22" s="465"/>
      <c r="I22" s="465"/>
      <c r="J22" s="741"/>
      <c r="K22" s="743"/>
    </row>
    <row r="23" spans="1:11" ht="18.75" customHeight="1">
      <c r="A23" s="462">
        <v>14</v>
      </c>
      <c r="B23" s="463" t="s">
        <v>25</v>
      </c>
      <c r="C23" s="364" t="s">
        <v>223</v>
      </c>
      <c r="D23" s="400" t="s">
        <v>234</v>
      </c>
      <c r="E23" s="365" t="s">
        <v>69</v>
      </c>
      <c r="F23" s="385" t="s">
        <v>11</v>
      </c>
      <c r="G23" s="464"/>
      <c r="H23" s="465"/>
      <c r="I23" s="465"/>
      <c r="J23" s="741"/>
      <c r="K23" s="743"/>
    </row>
    <row r="24" spans="1:11" ht="18.75" customHeight="1">
      <c r="A24" s="462">
        <v>15</v>
      </c>
      <c r="B24" s="463" t="s">
        <v>25</v>
      </c>
      <c r="C24" s="364" t="s">
        <v>223</v>
      </c>
      <c r="D24" s="400" t="s">
        <v>235</v>
      </c>
      <c r="E24" s="365" t="s">
        <v>69</v>
      </c>
      <c r="F24" s="385" t="s">
        <v>11</v>
      </c>
      <c r="G24" s="464"/>
      <c r="H24" s="465"/>
      <c r="I24" s="465"/>
      <c r="J24" s="741"/>
      <c r="K24" s="743"/>
    </row>
    <row r="25" spans="1:11" ht="18.75" customHeight="1">
      <c r="A25" s="462">
        <v>16</v>
      </c>
      <c r="B25" s="463" t="s">
        <v>25</v>
      </c>
      <c r="C25" s="364" t="s">
        <v>223</v>
      </c>
      <c r="D25" s="400" t="s">
        <v>981</v>
      </c>
      <c r="E25" s="365" t="s">
        <v>69</v>
      </c>
      <c r="F25" s="385" t="s">
        <v>11</v>
      </c>
      <c r="G25" s="464"/>
      <c r="H25" s="465"/>
      <c r="I25" s="465"/>
      <c r="J25" s="741"/>
      <c r="K25" s="743"/>
    </row>
    <row r="26" spans="1:11" ht="18.75" customHeight="1">
      <c r="A26" s="462">
        <v>17</v>
      </c>
      <c r="B26" s="463" t="s">
        <v>25</v>
      </c>
      <c r="C26" s="364" t="s">
        <v>223</v>
      </c>
      <c r="D26" s="400" t="s">
        <v>237</v>
      </c>
      <c r="E26" s="365" t="s">
        <v>69</v>
      </c>
      <c r="F26" s="385" t="s">
        <v>11</v>
      </c>
      <c r="G26" s="464"/>
      <c r="H26" s="465"/>
      <c r="I26" s="465"/>
      <c r="J26" s="741"/>
      <c r="K26" s="743"/>
    </row>
    <row r="27" spans="1:11" ht="18.75" customHeight="1">
      <c r="A27" s="462">
        <v>18</v>
      </c>
      <c r="B27" s="463"/>
      <c r="C27" s="364" t="s">
        <v>223</v>
      </c>
      <c r="D27" s="337" t="s">
        <v>2769</v>
      </c>
      <c r="E27" s="276"/>
      <c r="F27" s="224" t="s">
        <v>11</v>
      </c>
      <c r="G27" s="280"/>
      <c r="H27" s="292"/>
      <c r="I27" s="292"/>
      <c r="J27" s="297"/>
      <c r="K27" s="478" t="s">
        <v>2758</v>
      </c>
    </row>
    <row r="28" spans="1:11" ht="15.75" customHeight="1">
      <c r="A28" s="479">
        <v>19</v>
      </c>
      <c r="B28" s="321" t="s">
        <v>25</v>
      </c>
      <c r="C28" s="278" t="s">
        <v>186</v>
      </c>
      <c r="D28" s="278" t="s">
        <v>1419</v>
      </c>
      <c r="E28" s="279"/>
      <c r="F28" s="224" t="s">
        <v>11</v>
      </c>
      <c r="G28" s="280"/>
      <c r="H28" s="292"/>
      <c r="I28" s="292"/>
      <c r="J28" s="480" t="s">
        <v>2678</v>
      </c>
      <c r="K28" s="481"/>
    </row>
    <row r="29" spans="1:11" ht="15.75" customHeight="1">
      <c r="A29" s="479">
        <v>20</v>
      </c>
      <c r="B29" s="321" t="s">
        <v>25</v>
      </c>
      <c r="C29" s="482" t="s">
        <v>54</v>
      </c>
      <c r="D29" s="482" t="s">
        <v>188</v>
      </c>
      <c r="E29" s="279"/>
      <c r="F29" s="224" t="s">
        <v>11</v>
      </c>
      <c r="G29" s="280"/>
      <c r="H29" s="292"/>
      <c r="I29" s="292"/>
      <c r="J29" s="483" t="s">
        <v>2704</v>
      </c>
      <c r="K29" s="742" t="s">
        <v>2394</v>
      </c>
    </row>
    <row r="30" spans="1:11" ht="15.75" customHeight="1">
      <c r="A30" s="479">
        <v>21</v>
      </c>
      <c r="B30" s="321" t="s">
        <v>25</v>
      </c>
      <c r="C30" s="482" t="s">
        <v>54</v>
      </c>
      <c r="D30" s="482" t="s">
        <v>189</v>
      </c>
      <c r="E30" s="279"/>
      <c r="F30" s="224" t="s">
        <v>11</v>
      </c>
      <c r="G30" s="280"/>
      <c r="H30" s="292"/>
      <c r="I30" s="292"/>
      <c r="J30" s="283" t="s">
        <v>1769</v>
      </c>
      <c r="K30" s="642"/>
    </row>
    <row r="31" spans="1:11" ht="15.75" customHeight="1">
      <c r="A31" s="479">
        <v>22</v>
      </c>
      <c r="B31" s="321" t="s">
        <v>25</v>
      </c>
      <c r="C31" s="482" t="s">
        <v>54</v>
      </c>
      <c r="D31" s="482" t="s">
        <v>190</v>
      </c>
      <c r="E31" s="279"/>
      <c r="F31" s="224" t="s">
        <v>11</v>
      </c>
      <c r="G31" s="280"/>
      <c r="H31" s="292"/>
      <c r="I31" s="292"/>
      <c r="J31" s="283" t="s">
        <v>1422</v>
      </c>
      <c r="K31" s="642"/>
    </row>
    <row r="32" spans="1:11" ht="15.75" customHeight="1">
      <c r="A32" s="479">
        <v>23</v>
      </c>
      <c r="B32" s="321" t="s">
        <v>25</v>
      </c>
      <c r="C32" s="482" t="s">
        <v>54</v>
      </c>
      <c r="D32" s="482" t="s">
        <v>191</v>
      </c>
      <c r="E32" s="279"/>
      <c r="F32" s="224" t="s">
        <v>11</v>
      </c>
      <c r="G32" s="280"/>
      <c r="H32" s="292"/>
      <c r="I32" s="292"/>
      <c r="J32" s="283" t="s">
        <v>192</v>
      </c>
      <c r="K32" s="642"/>
    </row>
    <row r="33" spans="1:11" ht="15.75" customHeight="1">
      <c r="A33" s="479">
        <v>24</v>
      </c>
      <c r="B33" s="321" t="s">
        <v>25</v>
      </c>
      <c r="C33" s="482" t="s">
        <v>54</v>
      </c>
      <c r="D33" s="482" t="s">
        <v>1185</v>
      </c>
      <c r="E33" s="279"/>
      <c r="F33" s="224" t="s">
        <v>11</v>
      </c>
      <c r="G33" s="280"/>
      <c r="H33" s="292"/>
      <c r="I33" s="292"/>
      <c r="J33" s="283" t="s">
        <v>1186</v>
      </c>
      <c r="K33" s="642"/>
    </row>
    <row r="34" spans="1:11" ht="15.75" customHeight="1">
      <c r="A34" s="479">
        <v>25</v>
      </c>
      <c r="B34" s="321" t="s">
        <v>25</v>
      </c>
      <c r="C34" s="482" t="s">
        <v>54</v>
      </c>
      <c r="D34" s="482" t="s">
        <v>1187</v>
      </c>
      <c r="E34" s="279"/>
      <c r="F34" s="224" t="s">
        <v>11</v>
      </c>
      <c r="G34" s="280"/>
      <c r="H34" s="292"/>
      <c r="I34" s="292"/>
      <c r="J34" s="283" t="s">
        <v>1188</v>
      </c>
      <c r="K34" s="642"/>
    </row>
    <row r="35" spans="1:11" ht="15.75" customHeight="1">
      <c r="A35" s="479">
        <v>26</v>
      </c>
      <c r="B35" s="321" t="s">
        <v>25</v>
      </c>
      <c r="C35" s="482" t="s">
        <v>54</v>
      </c>
      <c r="D35" s="482" t="s">
        <v>1189</v>
      </c>
      <c r="E35" s="279"/>
      <c r="F35" s="224" t="s">
        <v>11</v>
      </c>
      <c r="G35" s="280"/>
      <c r="H35" s="292"/>
      <c r="I35" s="292"/>
      <c r="J35" s="283" t="s">
        <v>1190</v>
      </c>
      <c r="K35" s="642"/>
    </row>
    <row r="36" spans="1:11" ht="15.75" customHeight="1">
      <c r="A36" s="479">
        <v>27</v>
      </c>
      <c r="B36" s="321" t="s">
        <v>25</v>
      </c>
      <c r="C36" s="482" t="s">
        <v>54</v>
      </c>
      <c r="D36" s="482" t="s">
        <v>1191</v>
      </c>
      <c r="E36" s="279"/>
      <c r="F36" s="224" t="s">
        <v>11</v>
      </c>
      <c r="G36" s="280"/>
      <c r="H36" s="292"/>
      <c r="I36" s="292"/>
      <c r="J36" s="283" t="s">
        <v>1192</v>
      </c>
      <c r="K36" s="642"/>
    </row>
    <row r="37" spans="1:11" ht="15.75" customHeight="1">
      <c r="A37" s="479">
        <v>28</v>
      </c>
      <c r="B37" s="321" t="s">
        <v>25</v>
      </c>
      <c r="C37" s="482" t="s">
        <v>54</v>
      </c>
      <c r="D37" s="482" t="s">
        <v>193</v>
      </c>
      <c r="E37" s="279"/>
      <c r="F37" s="224" t="s">
        <v>11</v>
      </c>
      <c r="G37" s="280"/>
      <c r="H37" s="292"/>
      <c r="I37" s="292"/>
      <c r="J37" s="283" t="s">
        <v>194</v>
      </c>
      <c r="K37" s="642"/>
    </row>
    <row r="38" spans="1:11" ht="15.75" customHeight="1">
      <c r="A38" s="479">
        <v>29</v>
      </c>
      <c r="B38" s="321" t="s">
        <v>25</v>
      </c>
      <c r="C38" s="482" t="s">
        <v>54</v>
      </c>
      <c r="D38" s="482" t="s">
        <v>195</v>
      </c>
      <c r="E38" s="279"/>
      <c r="F38" s="224" t="s">
        <v>11</v>
      </c>
      <c r="G38" s="280"/>
      <c r="H38" s="292"/>
      <c r="I38" s="292"/>
      <c r="J38" s="283" t="s">
        <v>196</v>
      </c>
      <c r="K38" s="642"/>
    </row>
    <row r="39" spans="1:11" ht="15.75" customHeight="1">
      <c r="A39" s="479">
        <v>30</v>
      </c>
      <c r="B39" s="321" t="s">
        <v>25</v>
      </c>
      <c r="C39" s="482" t="s">
        <v>54</v>
      </c>
      <c r="D39" s="482" t="s">
        <v>1193</v>
      </c>
      <c r="E39" s="279"/>
      <c r="F39" s="224" t="s">
        <v>11</v>
      </c>
      <c r="G39" s="280"/>
      <c r="H39" s="292"/>
      <c r="I39" s="292"/>
      <c r="J39" s="283" t="s">
        <v>1194</v>
      </c>
      <c r="K39" s="642"/>
    </row>
    <row r="40" spans="1:11" ht="15.75" customHeight="1">
      <c r="A40" s="479">
        <v>31</v>
      </c>
      <c r="B40" s="321" t="s">
        <v>25</v>
      </c>
      <c r="C40" s="482" t="s">
        <v>54</v>
      </c>
      <c r="D40" s="482" t="s">
        <v>1195</v>
      </c>
      <c r="E40" s="279"/>
      <c r="F40" s="224" t="s">
        <v>11</v>
      </c>
      <c r="G40" s="280"/>
      <c r="H40" s="292"/>
      <c r="I40" s="292"/>
      <c r="J40" s="283" t="s">
        <v>1196</v>
      </c>
      <c r="K40" s="642"/>
    </row>
    <row r="41" spans="1:11" ht="15.75" customHeight="1">
      <c r="A41" s="479">
        <v>32</v>
      </c>
      <c r="B41" s="321" t="s">
        <v>25</v>
      </c>
      <c r="C41" s="482" t="s">
        <v>54</v>
      </c>
      <c r="D41" s="482" t="s">
        <v>1197</v>
      </c>
      <c r="E41" s="279"/>
      <c r="F41" s="224" t="s">
        <v>11</v>
      </c>
      <c r="G41" s="280"/>
      <c r="H41" s="292"/>
      <c r="I41" s="292"/>
      <c r="J41" s="283" t="s">
        <v>1198</v>
      </c>
      <c r="K41" s="642"/>
    </row>
    <row r="42" spans="1:11" ht="15.75" customHeight="1">
      <c r="A42" s="479">
        <v>33</v>
      </c>
      <c r="B42" s="321" t="s">
        <v>25</v>
      </c>
      <c r="C42" s="482" t="s">
        <v>54</v>
      </c>
      <c r="D42" s="482" t="s">
        <v>1199</v>
      </c>
      <c r="E42" s="279"/>
      <c r="F42" s="224" t="s">
        <v>11</v>
      </c>
      <c r="G42" s="280"/>
      <c r="H42" s="292"/>
      <c r="I42" s="292"/>
      <c r="J42" s="283" t="s">
        <v>1200</v>
      </c>
      <c r="K42" s="642"/>
    </row>
    <row r="43" spans="1:11" ht="15.75" customHeight="1">
      <c r="A43" s="479">
        <v>34</v>
      </c>
      <c r="B43" s="321" t="s">
        <v>25</v>
      </c>
      <c r="C43" s="482" t="s">
        <v>54</v>
      </c>
      <c r="D43" s="482" t="s">
        <v>1201</v>
      </c>
      <c r="E43" s="279"/>
      <c r="F43" s="224" t="s">
        <v>11</v>
      </c>
      <c r="G43" s="280"/>
      <c r="H43" s="292"/>
      <c r="I43" s="292"/>
      <c r="J43" s="283" t="s">
        <v>1202</v>
      </c>
      <c r="K43" s="642"/>
    </row>
    <row r="44" spans="1:11" ht="15.75" customHeight="1">
      <c r="A44" s="479">
        <v>35</v>
      </c>
      <c r="B44" s="321" t="s">
        <v>25</v>
      </c>
      <c r="C44" s="482" t="s">
        <v>54</v>
      </c>
      <c r="D44" s="277" t="s">
        <v>1203</v>
      </c>
      <c r="E44" s="279"/>
      <c r="F44" s="224" t="s">
        <v>11</v>
      </c>
      <c r="G44" s="280"/>
      <c r="H44" s="292"/>
      <c r="I44" s="292"/>
      <c r="J44" s="283" t="s">
        <v>197</v>
      </c>
      <c r="K44" s="642"/>
    </row>
    <row r="45" spans="1:11" ht="15.75" customHeight="1">
      <c r="A45" s="479">
        <v>36</v>
      </c>
      <c r="B45" s="321" t="s">
        <v>25</v>
      </c>
      <c r="C45" s="482" t="s">
        <v>54</v>
      </c>
      <c r="D45" s="482" t="s">
        <v>198</v>
      </c>
      <c r="E45" s="279"/>
      <c r="F45" s="224" t="s">
        <v>11</v>
      </c>
      <c r="G45" s="280"/>
      <c r="H45" s="292"/>
      <c r="I45" s="292"/>
      <c r="J45" s="283" t="s">
        <v>199</v>
      </c>
      <c r="K45" s="642"/>
    </row>
    <row r="46" spans="1:11" ht="15.75" customHeight="1">
      <c r="A46" s="479">
        <v>37</v>
      </c>
      <c r="B46" s="321" t="s">
        <v>25</v>
      </c>
      <c r="C46" s="482" t="s">
        <v>54</v>
      </c>
      <c r="D46" s="482" t="s">
        <v>200</v>
      </c>
      <c r="E46" s="279"/>
      <c r="F46" s="224" t="s">
        <v>11</v>
      </c>
      <c r="G46" s="280"/>
      <c r="H46" s="292"/>
      <c r="I46" s="292"/>
      <c r="J46" s="283" t="s">
        <v>201</v>
      </c>
      <c r="K46" s="642"/>
    </row>
    <row r="47" spans="1:11" ht="15.75" customHeight="1">
      <c r="A47" s="479">
        <v>38</v>
      </c>
      <c r="B47" s="321" t="s">
        <v>25</v>
      </c>
      <c r="C47" s="482" t="s">
        <v>54</v>
      </c>
      <c r="D47" s="482" t="s">
        <v>1204</v>
      </c>
      <c r="E47" s="279"/>
      <c r="F47" s="224" t="s">
        <v>11</v>
      </c>
      <c r="G47" s="280"/>
      <c r="H47" s="292"/>
      <c r="I47" s="292"/>
      <c r="J47" s="283" t="s">
        <v>1205</v>
      </c>
      <c r="K47" s="642"/>
    </row>
    <row r="48" spans="1:11" ht="15.75" customHeight="1">
      <c r="A48" s="479">
        <v>39</v>
      </c>
      <c r="B48" s="321" t="s">
        <v>25</v>
      </c>
      <c r="C48" s="482" t="s">
        <v>54</v>
      </c>
      <c r="D48" s="482" t="s">
        <v>1206</v>
      </c>
      <c r="E48" s="279"/>
      <c r="F48" s="224" t="s">
        <v>11</v>
      </c>
      <c r="G48" s="280"/>
      <c r="H48" s="292"/>
      <c r="I48" s="292"/>
      <c r="J48" s="283" t="s">
        <v>2681</v>
      </c>
      <c r="K48" s="642"/>
    </row>
    <row r="49" spans="1:11" ht="15.75" customHeight="1">
      <c r="A49" s="479">
        <v>40</v>
      </c>
      <c r="B49" s="321" t="s">
        <v>25</v>
      </c>
      <c r="C49" s="482" t="s">
        <v>301</v>
      </c>
      <c r="D49" s="482" t="s">
        <v>1208</v>
      </c>
      <c r="E49" s="279"/>
      <c r="F49" s="296" t="s">
        <v>6</v>
      </c>
      <c r="G49" s="280"/>
      <c r="H49" s="292"/>
      <c r="I49" s="292"/>
      <c r="J49" s="283" t="s">
        <v>2682</v>
      </c>
      <c r="K49" s="481"/>
    </row>
    <row r="50" spans="1:11" ht="15.75" customHeight="1">
      <c r="A50" s="479">
        <v>41</v>
      </c>
      <c r="B50" s="321" t="s">
        <v>25</v>
      </c>
      <c r="C50" s="482" t="s">
        <v>301</v>
      </c>
      <c r="D50" s="482" t="s">
        <v>1209</v>
      </c>
      <c r="E50" s="279"/>
      <c r="F50" s="296" t="s">
        <v>6</v>
      </c>
      <c r="G50" s="280"/>
      <c r="H50" s="292"/>
      <c r="I50" s="292"/>
      <c r="J50" s="283" t="s">
        <v>1423</v>
      </c>
      <c r="K50" s="481"/>
    </row>
    <row r="51" spans="1:11" ht="15.75" customHeight="1">
      <c r="A51" s="479">
        <v>42</v>
      </c>
      <c r="B51" s="321" t="s">
        <v>25</v>
      </c>
      <c r="C51" s="482" t="s">
        <v>301</v>
      </c>
      <c r="D51" s="482" t="s">
        <v>1210</v>
      </c>
      <c r="E51" s="279"/>
      <c r="F51" s="296" t="s">
        <v>6</v>
      </c>
      <c r="G51" s="280"/>
      <c r="H51" s="292"/>
      <c r="I51" s="292"/>
      <c r="J51" s="283" t="s">
        <v>1424</v>
      </c>
      <c r="K51" s="481"/>
    </row>
    <row r="52" spans="1:11" ht="15.75" customHeight="1">
      <c r="A52" s="479">
        <v>43</v>
      </c>
      <c r="B52" s="321" t="s">
        <v>25</v>
      </c>
      <c r="C52" s="482" t="s">
        <v>301</v>
      </c>
      <c r="D52" s="482" t="s">
        <v>1211</v>
      </c>
      <c r="E52" s="279"/>
      <c r="F52" s="296" t="s">
        <v>6</v>
      </c>
      <c r="G52" s="280"/>
      <c r="H52" s="292"/>
      <c r="I52" s="292"/>
      <c r="J52" s="283" t="s">
        <v>2680</v>
      </c>
      <c r="K52" s="481"/>
    </row>
    <row r="53" spans="1:11" ht="16.5" customHeight="1">
      <c r="A53" s="479">
        <v>44</v>
      </c>
      <c r="B53" s="321" t="s">
        <v>25</v>
      </c>
      <c r="C53" s="482" t="s">
        <v>223</v>
      </c>
      <c r="D53" s="278" t="s">
        <v>1182</v>
      </c>
      <c r="E53" s="276" t="s">
        <v>521</v>
      </c>
      <c r="F53" s="224" t="s">
        <v>11</v>
      </c>
      <c r="G53" s="280"/>
      <c r="H53" s="292"/>
      <c r="I53" s="292"/>
      <c r="J53" s="283" t="s">
        <v>1425</v>
      </c>
      <c r="K53" s="484"/>
    </row>
    <row r="54" spans="1:11" ht="16.5" customHeight="1">
      <c r="A54" s="479">
        <v>45</v>
      </c>
      <c r="B54" s="321" t="s">
        <v>25</v>
      </c>
      <c r="C54" s="482" t="s">
        <v>223</v>
      </c>
      <c r="D54" s="278" t="s">
        <v>1183</v>
      </c>
      <c r="E54" s="276" t="s">
        <v>522</v>
      </c>
      <c r="F54" s="224" t="s">
        <v>11</v>
      </c>
      <c r="G54" s="280"/>
      <c r="H54" s="292"/>
      <c r="I54" s="292"/>
      <c r="J54" s="283" t="s">
        <v>1426</v>
      </c>
      <c r="K54" s="484"/>
    </row>
    <row r="55" spans="1:11" ht="16.5" customHeight="1" thickBot="1">
      <c r="A55" s="335">
        <v>46</v>
      </c>
      <c r="B55" s="485" t="s">
        <v>25</v>
      </c>
      <c r="C55" s="486" t="s">
        <v>204</v>
      </c>
      <c r="D55" s="486" t="s">
        <v>205</v>
      </c>
      <c r="E55" s="487"/>
      <c r="F55" s="488" t="s">
        <v>11</v>
      </c>
      <c r="G55" s="489"/>
      <c r="H55" s="490"/>
      <c r="I55" s="490"/>
      <c r="J55" s="491" t="s">
        <v>1434</v>
      </c>
      <c r="K55" s="492"/>
    </row>
    <row r="56" spans="1:11" ht="15.75" customHeight="1">
      <c r="A56" s="101"/>
      <c r="B56" s="109"/>
      <c r="C56" s="90"/>
      <c r="D56" s="90"/>
      <c r="E56" s="101"/>
      <c r="F56" s="90"/>
      <c r="G56" s="90"/>
      <c r="H56" s="90"/>
      <c r="I56" s="90"/>
      <c r="J56" s="110"/>
      <c r="K56" s="90"/>
    </row>
    <row r="57" spans="1:11" ht="15.75" customHeight="1">
      <c r="A57" s="44"/>
      <c r="B57" s="91"/>
      <c r="C57" s="42"/>
      <c r="D57" s="42"/>
      <c r="E57" s="44"/>
      <c r="F57" s="42"/>
      <c r="G57" s="42"/>
      <c r="H57" s="42"/>
      <c r="I57" s="42"/>
      <c r="J57" s="79"/>
      <c r="K57" s="42"/>
    </row>
    <row r="58" spans="1:11" ht="15.75" customHeight="1">
      <c r="A58" s="44"/>
      <c r="B58" s="91"/>
      <c r="C58" s="42"/>
      <c r="D58" s="42"/>
      <c r="E58" s="44"/>
      <c r="F58" s="42"/>
      <c r="G58" s="42"/>
      <c r="H58" s="42"/>
      <c r="I58" s="42"/>
      <c r="J58" s="79"/>
      <c r="K58" s="42"/>
    </row>
    <row r="59" spans="1:11" ht="15.75" customHeight="1">
      <c r="A59" s="44"/>
      <c r="B59" s="91"/>
      <c r="C59" s="42"/>
      <c r="D59" s="42"/>
      <c r="E59" s="44"/>
      <c r="F59" s="42"/>
      <c r="G59" s="42"/>
      <c r="H59" s="42"/>
      <c r="I59" s="42"/>
      <c r="J59" s="79"/>
      <c r="K59" s="42"/>
    </row>
    <row r="60" spans="1:11" ht="15.75" customHeight="1">
      <c r="A60" s="44"/>
      <c r="B60" s="91"/>
      <c r="C60" s="42"/>
      <c r="D60" s="42"/>
      <c r="E60" s="44"/>
      <c r="F60" s="42"/>
      <c r="G60" s="42"/>
      <c r="H60" s="42"/>
      <c r="I60" s="42"/>
      <c r="J60" s="79"/>
      <c r="K60" s="42"/>
    </row>
    <row r="61" spans="1:11" ht="15.75" customHeight="1">
      <c r="A61" s="44"/>
      <c r="B61" s="91"/>
      <c r="C61" s="42"/>
      <c r="D61" s="42"/>
      <c r="E61" s="44"/>
      <c r="F61" s="42"/>
      <c r="G61" s="42"/>
      <c r="H61" s="42"/>
      <c r="I61" s="42"/>
      <c r="J61" s="79"/>
      <c r="K61" s="42"/>
    </row>
    <row r="62" spans="1:11" ht="15.75" customHeight="1">
      <c r="A62" s="44"/>
      <c r="B62" s="91"/>
      <c r="C62" s="42"/>
      <c r="D62" s="42"/>
      <c r="E62" s="44"/>
      <c r="F62" s="42"/>
      <c r="G62" s="42"/>
      <c r="H62" s="42"/>
      <c r="I62" s="42"/>
      <c r="J62" s="79"/>
      <c r="K62" s="42"/>
    </row>
    <row r="63" spans="1:11" ht="15.75" customHeight="1">
      <c r="A63" s="44"/>
      <c r="B63" s="91"/>
      <c r="C63" s="42"/>
      <c r="D63" s="42"/>
      <c r="E63" s="44"/>
      <c r="F63" s="42"/>
      <c r="G63" s="42"/>
      <c r="H63" s="42"/>
      <c r="I63" s="42"/>
      <c r="J63" s="79"/>
      <c r="K63" s="42"/>
    </row>
    <row r="64" spans="1:11" ht="15.75" customHeight="1">
      <c r="A64" s="44"/>
      <c r="B64" s="91"/>
      <c r="C64" s="42"/>
      <c r="D64" s="42"/>
      <c r="E64" s="44"/>
      <c r="F64" s="42"/>
      <c r="G64" s="42"/>
      <c r="H64" s="42"/>
      <c r="I64" s="42"/>
      <c r="J64" s="79"/>
      <c r="K64" s="42"/>
    </row>
    <row r="65" spans="1:11" ht="15.75" customHeight="1">
      <c r="A65" s="44"/>
      <c r="B65" s="91"/>
      <c r="C65" s="42"/>
      <c r="D65" s="42"/>
      <c r="E65" s="44"/>
      <c r="F65" s="42"/>
      <c r="G65" s="42"/>
      <c r="H65" s="42"/>
      <c r="I65" s="42"/>
      <c r="J65" s="79"/>
      <c r="K65" s="42"/>
    </row>
    <row r="66" spans="1:11" ht="15.75" customHeight="1">
      <c r="A66" s="44"/>
      <c r="B66" s="91"/>
      <c r="C66" s="42"/>
      <c r="D66" s="42"/>
      <c r="E66" s="44"/>
      <c r="F66" s="42"/>
      <c r="G66" s="42"/>
      <c r="H66" s="42"/>
      <c r="I66" s="42"/>
      <c r="J66" s="79"/>
      <c r="K66" s="42"/>
    </row>
    <row r="67" spans="1:11" ht="15.75" customHeight="1">
      <c r="A67" s="44"/>
      <c r="B67" s="91"/>
      <c r="C67" s="42"/>
      <c r="D67" s="42"/>
      <c r="E67" s="44"/>
      <c r="F67" s="42"/>
      <c r="G67" s="42"/>
      <c r="H67" s="42"/>
      <c r="I67" s="42"/>
      <c r="J67" s="79"/>
      <c r="K67" s="42"/>
    </row>
    <row r="68" spans="1:11" ht="15.75" customHeight="1">
      <c r="A68" s="44"/>
      <c r="B68" s="91"/>
      <c r="C68" s="42"/>
      <c r="D68" s="42"/>
      <c r="E68" s="44"/>
      <c r="F68" s="42"/>
      <c r="G68" s="42"/>
      <c r="H68" s="42"/>
      <c r="I68" s="42"/>
      <c r="J68" s="79"/>
      <c r="K68" s="42"/>
    </row>
    <row r="69" spans="1:11" ht="15.75" customHeight="1">
      <c r="A69" s="44"/>
      <c r="B69" s="91"/>
      <c r="C69" s="42"/>
      <c r="D69" s="42"/>
      <c r="E69" s="44"/>
      <c r="F69" s="42"/>
      <c r="G69" s="42"/>
      <c r="H69" s="42"/>
      <c r="I69" s="42"/>
      <c r="J69" s="79"/>
      <c r="K69" s="42"/>
    </row>
    <row r="70" spans="1:11" ht="15.75" customHeight="1">
      <c r="A70" s="44"/>
      <c r="B70" s="91"/>
      <c r="C70" s="42"/>
      <c r="D70" s="42"/>
      <c r="E70" s="44"/>
      <c r="F70" s="42"/>
      <c r="G70" s="42"/>
      <c r="H70" s="42"/>
      <c r="I70" s="42"/>
      <c r="J70" s="79"/>
      <c r="K70" s="42"/>
    </row>
    <row r="71" spans="1:11" ht="15.75" customHeight="1">
      <c r="A71" s="44"/>
      <c r="B71" s="91"/>
      <c r="C71" s="42"/>
      <c r="D71" s="42"/>
      <c r="E71" s="44"/>
      <c r="F71" s="42"/>
      <c r="G71" s="42"/>
      <c r="H71" s="42"/>
      <c r="I71" s="42"/>
      <c r="J71" s="79"/>
      <c r="K71" s="42"/>
    </row>
    <row r="72" spans="1:11" ht="15.75" customHeight="1">
      <c r="A72" s="44"/>
      <c r="B72" s="91"/>
      <c r="C72" s="42"/>
      <c r="D72" s="42"/>
      <c r="E72" s="44"/>
      <c r="F72" s="42"/>
      <c r="G72" s="42"/>
      <c r="H72" s="42"/>
      <c r="I72" s="42"/>
      <c r="J72" s="79"/>
      <c r="K72" s="42"/>
    </row>
    <row r="73" spans="1:11" ht="15.75" customHeight="1">
      <c r="A73" s="44"/>
      <c r="B73" s="91"/>
      <c r="C73" s="42"/>
      <c r="D73" s="42"/>
      <c r="E73" s="44"/>
      <c r="F73" s="42"/>
      <c r="G73" s="42"/>
      <c r="H73" s="42"/>
      <c r="I73" s="42"/>
      <c r="J73" s="79"/>
      <c r="K73" s="42"/>
    </row>
    <row r="74" spans="1:11" ht="15.75" customHeight="1">
      <c r="A74" s="44"/>
      <c r="B74" s="91"/>
      <c r="C74" s="42"/>
      <c r="D74" s="42"/>
      <c r="E74" s="44"/>
      <c r="F74" s="42"/>
      <c r="G74" s="42"/>
      <c r="H74" s="42"/>
      <c r="I74" s="42"/>
      <c r="J74" s="79"/>
      <c r="K74" s="42"/>
    </row>
    <row r="75" spans="1:11" ht="15.75" customHeight="1">
      <c r="A75" s="44"/>
      <c r="B75" s="91"/>
      <c r="C75" s="42"/>
      <c r="D75" s="42"/>
      <c r="E75" s="44"/>
      <c r="F75" s="42"/>
      <c r="G75" s="42"/>
      <c r="H75" s="42"/>
      <c r="I75" s="42"/>
      <c r="J75" s="79"/>
      <c r="K75" s="42"/>
    </row>
    <row r="76" spans="1:11" ht="15.75" customHeight="1">
      <c r="A76" s="44"/>
      <c r="B76" s="91"/>
      <c r="C76" s="42"/>
      <c r="D76" s="42"/>
      <c r="E76" s="44"/>
      <c r="F76" s="42"/>
      <c r="G76" s="42"/>
      <c r="H76" s="42"/>
      <c r="I76" s="42"/>
      <c r="J76" s="79"/>
      <c r="K76" s="42"/>
    </row>
    <row r="77" spans="1:11" ht="15.75" customHeight="1">
      <c r="A77" s="44"/>
      <c r="B77" s="91"/>
      <c r="C77" s="42"/>
      <c r="D77" s="42"/>
      <c r="E77" s="44"/>
      <c r="F77" s="42"/>
      <c r="G77" s="42"/>
      <c r="H77" s="42"/>
      <c r="I77" s="42"/>
      <c r="J77" s="79"/>
      <c r="K77" s="42"/>
    </row>
    <row r="78" spans="1:11" ht="15.75" customHeight="1">
      <c r="A78" s="44"/>
      <c r="B78" s="91"/>
      <c r="C78" s="42"/>
      <c r="D78" s="42"/>
      <c r="E78" s="44"/>
      <c r="F78" s="42"/>
      <c r="G78" s="42"/>
      <c r="H78" s="42"/>
      <c r="I78" s="42"/>
      <c r="J78" s="79"/>
      <c r="K78" s="42"/>
    </row>
    <row r="79" spans="1:11" ht="15.75" customHeight="1">
      <c r="A79" s="44"/>
      <c r="B79" s="91"/>
      <c r="C79" s="42"/>
      <c r="D79" s="42"/>
      <c r="E79" s="44"/>
      <c r="F79" s="42"/>
      <c r="G79" s="42"/>
      <c r="H79" s="42"/>
      <c r="I79" s="42"/>
      <c r="J79" s="79"/>
      <c r="K79" s="42"/>
    </row>
    <row r="80" spans="1:11" ht="15.75" customHeight="1">
      <c r="A80" s="44"/>
      <c r="B80" s="91"/>
      <c r="C80" s="42"/>
      <c r="D80" s="42"/>
      <c r="E80" s="44"/>
      <c r="F80" s="42"/>
      <c r="G80" s="42"/>
      <c r="H80" s="42"/>
      <c r="I80" s="42"/>
      <c r="J80" s="79"/>
      <c r="K80" s="42"/>
    </row>
    <row r="81" spans="1:11" ht="15.75" customHeight="1">
      <c r="A81" s="44"/>
      <c r="B81" s="91"/>
      <c r="C81" s="42"/>
      <c r="D81" s="42"/>
      <c r="E81" s="44"/>
      <c r="F81" s="42"/>
      <c r="G81" s="42"/>
      <c r="H81" s="42"/>
      <c r="I81" s="42"/>
      <c r="J81" s="79"/>
      <c r="K81" s="42"/>
    </row>
    <row r="82" spans="1:11" ht="15.75" customHeight="1">
      <c r="A82" s="44"/>
      <c r="B82" s="91"/>
      <c r="C82" s="42"/>
      <c r="D82" s="42"/>
      <c r="E82" s="44"/>
      <c r="F82" s="42"/>
      <c r="G82" s="42"/>
      <c r="H82" s="42"/>
      <c r="I82" s="42"/>
      <c r="J82" s="79"/>
      <c r="K82" s="42"/>
    </row>
    <row r="83" spans="1:11" ht="15.75" customHeight="1">
      <c r="A83" s="44"/>
      <c r="B83" s="91"/>
      <c r="C83" s="42"/>
      <c r="D83" s="42"/>
      <c r="E83" s="44"/>
      <c r="F83" s="42"/>
      <c r="G83" s="42"/>
      <c r="H83" s="42"/>
      <c r="I83" s="42"/>
      <c r="J83" s="79"/>
      <c r="K83" s="42"/>
    </row>
    <row r="84" spans="1:11" ht="15.75" customHeight="1">
      <c r="A84" s="44"/>
      <c r="B84" s="91"/>
      <c r="C84" s="42"/>
      <c r="D84" s="42"/>
      <c r="E84" s="44"/>
      <c r="F84" s="42"/>
      <c r="G84" s="42"/>
      <c r="H84" s="42"/>
      <c r="I84" s="42"/>
      <c r="J84" s="79"/>
      <c r="K84" s="42"/>
    </row>
    <row r="85" spans="1:11" ht="15.75" customHeight="1">
      <c r="A85" s="44"/>
      <c r="B85" s="91"/>
      <c r="C85" s="42"/>
      <c r="D85" s="42"/>
      <c r="E85" s="44"/>
      <c r="F85" s="42"/>
      <c r="G85" s="42"/>
      <c r="H85" s="42"/>
      <c r="I85" s="42"/>
      <c r="J85" s="79"/>
      <c r="K85" s="42"/>
    </row>
    <row r="86" spans="1:11" ht="15.75" customHeight="1">
      <c r="A86" s="44"/>
      <c r="B86" s="91"/>
      <c r="C86" s="42"/>
      <c r="D86" s="42"/>
      <c r="E86" s="44"/>
      <c r="F86" s="42"/>
      <c r="G86" s="42"/>
      <c r="H86" s="42"/>
      <c r="I86" s="42"/>
      <c r="J86" s="79"/>
      <c r="K86" s="42"/>
    </row>
    <row r="87" spans="1:11" ht="15.75" customHeight="1">
      <c r="A87" s="44"/>
      <c r="B87" s="91"/>
      <c r="C87" s="42"/>
      <c r="D87" s="42"/>
      <c r="E87" s="44"/>
      <c r="F87" s="42"/>
      <c r="G87" s="42"/>
      <c r="H87" s="42"/>
      <c r="I87" s="42"/>
      <c r="J87" s="79"/>
      <c r="K87" s="42"/>
    </row>
    <row r="88" spans="1:11" ht="15.75" customHeight="1">
      <c r="A88" s="44"/>
      <c r="B88" s="91"/>
      <c r="C88" s="42"/>
      <c r="D88" s="42"/>
      <c r="E88" s="44"/>
      <c r="F88" s="42"/>
      <c r="G88" s="42"/>
      <c r="H88" s="42"/>
      <c r="I88" s="42"/>
      <c r="J88" s="79"/>
      <c r="K88" s="42"/>
    </row>
    <row r="89" spans="1:11" ht="15.75" customHeight="1">
      <c r="A89" s="44"/>
      <c r="B89" s="91"/>
      <c r="C89" s="42"/>
      <c r="D89" s="42"/>
      <c r="E89" s="44"/>
      <c r="F89" s="42"/>
      <c r="G89" s="42"/>
      <c r="H89" s="42"/>
      <c r="I89" s="42"/>
      <c r="J89" s="79"/>
      <c r="K89" s="42"/>
    </row>
    <row r="90" spans="1:11" ht="15.75" customHeight="1">
      <c r="A90" s="44"/>
      <c r="B90" s="91"/>
      <c r="C90" s="42"/>
      <c r="D90" s="42"/>
      <c r="E90" s="44"/>
      <c r="F90" s="42"/>
      <c r="G90" s="42"/>
      <c r="H90" s="42"/>
      <c r="I90" s="42"/>
      <c r="J90" s="79"/>
      <c r="K90" s="42"/>
    </row>
    <row r="91" spans="1:11" ht="15.75" customHeight="1">
      <c r="A91" s="44"/>
      <c r="B91" s="91"/>
      <c r="C91" s="42"/>
      <c r="D91" s="42"/>
      <c r="E91" s="44"/>
      <c r="F91" s="42"/>
      <c r="G91" s="42"/>
      <c r="H91" s="42"/>
      <c r="I91" s="42"/>
      <c r="J91" s="79"/>
      <c r="K91" s="42"/>
    </row>
    <row r="92" spans="1:11" ht="15.75" customHeight="1">
      <c r="A92" s="44"/>
      <c r="B92" s="91"/>
      <c r="C92" s="42"/>
      <c r="D92" s="42"/>
      <c r="E92" s="44"/>
      <c r="F92" s="42"/>
      <c r="G92" s="42"/>
      <c r="H92" s="42"/>
      <c r="I92" s="42"/>
      <c r="J92" s="79"/>
      <c r="K92" s="42"/>
    </row>
    <row r="93" spans="1:11" ht="15.75" customHeight="1">
      <c r="A93" s="44"/>
      <c r="B93" s="91"/>
      <c r="C93" s="42"/>
      <c r="D93" s="42"/>
      <c r="E93" s="44"/>
      <c r="F93" s="42"/>
      <c r="G93" s="42"/>
      <c r="H93" s="42"/>
      <c r="I93" s="42"/>
      <c r="J93" s="79"/>
      <c r="K93" s="42"/>
    </row>
    <row r="94" spans="1:11" ht="15.75" customHeight="1">
      <c r="A94" s="44"/>
      <c r="B94" s="91"/>
      <c r="C94" s="42"/>
      <c r="D94" s="42"/>
      <c r="E94" s="44"/>
      <c r="F94" s="42"/>
      <c r="G94" s="42"/>
      <c r="H94" s="42"/>
      <c r="I94" s="42"/>
      <c r="J94" s="79"/>
      <c r="K94" s="42"/>
    </row>
    <row r="95" spans="1:11" ht="15.75" customHeight="1">
      <c r="A95" s="44"/>
      <c r="B95" s="91"/>
      <c r="C95" s="42"/>
      <c r="D95" s="42"/>
      <c r="E95" s="44"/>
      <c r="F95" s="42"/>
      <c r="G95" s="42"/>
      <c r="H95" s="42"/>
      <c r="I95" s="42"/>
      <c r="J95" s="79"/>
      <c r="K95" s="42"/>
    </row>
    <row r="96" spans="1:11" ht="15.75" customHeight="1">
      <c r="A96" s="44"/>
      <c r="B96" s="91"/>
      <c r="C96" s="42"/>
      <c r="D96" s="42"/>
      <c r="E96" s="44"/>
      <c r="F96" s="42"/>
      <c r="G96" s="42"/>
      <c r="H96" s="42"/>
      <c r="I96" s="42"/>
      <c r="J96" s="79"/>
      <c r="K96" s="42"/>
    </row>
    <row r="97" spans="1:11" ht="15.75" customHeight="1">
      <c r="A97" s="44"/>
      <c r="B97" s="91"/>
      <c r="C97" s="42"/>
      <c r="D97" s="42"/>
      <c r="E97" s="44"/>
      <c r="F97" s="42"/>
      <c r="G97" s="42"/>
      <c r="H97" s="42"/>
      <c r="I97" s="42"/>
      <c r="J97" s="79"/>
      <c r="K97" s="42"/>
    </row>
    <row r="98" spans="1:11" ht="15.75" customHeight="1">
      <c r="A98" s="44"/>
      <c r="B98" s="91"/>
      <c r="C98" s="42"/>
      <c r="D98" s="42"/>
      <c r="E98" s="44"/>
      <c r="F98" s="42"/>
      <c r="G98" s="42"/>
      <c r="H98" s="42"/>
      <c r="I98" s="42"/>
      <c r="J98" s="79"/>
      <c r="K98" s="42"/>
    </row>
    <row r="99" spans="1:11" ht="15.75" customHeight="1">
      <c r="A99" s="44"/>
      <c r="B99" s="91"/>
      <c r="C99" s="42"/>
      <c r="D99" s="42"/>
      <c r="E99" s="44"/>
      <c r="F99" s="42"/>
      <c r="G99" s="42"/>
      <c r="H99" s="42"/>
      <c r="I99" s="42"/>
      <c r="J99" s="79"/>
      <c r="K99" s="42"/>
    </row>
    <row r="100" spans="1:11" ht="15.75" customHeight="1">
      <c r="A100" s="44"/>
      <c r="B100" s="91"/>
      <c r="C100" s="42"/>
      <c r="D100" s="42"/>
      <c r="E100" s="44"/>
      <c r="F100" s="42"/>
      <c r="G100" s="42"/>
      <c r="H100" s="42"/>
      <c r="I100" s="42"/>
      <c r="J100" s="79"/>
      <c r="K100" s="42"/>
    </row>
    <row r="101" spans="1:11" ht="15.75" customHeight="1">
      <c r="A101" s="44"/>
      <c r="B101" s="91"/>
      <c r="C101" s="42"/>
      <c r="D101" s="42"/>
      <c r="E101" s="44"/>
      <c r="F101" s="42"/>
      <c r="G101" s="42"/>
      <c r="H101" s="42"/>
      <c r="I101" s="42"/>
      <c r="J101" s="79"/>
      <c r="K101" s="42"/>
    </row>
    <row r="102" spans="1:11" ht="15.75" customHeight="1">
      <c r="A102" s="44"/>
      <c r="B102" s="91"/>
      <c r="C102" s="42"/>
      <c r="D102" s="42"/>
      <c r="E102" s="44"/>
      <c r="F102" s="42"/>
      <c r="G102" s="42"/>
      <c r="H102" s="42"/>
      <c r="I102" s="42"/>
      <c r="J102" s="79"/>
      <c r="K102" s="42"/>
    </row>
    <row r="103" spans="1:11" ht="15.75" customHeight="1">
      <c r="A103" s="44"/>
      <c r="B103" s="91"/>
      <c r="C103" s="42"/>
      <c r="D103" s="42"/>
      <c r="E103" s="44"/>
      <c r="F103" s="42"/>
      <c r="G103" s="42"/>
      <c r="H103" s="42"/>
      <c r="I103" s="42"/>
      <c r="J103" s="79"/>
      <c r="K103" s="42"/>
    </row>
    <row r="104" spans="1:11" ht="15.75" customHeight="1">
      <c r="A104" s="44"/>
      <c r="B104" s="91"/>
      <c r="C104" s="42"/>
      <c r="D104" s="42"/>
      <c r="E104" s="44"/>
      <c r="F104" s="42"/>
      <c r="G104" s="42"/>
      <c r="H104" s="42"/>
      <c r="I104" s="42"/>
      <c r="J104" s="79"/>
      <c r="K104" s="42"/>
    </row>
    <row r="105" spans="1:11" ht="15.75" customHeight="1">
      <c r="A105" s="44"/>
      <c r="B105" s="91"/>
      <c r="C105" s="42"/>
      <c r="D105" s="42"/>
      <c r="E105" s="44"/>
      <c r="F105" s="42"/>
      <c r="G105" s="42"/>
      <c r="H105" s="42"/>
      <c r="I105" s="42"/>
      <c r="J105" s="79"/>
      <c r="K105" s="42"/>
    </row>
    <row r="106" spans="1:11" ht="15.75" customHeight="1">
      <c r="A106" s="44"/>
      <c r="B106" s="91"/>
      <c r="C106" s="42"/>
      <c r="D106" s="42"/>
      <c r="E106" s="44"/>
      <c r="F106" s="42"/>
      <c r="G106" s="42"/>
      <c r="H106" s="42"/>
      <c r="I106" s="42"/>
      <c r="J106" s="79"/>
      <c r="K106" s="42"/>
    </row>
    <row r="107" spans="1:11" ht="15.75" customHeight="1">
      <c r="A107" s="44"/>
      <c r="B107" s="91"/>
      <c r="C107" s="42"/>
      <c r="D107" s="42"/>
      <c r="E107" s="44"/>
      <c r="F107" s="42"/>
      <c r="G107" s="42"/>
      <c r="H107" s="42"/>
      <c r="I107" s="42"/>
      <c r="J107" s="79"/>
      <c r="K107" s="42"/>
    </row>
    <row r="108" spans="1:11" ht="15.75" customHeight="1">
      <c r="A108" s="44"/>
      <c r="B108" s="91"/>
      <c r="C108" s="42"/>
      <c r="D108" s="42"/>
      <c r="E108" s="44"/>
      <c r="F108" s="42"/>
      <c r="G108" s="42"/>
      <c r="H108" s="42"/>
      <c r="I108" s="42"/>
      <c r="J108" s="79"/>
      <c r="K108" s="42"/>
    </row>
    <row r="109" spans="1:11" ht="15.75" customHeight="1">
      <c r="A109" s="44"/>
      <c r="B109" s="91"/>
      <c r="C109" s="42"/>
      <c r="D109" s="42"/>
      <c r="E109" s="44"/>
      <c r="F109" s="42"/>
      <c r="G109" s="42"/>
      <c r="H109" s="42"/>
      <c r="I109" s="42"/>
      <c r="J109" s="79"/>
      <c r="K109" s="42"/>
    </row>
    <row r="110" spans="1:11" ht="15.75" customHeight="1">
      <c r="A110" s="44"/>
      <c r="B110" s="91"/>
      <c r="C110" s="42"/>
      <c r="D110" s="42"/>
      <c r="E110" s="44"/>
      <c r="F110" s="42"/>
      <c r="G110" s="42"/>
      <c r="H110" s="42"/>
      <c r="I110" s="42"/>
      <c r="J110" s="79"/>
      <c r="K110" s="42"/>
    </row>
    <row r="111" spans="1:11" ht="15.75" customHeight="1">
      <c r="A111" s="44"/>
      <c r="B111" s="91"/>
      <c r="C111" s="42"/>
      <c r="D111" s="42"/>
      <c r="E111" s="44"/>
      <c r="F111" s="42"/>
      <c r="G111" s="42"/>
      <c r="H111" s="42"/>
      <c r="I111" s="42"/>
      <c r="J111" s="79"/>
      <c r="K111" s="42"/>
    </row>
    <row r="112" spans="1:11" ht="15.75" customHeight="1">
      <c r="A112" s="44"/>
      <c r="B112" s="91"/>
      <c r="C112" s="42"/>
      <c r="D112" s="42"/>
      <c r="E112" s="44"/>
      <c r="F112" s="42"/>
      <c r="G112" s="42"/>
      <c r="H112" s="42"/>
      <c r="I112" s="42"/>
      <c r="J112" s="79"/>
      <c r="K112" s="42"/>
    </row>
    <row r="113" spans="1:11" ht="15.75" customHeight="1">
      <c r="A113" s="44"/>
      <c r="B113" s="91"/>
      <c r="C113" s="42"/>
      <c r="D113" s="42"/>
      <c r="E113" s="44"/>
      <c r="F113" s="42"/>
      <c r="G113" s="42"/>
      <c r="H113" s="42"/>
      <c r="I113" s="42"/>
      <c r="J113" s="79"/>
      <c r="K113" s="42"/>
    </row>
    <row r="114" spans="1:11" ht="15.75" customHeight="1">
      <c r="A114" s="44"/>
      <c r="B114" s="91"/>
      <c r="C114" s="42"/>
      <c r="D114" s="42"/>
      <c r="E114" s="44"/>
      <c r="F114" s="42"/>
      <c r="G114" s="42"/>
      <c r="H114" s="42"/>
      <c r="I114" s="42"/>
      <c r="J114" s="79"/>
      <c r="K114" s="42"/>
    </row>
    <row r="115" spans="1:11" ht="15.75" customHeight="1">
      <c r="A115" s="44"/>
      <c r="B115" s="91"/>
      <c r="C115" s="42"/>
      <c r="D115" s="42"/>
      <c r="E115" s="44"/>
      <c r="F115" s="42"/>
      <c r="G115" s="42"/>
      <c r="H115" s="42"/>
      <c r="I115" s="42"/>
      <c r="J115" s="79"/>
      <c r="K115" s="42"/>
    </row>
    <row r="116" spans="1:11" ht="15.75" customHeight="1">
      <c r="A116" s="44"/>
      <c r="B116" s="91"/>
      <c r="C116" s="42"/>
      <c r="D116" s="42"/>
      <c r="E116" s="44"/>
      <c r="F116" s="42"/>
      <c r="G116" s="42"/>
      <c r="H116" s="42"/>
      <c r="I116" s="42"/>
      <c r="J116" s="79"/>
      <c r="K116" s="42"/>
    </row>
    <row r="117" spans="1:11" ht="15.75" customHeight="1">
      <c r="A117" s="44"/>
      <c r="B117" s="91"/>
      <c r="C117" s="42"/>
      <c r="D117" s="42"/>
      <c r="E117" s="44"/>
      <c r="F117" s="42"/>
      <c r="G117" s="42"/>
      <c r="H117" s="42"/>
      <c r="I117" s="42"/>
      <c r="J117" s="79"/>
      <c r="K117" s="42"/>
    </row>
    <row r="118" spans="1:11" ht="15.75" customHeight="1">
      <c r="A118" s="44"/>
      <c r="B118" s="91"/>
      <c r="C118" s="42"/>
      <c r="D118" s="42"/>
      <c r="E118" s="44"/>
      <c r="F118" s="42"/>
      <c r="G118" s="42"/>
      <c r="H118" s="42"/>
      <c r="I118" s="42"/>
      <c r="J118" s="79"/>
      <c r="K118" s="42"/>
    </row>
    <row r="119" spans="1:11" ht="15.75" customHeight="1">
      <c r="A119" s="44"/>
      <c r="B119" s="91"/>
      <c r="C119" s="42"/>
      <c r="D119" s="42"/>
      <c r="E119" s="44"/>
      <c r="F119" s="42"/>
      <c r="G119" s="42"/>
      <c r="H119" s="42"/>
      <c r="I119" s="42"/>
      <c r="J119" s="79"/>
      <c r="K119" s="42"/>
    </row>
    <row r="120" spans="1:11" ht="15.75" customHeight="1">
      <c r="A120" s="44"/>
      <c r="B120" s="91"/>
      <c r="C120" s="42"/>
      <c r="D120" s="42"/>
      <c r="E120" s="44"/>
      <c r="F120" s="42"/>
      <c r="G120" s="42"/>
      <c r="H120" s="42"/>
      <c r="I120" s="42"/>
      <c r="J120" s="79"/>
      <c r="K120" s="42"/>
    </row>
    <row r="121" spans="1:11" ht="15.75" customHeight="1">
      <c r="A121" s="44"/>
      <c r="B121" s="91"/>
      <c r="C121" s="42"/>
      <c r="D121" s="42"/>
      <c r="E121" s="44"/>
      <c r="F121" s="42"/>
      <c r="G121" s="42"/>
      <c r="H121" s="42"/>
      <c r="I121" s="42"/>
      <c r="J121" s="79"/>
      <c r="K121" s="42"/>
    </row>
    <row r="122" spans="1:11" ht="15.75" customHeight="1">
      <c r="A122" s="44"/>
      <c r="B122" s="91"/>
      <c r="C122" s="42"/>
      <c r="D122" s="42"/>
      <c r="E122" s="44"/>
      <c r="F122" s="42"/>
      <c r="G122" s="42"/>
      <c r="H122" s="42"/>
      <c r="I122" s="42"/>
      <c r="J122" s="79"/>
      <c r="K122" s="42"/>
    </row>
    <row r="123" spans="1:11" ht="15.75" customHeight="1">
      <c r="A123" s="44"/>
      <c r="B123" s="91"/>
      <c r="C123" s="42"/>
      <c r="D123" s="42"/>
      <c r="E123" s="44"/>
      <c r="F123" s="42"/>
      <c r="G123" s="42"/>
      <c r="H123" s="42"/>
      <c r="I123" s="42"/>
      <c r="J123" s="79"/>
      <c r="K123" s="42"/>
    </row>
    <row r="124" spans="1:11" ht="15.75" customHeight="1">
      <c r="A124" s="44"/>
      <c r="B124" s="91"/>
      <c r="C124" s="42"/>
      <c r="D124" s="42"/>
      <c r="E124" s="44"/>
      <c r="F124" s="42"/>
      <c r="G124" s="42"/>
      <c r="H124" s="42"/>
      <c r="I124" s="42"/>
      <c r="J124" s="79"/>
      <c r="K124" s="42"/>
    </row>
    <row r="125" spans="1:11" ht="15.75" customHeight="1">
      <c r="A125" s="44"/>
      <c r="B125" s="91"/>
      <c r="C125" s="42"/>
      <c r="D125" s="42"/>
      <c r="E125" s="44"/>
      <c r="F125" s="42"/>
      <c r="G125" s="42"/>
      <c r="H125" s="42"/>
      <c r="I125" s="42"/>
      <c r="J125" s="79"/>
      <c r="K125" s="42"/>
    </row>
    <row r="126" spans="1:11" ht="15.75" customHeight="1">
      <c r="A126" s="44"/>
      <c r="B126" s="91"/>
      <c r="C126" s="42"/>
      <c r="D126" s="42"/>
      <c r="E126" s="44"/>
      <c r="F126" s="42"/>
      <c r="G126" s="42"/>
      <c r="H126" s="42"/>
      <c r="I126" s="42"/>
      <c r="J126" s="79"/>
      <c r="K126" s="42"/>
    </row>
    <row r="127" spans="1:11" ht="15.75" customHeight="1">
      <c r="A127" s="44"/>
      <c r="B127" s="91"/>
      <c r="C127" s="42"/>
      <c r="D127" s="42"/>
      <c r="E127" s="44"/>
      <c r="F127" s="42"/>
      <c r="G127" s="42"/>
      <c r="H127" s="42"/>
      <c r="I127" s="42"/>
      <c r="J127" s="79"/>
      <c r="K127" s="42"/>
    </row>
    <row r="128" spans="1:11" ht="15.75" customHeight="1">
      <c r="A128" s="44"/>
      <c r="B128" s="91"/>
      <c r="C128" s="42"/>
      <c r="D128" s="42"/>
      <c r="E128" s="44"/>
      <c r="F128" s="42"/>
      <c r="G128" s="42"/>
      <c r="H128" s="42"/>
      <c r="I128" s="42"/>
      <c r="J128" s="79"/>
      <c r="K128" s="42"/>
    </row>
    <row r="129" spans="1:11" ht="15.75" customHeight="1">
      <c r="A129" s="44"/>
      <c r="B129" s="91"/>
      <c r="C129" s="42"/>
      <c r="D129" s="42"/>
      <c r="E129" s="44"/>
      <c r="F129" s="42"/>
      <c r="G129" s="42"/>
      <c r="H129" s="42"/>
      <c r="I129" s="42"/>
      <c r="J129" s="79"/>
      <c r="K129" s="42"/>
    </row>
    <row r="130" spans="1:11" ht="15.75" customHeight="1">
      <c r="A130" s="44"/>
      <c r="B130" s="91"/>
      <c r="C130" s="42"/>
      <c r="D130" s="42"/>
      <c r="E130" s="44"/>
      <c r="F130" s="42"/>
      <c r="G130" s="42"/>
      <c r="H130" s="42"/>
      <c r="I130" s="42"/>
      <c r="J130" s="79"/>
      <c r="K130" s="42"/>
    </row>
    <row r="131" spans="1:11" ht="15.75" customHeight="1">
      <c r="A131" s="44"/>
      <c r="B131" s="91"/>
      <c r="C131" s="42"/>
      <c r="D131" s="42"/>
      <c r="E131" s="44"/>
      <c r="F131" s="42"/>
      <c r="G131" s="42"/>
      <c r="H131" s="42"/>
      <c r="I131" s="42"/>
      <c r="J131" s="79"/>
      <c r="K131" s="42"/>
    </row>
    <row r="132" spans="1:11" ht="15.75" customHeight="1">
      <c r="A132" s="44"/>
      <c r="B132" s="91"/>
      <c r="C132" s="42"/>
      <c r="D132" s="42"/>
      <c r="E132" s="44"/>
      <c r="F132" s="42"/>
      <c r="G132" s="42"/>
      <c r="H132" s="42"/>
      <c r="I132" s="42"/>
      <c r="J132" s="79"/>
      <c r="K132" s="42"/>
    </row>
    <row r="133" spans="1:11" ht="15.75" customHeight="1">
      <c r="A133" s="44"/>
      <c r="B133" s="91"/>
      <c r="C133" s="42"/>
      <c r="D133" s="42"/>
      <c r="E133" s="44"/>
      <c r="F133" s="42"/>
      <c r="G133" s="42"/>
      <c r="H133" s="42"/>
      <c r="I133" s="42"/>
      <c r="J133" s="79"/>
      <c r="K133" s="42"/>
    </row>
    <row r="134" spans="1:11" ht="15.75" customHeight="1">
      <c r="A134" s="44"/>
      <c r="B134" s="91"/>
      <c r="C134" s="42"/>
      <c r="D134" s="42"/>
      <c r="E134" s="44"/>
      <c r="F134" s="42"/>
      <c r="G134" s="42"/>
      <c r="H134" s="42"/>
      <c r="I134" s="42"/>
      <c r="J134" s="79"/>
      <c r="K134" s="42"/>
    </row>
    <row r="135" spans="1:11" ht="15.75" customHeight="1">
      <c r="A135" s="44"/>
      <c r="B135" s="91"/>
      <c r="C135" s="42"/>
      <c r="D135" s="42"/>
      <c r="E135" s="44"/>
      <c r="F135" s="42"/>
      <c r="G135" s="42"/>
      <c r="H135" s="42"/>
      <c r="I135" s="42"/>
      <c r="J135" s="79"/>
      <c r="K135" s="42"/>
    </row>
    <row r="136" spans="1:11" ht="15.75" customHeight="1">
      <c r="A136" s="44"/>
      <c r="B136" s="91"/>
      <c r="C136" s="42"/>
      <c r="D136" s="42"/>
      <c r="E136" s="44"/>
      <c r="F136" s="42"/>
      <c r="G136" s="42"/>
      <c r="H136" s="42"/>
      <c r="I136" s="42"/>
      <c r="J136" s="79"/>
      <c r="K136" s="42"/>
    </row>
    <row r="137" spans="1:11" ht="15.75" customHeight="1">
      <c r="A137" s="44"/>
      <c r="B137" s="91"/>
      <c r="C137" s="42"/>
      <c r="D137" s="42"/>
      <c r="E137" s="44"/>
      <c r="F137" s="42"/>
      <c r="G137" s="42"/>
      <c r="H137" s="42"/>
      <c r="I137" s="42"/>
      <c r="J137" s="79"/>
      <c r="K137" s="42"/>
    </row>
    <row r="138" spans="1:11" ht="15.75" customHeight="1">
      <c r="A138" s="44"/>
      <c r="B138" s="91"/>
      <c r="C138" s="42"/>
      <c r="D138" s="42"/>
      <c r="E138" s="44"/>
      <c r="F138" s="42"/>
      <c r="G138" s="42"/>
      <c r="H138" s="42"/>
      <c r="I138" s="42"/>
      <c r="J138" s="79"/>
      <c r="K138" s="42"/>
    </row>
    <row r="139" spans="1:11" ht="15.75" customHeight="1">
      <c r="A139" s="44"/>
      <c r="B139" s="91"/>
      <c r="C139" s="42"/>
      <c r="D139" s="42"/>
      <c r="E139" s="44"/>
      <c r="F139" s="42"/>
      <c r="G139" s="42"/>
      <c r="H139" s="42"/>
      <c r="I139" s="42"/>
      <c r="J139" s="79"/>
      <c r="K139" s="42"/>
    </row>
    <row r="140" spans="1:11" ht="15.75" customHeight="1">
      <c r="A140" s="44"/>
      <c r="B140" s="91"/>
      <c r="C140" s="42"/>
      <c r="D140" s="42"/>
      <c r="E140" s="44"/>
      <c r="F140" s="42"/>
      <c r="G140" s="42"/>
      <c r="H140" s="42"/>
      <c r="I140" s="42"/>
      <c r="J140" s="79"/>
      <c r="K140" s="42"/>
    </row>
    <row r="141" spans="1:11" ht="15.75" customHeight="1">
      <c r="A141" s="44"/>
      <c r="B141" s="91"/>
      <c r="C141" s="42"/>
      <c r="D141" s="42"/>
      <c r="E141" s="44"/>
      <c r="F141" s="42"/>
      <c r="G141" s="42"/>
      <c r="H141" s="42"/>
      <c r="I141" s="42"/>
      <c r="J141" s="79"/>
      <c r="K141" s="42"/>
    </row>
    <row r="142" spans="1:11" ht="15.75" customHeight="1">
      <c r="A142" s="44"/>
      <c r="B142" s="91"/>
      <c r="C142" s="42"/>
      <c r="D142" s="42"/>
      <c r="E142" s="44"/>
      <c r="F142" s="42"/>
      <c r="G142" s="42"/>
      <c r="H142" s="42"/>
      <c r="I142" s="42"/>
      <c r="J142" s="79"/>
      <c r="K142" s="42"/>
    </row>
    <row r="143" spans="1:11" ht="15.75" customHeight="1">
      <c r="A143" s="44"/>
      <c r="B143" s="91"/>
      <c r="C143" s="42"/>
      <c r="D143" s="42"/>
      <c r="E143" s="44"/>
      <c r="F143" s="42"/>
      <c r="G143" s="42"/>
      <c r="H143" s="42"/>
      <c r="I143" s="42"/>
      <c r="J143" s="79"/>
      <c r="K143" s="42"/>
    </row>
    <row r="144" spans="1:11" ht="15.75" customHeight="1">
      <c r="A144" s="44"/>
      <c r="B144" s="91"/>
      <c r="C144" s="42"/>
      <c r="D144" s="42"/>
      <c r="E144" s="44"/>
      <c r="F144" s="42"/>
      <c r="G144" s="42"/>
      <c r="H144" s="42"/>
      <c r="I144" s="42"/>
      <c r="J144" s="79"/>
      <c r="K144" s="42"/>
    </row>
    <row r="145" spans="1:11" ht="15.75" customHeight="1">
      <c r="A145" s="44"/>
      <c r="B145" s="91"/>
      <c r="C145" s="42"/>
      <c r="D145" s="42"/>
      <c r="E145" s="44"/>
      <c r="F145" s="42"/>
      <c r="G145" s="42"/>
      <c r="H145" s="42"/>
      <c r="I145" s="42"/>
      <c r="J145" s="79"/>
      <c r="K145" s="42"/>
    </row>
    <row r="146" spans="1:11" ht="15.75" customHeight="1">
      <c r="A146" s="44"/>
      <c r="B146" s="91"/>
      <c r="C146" s="42"/>
      <c r="D146" s="42"/>
      <c r="E146" s="44"/>
      <c r="F146" s="42"/>
      <c r="G146" s="42"/>
      <c r="H146" s="42"/>
      <c r="I146" s="42"/>
      <c r="J146" s="79"/>
      <c r="K146" s="42"/>
    </row>
    <row r="147" spans="1:11" ht="15.75" customHeight="1">
      <c r="A147" s="44"/>
      <c r="B147" s="91"/>
      <c r="C147" s="42"/>
      <c r="D147" s="42"/>
      <c r="E147" s="44"/>
      <c r="F147" s="42"/>
      <c r="G147" s="42"/>
      <c r="H147" s="42"/>
      <c r="I147" s="42"/>
      <c r="J147" s="79"/>
      <c r="K147" s="42"/>
    </row>
    <row r="148" spans="1:11" ht="15.75" customHeight="1">
      <c r="A148" s="44"/>
      <c r="B148" s="91"/>
      <c r="C148" s="42"/>
      <c r="D148" s="42"/>
      <c r="E148" s="44"/>
      <c r="F148" s="42"/>
      <c r="G148" s="42"/>
      <c r="H148" s="42"/>
      <c r="I148" s="42"/>
      <c r="J148" s="79"/>
      <c r="K148" s="42"/>
    </row>
    <row r="149" spans="1:11" ht="15.75" customHeight="1">
      <c r="A149" s="44"/>
      <c r="B149" s="91"/>
      <c r="C149" s="42"/>
      <c r="D149" s="42"/>
      <c r="E149" s="44"/>
      <c r="F149" s="42"/>
      <c r="G149" s="42"/>
      <c r="H149" s="42"/>
      <c r="I149" s="42"/>
      <c r="J149" s="79"/>
      <c r="K149" s="42"/>
    </row>
    <row r="150" spans="1:11" ht="15.75" customHeight="1">
      <c r="A150" s="44"/>
      <c r="B150" s="91"/>
      <c r="C150" s="42"/>
      <c r="D150" s="42"/>
      <c r="E150" s="44"/>
      <c r="F150" s="42"/>
      <c r="G150" s="42"/>
      <c r="H150" s="42"/>
      <c r="I150" s="42"/>
      <c r="J150" s="79"/>
      <c r="K150" s="42"/>
    </row>
    <row r="151" spans="1:11" ht="15.75" customHeight="1">
      <c r="A151" s="44"/>
      <c r="B151" s="91"/>
      <c r="C151" s="42"/>
      <c r="D151" s="42"/>
      <c r="E151" s="44"/>
      <c r="F151" s="42"/>
      <c r="G151" s="42"/>
      <c r="H151" s="42"/>
      <c r="I151" s="42"/>
      <c r="J151" s="79"/>
      <c r="K151" s="42"/>
    </row>
    <row r="152" spans="1:11" ht="15.75" customHeight="1">
      <c r="A152" s="44"/>
      <c r="B152" s="91"/>
      <c r="C152" s="42"/>
      <c r="D152" s="42"/>
      <c r="E152" s="44"/>
      <c r="F152" s="42"/>
      <c r="G152" s="42"/>
      <c r="H152" s="42"/>
      <c r="I152" s="42"/>
      <c r="J152" s="79"/>
      <c r="K152" s="42"/>
    </row>
    <row r="153" spans="1:11" ht="15.75" customHeight="1">
      <c r="A153" s="44"/>
      <c r="B153" s="91"/>
      <c r="C153" s="42"/>
      <c r="D153" s="42"/>
      <c r="E153" s="44"/>
      <c r="F153" s="42"/>
      <c r="G153" s="42"/>
      <c r="H153" s="42"/>
      <c r="I153" s="42"/>
      <c r="J153" s="79"/>
      <c r="K153" s="42"/>
    </row>
    <row r="154" spans="1:11" ht="15.75" customHeight="1">
      <c r="A154" s="44"/>
      <c r="B154" s="91"/>
      <c r="C154" s="42"/>
      <c r="D154" s="42"/>
      <c r="E154" s="44"/>
      <c r="F154" s="42"/>
      <c r="G154" s="42"/>
      <c r="H154" s="42"/>
      <c r="I154" s="42"/>
      <c r="J154" s="79"/>
      <c r="K154" s="42"/>
    </row>
    <row r="155" spans="1:11" ht="15.75" customHeight="1">
      <c r="A155" s="44"/>
      <c r="B155" s="91"/>
      <c r="C155" s="42"/>
      <c r="D155" s="42"/>
      <c r="E155" s="44"/>
      <c r="F155" s="42"/>
      <c r="G155" s="42"/>
      <c r="H155" s="42"/>
      <c r="I155" s="42"/>
      <c r="J155" s="79"/>
      <c r="K155" s="42"/>
    </row>
    <row r="156" spans="1:11" ht="15.75" customHeight="1">
      <c r="A156" s="44"/>
      <c r="B156" s="91"/>
      <c r="C156" s="42"/>
      <c r="D156" s="42"/>
      <c r="E156" s="44"/>
      <c r="F156" s="42"/>
      <c r="G156" s="42"/>
      <c r="H156" s="42"/>
      <c r="I156" s="42"/>
      <c r="J156" s="79"/>
      <c r="K156" s="42"/>
    </row>
    <row r="157" spans="1:11" ht="15.75" customHeight="1">
      <c r="A157" s="44"/>
      <c r="B157" s="91"/>
      <c r="C157" s="42"/>
      <c r="D157" s="42"/>
      <c r="E157" s="44"/>
      <c r="F157" s="42"/>
      <c r="G157" s="42"/>
      <c r="H157" s="42"/>
      <c r="I157" s="42"/>
      <c r="J157" s="79"/>
      <c r="K157" s="42"/>
    </row>
    <row r="158" spans="1:11" ht="15.75" customHeight="1">
      <c r="A158" s="44"/>
      <c r="B158" s="91"/>
      <c r="C158" s="42"/>
      <c r="D158" s="42"/>
      <c r="E158" s="44"/>
      <c r="F158" s="42"/>
      <c r="G158" s="42"/>
      <c r="H158" s="42"/>
      <c r="I158" s="42"/>
      <c r="J158" s="79"/>
      <c r="K158" s="42"/>
    </row>
    <row r="159" spans="1:11" ht="15.75" customHeight="1">
      <c r="A159" s="44"/>
      <c r="B159" s="91"/>
      <c r="C159" s="42"/>
      <c r="D159" s="42"/>
      <c r="E159" s="44"/>
      <c r="F159" s="42"/>
      <c r="G159" s="42"/>
      <c r="H159" s="42"/>
      <c r="I159" s="42"/>
      <c r="J159" s="79"/>
      <c r="K159" s="42"/>
    </row>
    <row r="160" spans="1:11" ht="15.75" customHeight="1">
      <c r="A160" s="44"/>
      <c r="B160" s="91"/>
      <c r="C160" s="42"/>
      <c r="D160" s="42"/>
      <c r="E160" s="44"/>
      <c r="F160" s="42"/>
      <c r="G160" s="42"/>
      <c r="H160" s="42"/>
      <c r="I160" s="42"/>
      <c r="J160" s="79"/>
      <c r="K160" s="42"/>
    </row>
    <row r="161" spans="1:11" ht="15.75" customHeight="1">
      <c r="A161" s="44"/>
      <c r="B161" s="91"/>
      <c r="C161" s="42"/>
      <c r="D161" s="42"/>
      <c r="E161" s="44"/>
      <c r="F161" s="42"/>
      <c r="G161" s="42"/>
      <c r="H161" s="42"/>
      <c r="I161" s="42"/>
      <c r="J161" s="79"/>
      <c r="K161" s="42"/>
    </row>
    <row r="162" spans="1:11" ht="15.75" customHeight="1">
      <c r="A162" s="44"/>
      <c r="B162" s="91"/>
      <c r="C162" s="42"/>
      <c r="D162" s="42"/>
      <c r="E162" s="44"/>
      <c r="F162" s="42"/>
      <c r="G162" s="42"/>
      <c r="H162" s="42"/>
      <c r="I162" s="42"/>
      <c r="J162" s="79"/>
      <c r="K162" s="42"/>
    </row>
    <row r="163" spans="1:11" ht="15.75" customHeight="1">
      <c r="A163" s="44"/>
      <c r="B163" s="91"/>
      <c r="C163" s="42"/>
      <c r="D163" s="42"/>
      <c r="E163" s="44"/>
      <c r="F163" s="42"/>
      <c r="G163" s="42"/>
      <c r="H163" s="42"/>
      <c r="I163" s="42"/>
      <c r="J163" s="79"/>
      <c r="K163" s="42"/>
    </row>
    <row r="164" spans="1:11" ht="15.75" customHeight="1">
      <c r="A164" s="44"/>
      <c r="B164" s="91"/>
      <c r="C164" s="42"/>
      <c r="D164" s="42"/>
      <c r="E164" s="44"/>
      <c r="F164" s="42"/>
      <c r="G164" s="42"/>
      <c r="H164" s="42"/>
      <c r="I164" s="42"/>
      <c r="J164" s="79"/>
      <c r="K164" s="42"/>
    </row>
    <row r="165" spans="1:11" ht="15.75" customHeight="1">
      <c r="A165" s="44"/>
      <c r="B165" s="91"/>
      <c r="C165" s="42"/>
      <c r="D165" s="42"/>
      <c r="E165" s="44"/>
      <c r="F165" s="42"/>
      <c r="G165" s="42"/>
      <c r="H165" s="42"/>
      <c r="I165" s="42"/>
      <c r="J165" s="79"/>
      <c r="K165" s="42"/>
    </row>
    <row r="166" spans="1:11" ht="15.75" customHeight="1">
      <c r="A166" s="44"/>
      <c r="B166" s="91"/>
      <c r="C166" s="42"/>
      <c r="D166" s="42"/>
      <c r="E166" s="44"/>
      <c r="F166" s="42"/>
      <c r="G166" s="42"/>
      <c r="H166" s="42"/>
      <c r="I166" s="42"/>
      <c r="J166" s="79"/>
      <c r="K166" s="42"/>
    </row>
    <row r="167" spans="1:11" ht="15.75" customHeight="1">
      <c r="A167" s="44"/>
      <c r="B167" s="91"/>
      <c r="C167" s="42"/>
      <c r="D167" s="42"/>
      <c r="E167" s="44"/>
      <c r="F167" s="42"/>
      <c r="G167" s="42"/>
      <c r="H167" s="42"/>
      <c r="I167" s="42"/>
      <c r="J167" s="79"/>
      <c r="K167" s="42"/>
    </row>
    <row r="168" spans="1:11" ht="15.75" customHeight="1">
      <c r="A168" s="44"/>
      <c r="B168" s="91"/>
      <c r="C168" s="42"/>
      <c r="D168" s="42"/>
      <c r="E168" s="44"/>
      <c r="F168" s="42"/>
      <c r="G168" s="42"/>
      <c r="H168" s="42"/>
      <c r="I168" s="42"/>
      <c r="J168" s="79"/>
      <c r="K168" s="42"/>
    </row>
    <row r="169" spans="1:11" ht="15.75" customHeight="1">
      <c r="A169" s="44"/>
      <c r="B169" s="91"/>
      <c r="C169" s="42"/>
      <c r="D169" s="42"/>
      <c r="E169" s="44"/>
      <c r="F169" s="42"/>
      <c r="G169" s="42"/>
      <c r="H169" s="42"/>
      <c r="I169" s="42"/>
      <c r="J169" s="79"/>
      <c r="K169" s="42"/>
    </row>
    <row r="170" spans="1:11" ht="15.75" customHeight="1">
      <c r="A170" s="44"/>
      <c r="B170" s="91"/>
      <c r="C170" s="42"/>
      <c r="D170" s="42"/>
      <c r="E170" s="44"/>
      <c r="F170" s="42"/>
      <c r="G170" s="42"/>
      <c r="H170" s="42"/>
      <c r="I170" s="42"/>
      <c r="J170" s="79"/>
      <c r="K170" s="42"/>
    </row>
    <row r="171" spans="1:11" ht="15.75" customHeight="1">
      <c r="A171" s="44"/>
      <c r="B171" s="91"/>
      <c r="C171" s="42"/>
      <c r="D171" s="42"/>
      <c r="E171" s="44"/>
      <c r="F171" s="42"/>
      <c r="G171" s="42"/>
      <c r="H171" s="42"/>
      <c r="I171" s="42"/>
      <c r="J171" s="79"/>
      <c r="K171" s="42"/>
    </row>
    <row r="172" spans="1:11" ht="15.75" customHeight="1">
      <c r="A172" s="44"/>
      <c r="B172" s="91"/>
      <c r="C172" s="42"/>
      <c r="D172" s="42"/>
      <c r="E172" s="44"/>
      <c r="F172" s="42"/>
      <c r="G172" s="42"/>
      <c r="H172" s="42"/>
      <c r="I172" s="42"/>
      <c r="J172" s="79"/>
      <c r="K172" s="42"/>
    </row>
    <row r="173" spans="1:11" ht="15.75" customHeight="1">
      <c r="A173" s="44"/>
      <c r="B173" s="91"/>
      <c r="C173" s="42"/>
      <c r="D173" s="42"/>
      <c r="E173" s="44"/>
      <c r="F173" s="42"/>
      <c r="G173" s="42"/>
      <c r="H173" s="42"/>
      <c r="I173" s="42"/>
      <c r="J173" s="79"/>
      <c r="K173" s="42"/>
    </row>
    <row r="174" spans="1:11" ht="15.75" customHeight="1">
      <c r="A174" s="44"/>
      <c r="B174" s="91"/>
      <c r="C174" s="42"/>
      <c r="D174" s="42"/>
      <c r="E174" s="44"/>
      <c r="F174" s="42"/>
      <c r="G174" s="42"/>
      <c r="H174" s="42"/>
      <c r="I174" s="42"/>
      <c r="J174" s="79"/>
      <c r="K174" s="42"/>
    </row>
    <row r="175" spans="1:11" ht="15.75" customHeight="1">
      <c r="A175" s="44"/>
      <c r="B175" s="91"/>
      <c r="C175" s="42"/>
      <c r="D175" s="42"/>
      <c r="E175" s="44"/>
      <c r="F175" s="42"/>
      <c r="G175" s="42"/>
      <c r="H175" s="42"/>
      <c r="I175" s="42"/>
      <c r="J175" s="79"/>
      <c r="K175" s="42"/>
    </row>
    <row r="176" spans="1:11" ht="15.75" customHeight="1">
      <c r="A176" s="44"/>
      <c r="B176" s="91"/>
      <c r="C176" s="42"/>
      <c r="D176" s="42"/>
      <c r="E176" s="44"/>
      <c r="F176" s="42"/>
      <c r="G176" s="42"/>
      <c r="H176" s="42"/>
      <c r="I176" s="42"/>
      <c r="J176" s="79"/>
      <c r="K176" s="42"/>
    </row>
    <row r="177" spans="1:11" ht="15.75" customHeight="1">
      <c r="A177" s="44"/>
      <c r="B177" s="91"/>
      <c r="C177" s="42"/>
      <c r="D177" s="42"/>
      <c r="E177" s="44"/>
      <c r="F177" s="42"/>
      <c r="G177" s="42"/>
      <c r="H177" s="42"/>
      <c r="I177" s="42"/>
      <c r="J177" s="79"/>
      <c r="K177" s="42"/>
    </row>
    <row r="178" spans="1:11" ht="15.75" customHeight="1">
      <c r="A178" s="44"/>
      <c r="B178" s="91"/>
      <c r="C178" s="42"/>
      <c r="D178" s="42"/>
      <c r="E178" s="44"/>
      <c r="F178" s="42"/>
      <c r="G178" s="42"/>
      <c r="H178" s="42"/>
      <c r="I178" s="42"/>
      <c r="J178" s="79"/>
      <c r="K178" s="42"/>
    </row>
    <row r="179" spans="1:11" ht="15.75" customHeight="1">
      <c r="A179" s="44"/>
      <c r="B179" s="91"/>
      <c r="C179" s="42"/>
      <c r="D179" s="42"/>
      <c r="E179" s="44"/>
      <c r="F179" s="42"/>
      <c r="G179" s="42"/>
      <c r="H179" s="42"/>
      <c r="I179" s="42"/>
      <c r="J179" s="79"/>
      <c r="K179" s="42"/>
    </row>
    <row r="180" spans="1:11" ht="15.75" customHeight="1">
      <c r="A180" s="44"/>
      <c r="B180" s="91"/>
      <c r="C180" s="42"/>
      <c r="D180" s="42"/>
      <c r="E180" s="44"/>
      <c r="F180" s="42"/>
      <c r="G180" s="42"/>
      <c r="H180" s="42"/>
      <c r="I180" s="42"/>
      <c r="J180" s="79"/>
      <c r="K180" s="42"/>
    </row>
    <row r="181" spans="1:11" ht="15.75" customHeight="1">
      <c r="A181" s="44"/>
      <c r="B181" s="91"/>
      <c r="C181" s="42"/>
      <c r="D181" s="42"/>
      <c r="E181" s="44"/>
      <c r="F181" s="42"/>
      <c r="G181" s="42"/>
      <c r="H181" s="42"/>
      <c r="I181" s="42"/>
      <c r="J181" s="79"/>
      <c r="K181" s="42"/>
    </row>
    <row r="182" spans="1:11" ht="15.75" customHeight="1">
      <c r="A182" s="44"/>
      <c r="B182" s="91"/>
      <c r="C182" s="42"/>
      <c r="D182" s="42"/>
      <c r="E182" s="44"/>
      <c r="F182" s="42"/>
      <c r="G182" s="42"/>
      <c r="H182" s="42"/>
      <c r="I182" s="42"/>
      <c r="J182" s="79"/>
      <c r="K182" s="42"/>
    </row>
    <row r="183" spans="1:11" ht="15.75" customHeight="1">
      <c r="A183" s="44"/>
      <c r="B183" s="91"/>
      <c r="C183" s="42"/>
      <c r="D183" s="42"/>
      <c r="E183" s="44"/>
      <c r="F183" s="42"/>
      <c r="G183" s="42"/>
      <c r="H183" s="42"/>
      <c r="I183" s="42"/>
      <c r="J183" s="79"/>
      <c r="K183" s="42"/>
    </row>
    <row r="184" spans="1:11" ht="15.75" customHeight="1">
      <c r="A184" s="44"/>
      <c r="B184" s="91"/>
      <c r="C184" s="42"/>
      <c r="D184" s="42"/>
      <c r="E184" s="44"/>
      <c r="F184" s="42"/>
      <c r="G184" s="42"/>
      <c r="H184" s="42"/>
      <c r="I184" s="42"/>
      <c r="J184" s="79"/>
      <c r="K184" s="42"/>
    </row>
    <row r="185" spans="1:11" ht="15.75" customHeight="1">
      <c r="A185" s="44"/>
      <c r="B185" s="91"/>
      <c r="C185" s="42"/>
      <c r="D185" s="42"/>
      <c r="E185" s="44"/>
      <c r="F185" s="42"/>
      <c r="G185" s="42"/>
      <c r="H185" s="42"/>
      <c r="I185" s="42"/>
      <c r="J185" s="79"/>
      <c r="K185" s="42"/>
    </row>
    <row r="186" spans="1:11" ht="15.75" customHeight="1">
      <c r="A186" s="44"/>
      <c r="B186" s="91"/>
      <c r="C186" s="42"/>
      <c r="D186" s="42"/>
      <c r="E186" s="44"/>
      <c r="F186" s="42"/>
      <c r="G186" s="42"/>
      <c r="H186" s="42"/>
      <c r="I186" s="42"/>
      <c r="J186" s="79"/>
      <c r="K186" s="42"/>
    </row>
    <row r="187" spans="1:11" ht="15.75" customHeight="1">
      <c r="A187" s="44"/>
      <c r="B187" s="91"/>
      <c r="C187" s="42"/>
      <c r="D187" s="42"/>
      <c r="E187" s="44"/>
      <c r="F187" s="42"/>
      <c r="G187" s="42"/>
      <c r="H187" s="42"/>
      <c r="I187" s="42"/>
      <c r="J187" s="79"/>
      <c r="K187" s="42"/>
    </row>
    <row r="188" spans="1:11" ht="15.75" customHeight="1">
      <c r="A188" s="44"/>
      <c r="B188" s="91"/>
      <c r="C188" s="42"/>
      <c r="D188" s="42"/>
      <c r="E188" s="44"/>
      <c r="F188" s="42"/>
      <c r="G188" s="42"/>
      <c r="H188" s="42"/>
      <c r="I188" s="42"/>
      <c r="J188" s="79"/>
      <c r="K188" s="42"/>
    </row>
    <row r="189" spans="1:11" ht="15.75" customHeight="1">
      <c r="A189" s="44"/>
      <c r="B189" s="91"/>
      <c r="C189" s="42"/>
      <c r="D189" s="42"/>
      <c r="E189" s="44"/>
      <c r="F189" s="42"/>
      <c r="G189" s="42"/>
      <c r="H189" s="42"/>
      <c r="I189" s="42"/>
      <c r="J189" s="79"/>
      <c r="K189" s="42"/>
    </row>
    <row r="190" spans="1:11" ht="15.75" customHeight="1">
      <c r="A190" s="44"/>
      <c r="B190" s="91"/>
      <c r="C190" s="42"/>
      <c r="D190" s="42"/>
      <c r="E190" s="44"/>
      <c r="F190" s="42"/>
      <c r="G190" s="42"/>
      <c r="H190" s="42"/>
      <c r="I190" s="42"/>
      <c r="J190" s="79"/>
      <c r="K190" s="42"/>
    </row>
    <row r="191" spans="1:11" ht="15.75" customHeight="1">
      <c r="A191" s="44"/>
      <c r="B191" s="91"/>
      <c r="C191" s="42"/>
      <c r="D191" s="42"/>
      <c r="E191" s="44"/>
      <c r="F191" s="42"/>
      <c r="G191" s="42"/>
      <c r="H191" s="42"/>
      <c r="I191" s="42"/>
      <c r="J191" s="79"/>
      <c r="K191" s="42"/>
    </row>
    <row r="192" spans="1:11" ht="15.75" customHeight="1">
      <c r="A192" s="44"/>
      <c r="B192" s="91"/>
      <c r="C192" s="42"/>
      <c r="D192" s="42"/>
      <c r="E192" s="44"/>
      <c r="F192" s="42"/>
      <c r="G192" s="42"/>
      <c r="H192" s="42"/>
      <c r="I192" s="42"/>
      <c r="J192" s="79"/>
      <c r="K192" s="42"/>
    </row>
    <row r="193" spans="1:11" ht="15.75" customHeight="1">
      <c r="A193" s="44"/>
      <c r="B193" s="91"/>
      <c r="C193" s="42"/>
      <c r="D193" s="42"/>
      <c r="E193" s="44"/>
      <c r="F193" s="42"/>
      <c r="G193" s="42"/>
      <c r="H193" s="42"/>
      <c r="I193" s="42"/>
      <c r="J193" s="79"/>
      <c r="K193" s="42"/>
    </row>
    <row r="194" spans="1:11" ht="15.75" customHeight="1">
      <c r="A194" s="44"/>
      <c r="B194" s="91"/>
      <c r="C194" s="42"/>
      <c r="D194" s="42"/>
      <c r="E194" s="44"/>
      <c r="F194" s="42"/>
      <c r="G194" s="42"/>
      <c r="H194" s="42"/>
      <c r="I194" s="42"/>
      <c r="J194" s="79"/>
      <c r="K194" s="42"/>
    </row>
    <row r="195" spans="1:11" ht="15.75" customHeight="1">
      <c r="A195" s="44"/>
      <c r="B195" s="91"/>
      <c r="C195" s="42"/>
      <c r="D195" s="42"/>
      <c r="E195" s="44"/>
      <c r="F195" s="42"/>
      <c r="G195" s="42"/>
      <c r="H195" s="42"/>
      <c r="I195" s="42"/>
      <c r="J195" s="79"/>
      <c r="K195" s="42"/>
    </row>
    <row r="196" spans="1:11" ht="15.75" customHeight="1">
      <c r="A196" s="44"/>
      <c r="B196" s="91"/>
      <c r="C196" s="42"/>
      <c r="D196" s="42"/>
      <c r="E196" s="44"/>
      <c r="F196" s="42"/>
      <c r="G196" s="42"/>
      <c r="H196" s="42"/>
      <c r="I196" s="42"/>
      <c r="J196" s="79"/>
      <c r="K196" s="42"/>
    </row>
    <row r="197" spans="1:11" ht="15.75" customHeight="1">
      <c r="A197" s="44"/>
      <c r="B197" s="91"/>
      <c r="C197" s="42"/>
      <c r="D197" s="42"/>
      <c r="E197" s="44"/>
      <c r="F197" s="42"/>
      <c r="G197" s="42"/>
      <c r="H197" s="42"/>
      <c r="I197" s="42"/>
      <c r="J197" s="79"/>
      <c r="K197" s="42"/>
    </row>
    <row r="198" spans="1:11" ht="15.75" customHeight="1">
      <c r="A198" s="44"/>
      <c r="B198" s="91"/>
      <c r="C198" s="42"/>
      <c r="D198" s="42"/>
      <c r="E198" s="44"/>
      <c r="F198" s="42"/>
      <c r="G198" s="42"/>
      <c r="H198" s="42"/>
      <c r="I198" s="42"/>
      <c r="J198" s="79"/>
      <c r="K198" s="42"/>
    </row>
    <row r="199" spans="1:11" ht="15.75" customHeight="1">
      <c r="A199" s="44"/>
      <c r="B199" s="91"/>
      <c r="C199" s="42"/>
      <c r="D199" s="42"/>
      <c r="E199" s="44"/>
      <c r="F199" s="42"/>
      <c r="G199" s="42"/>
      <c r="H199" s="42"/>
      <c r="I199" s="42"/>
      <c r="J199" s="79"/>
      <c r="K199" s="42"/>
    </row>
    <row r="200" spans="1:11" ht="15.75" customHeight="1">
      <c r="A200" s="44"/>
      <c r="B200" s="91"/>
      <c r="C200" s="42"/>
      <c r="D200" s="42"/>
      <c r="E200" s="44"/>
      <c r="F200" s="42"/>
      <c r="G200" s="42"/>
      <c r="H200" s="42"/>
      <c r="I200" s="42"/>
      <c r="J200" s="79"/>
      <c r="K200" s="42"/>
    </row>
    <row r="201" spans="1:11" ht="15.75" customHeight="1">
      <c r="A201" s="44"/>
      <c r="B201" s="91"/>
      <c r="C201" s="42"/>
      <c r="D201" s="42"/>
      <c r="E201" s="44"/>
      <c r="F201" s="42"/>
      <c r="G201" s="42"/>
      <c r="H201" s="42"/>
      <c r="I201" s="42"/>
      <c r="J201" s="79"/>
      <c r="K201" s="42"/>
    </row>
    <row r="202" spans="1:11" ht="15.75" customHeight="1">
      <c r="A202" s="44"/>
      <c r="B202" s="91"/>
      <c r="C202" s="42"/>
      <c r="D202" s="42"/>
      <c r="E202" s="44"/>
      <c r="F202" s="42"/>
      <c r="G202" s="42"/>
      <c r="H202" s="42"/>
      <c r="I202" s="42"/>
      <c r="J202" s="79"/>
      <c r="K202" s="42"/>
    </row>
    <row r="203" spans="1:11" ht="15.75" customHeight="1">
      <c r="A203" s="44"/>
      <c r="B203" s="91"/>
      <c r="C203" s="42"/>
      <c r="D203" s="42"/>
      <c r="E203" s="44"/>
      <c r="F203" s="42"/>
      <c r="G203" s="42"/>
      <c r="H203" s="42"/>
      <c r="I203" s="42"/>
      <c r="J203" s="79"/>
      <c r="K203" s="42"/>
    </row>
    <row r="204" spans="1:11" ht="15.75" customHeight="1">
      <c r="A204" s="44"/>
      <c r="B204" s="91"/>
      <c r="C204" s="42"/>
      <c r="D204" s="42"/>
      <c r="E204" s="44"/>
      <c r="F204" s="42"/>
      <c r="G204" s="42"/>
      <c r="H204" s="42"/>
      <c r="I204" s="42"/>
      <c r="J204" s="79"/>
      <c r="K204" s="42"/>
    </row>
    <row r="205" spans="1:11" ht="15.75" customHeight="1">
      <c r="A205" s="44"/>
      <c r="B205" s="91"/>
      <c r="C205" s="42"/>
      <c r="D205" s="42"/>
      <c r="E205" s="44"/>
      <c r="F205" s="42"/>
      <c r="G205" s="42"/>
      <c r="H205" s="42"/>
      <c r="I205" s="42"/>
      <c r="J205" s="79"/>
      <c r="K205" s="42"/>
    </row>
    <row r="206" spans="1:11" ht="15.75" customHeight="1">
      <c r="A206" s="44"/>
      <c r="B206" s="91"/>
      <c r="C206" s="42"/>
      <c r="D206" s="42"/>
      <c r="E206" s="44"/>
      <c r="F206" s="42"/>
      <c r="G206" s="42"/>
      <c r="H206" s="42"/>
      <c r="I206" s="42"/>
      <c r="J206" s="79"/>
      <c r="K206" s="42"/>
    </row>
    <row r="207" spans="1:11" ht="15.75" customHeight="1">
      <c r="A207" s="44"/>
      <c r="B207" s="91"/>
      <c r="C207" s="42"/>
      <c r="D207" s="42"/>
      <c r="E207" s="44"/>
      <c r="F207" s="42"/>
      <c r="G207" s="42"/>
      <c r="H207" s="42"/>
      <c r="I207" s="42"/>
      <c r="J207" s="79"/>
      <c r="K207" s="42"/>
    </row>
    <row r="208" spans="1:11" ht="15.75" customHeight="1">
      <c r="A208" s="44"/>
      <c r="B208" s="91"/>
      <c r="C208" s="42"/>
      <c r="D208" s="42"/>
      <c r="E208" s="44"/>
      <c r="F208" s="42"/>
      <c r="G208" s="42"/>
      <c r="H208" s="42"/>
      <c r="I208" s="42"/>
      <c r="J208" s="79"/>
      <c r="K208" s="42"/>
    </row>
    <row r="209" spans="1:11" ht="15.75" customHeight="1">
      <c r="A209" s="44"/>
      <c r="B209" s="91"/>
      <c r="C209" s="42"/>
      <c r="D209" s="42"/>
      <c r="E209" s="44"/>
      <c r="F209" s="42"/>
      <c r="G209" s="42"/>
      <c r="H209" s="42"/>
      <c r="I209" s="42"/>
      <c r="J209" s="79"/>
      <c r="K209" s="42"/>
    </row>
    <row r="210" spans="1:11" ht="15.75" customHeight="1">
      <c r="A210" s="44"/>
      <c r="B210" s="91"/>
      <c r="C210" s="42"/>
      <c r="D210" s="42"/>
      <c r="E210" s="44"/>
      <c r="F210" s="42"/>
      <c r="G210" s="42"/>
      <c r="H210" s="42"/>
      <c r="I210" s="42"/>
      <c r="J210" s="79"/>
      <c r="K210" s="42"/>
    </row>
    <row r="211" spans="1:11" ht="15.75" customHeight="1">
      <c r="A211" s="44"/>
      <c r="B211" s="91"/>
      <c r="C211" s="42"/>
      <c r="D211" s="42"/>
      <c r="E211" s="44"/>
      <c r="F211" s="42"/>
      <c r="G211" s="42"/>
      <c r="H211" s="42"/>
      <c r="I211" s="42"/>
      <c r="J211" s="79"/>
      <c r="K211" s="42"/>
    </row>
    <row r="212" spans="1:11" ht="15.75" customHeight="1">
      <c r="A212" s="44"/>
      <c r="B212" s="91"/>
      <c r="C212" s="42"/>
      <c r="D212" s="42"/>
      <c r="E212" s="44"/>
      <c r="F212" s="42"/>
      <c r="G212" s="42"/>
      <c r="H212" s="42"/>
      <c r="I212" s="42"/>
      <c r="J212" s="79"/>
      <c r="K212" s="42"/>
    </row>
    <row r="213" spans="1:11" ht="15.75" customHeight="1">
      <c r="A213" s="44"/>
      <c r="B213" s="91"/>
      <c r="C213" s="42"/>
      <c r="D213" s="42"/>
      <c r="E213" s="44"/>
      <c r="F213" s="42"/>
      <c r="G213" s="42"/>
      <c r="H213" s="42"/>
      <c r="I213" s="42"/>
      <c r="J213" s="79"/>
      <c r="K213" s="42"/>
    </row>
    <row r="214" spans="1:11" ht="15.75" customHeight="1">
      <c r="A214" s="44"/>
      <c r="B214" s="91"/>
      <c r="C214" s="42"/>
      <c r="D214" s="42"/>
      <c r="E214" s="44"/>
      <c r="F214" s="42"/>
      <c r="G214" s="42"/>
      <c r="H214" s="42"/>
      <c r="I214" s="42"/>
      <c r="J214" s="79"/>
      <c r="K214" s="42"/>
    </row>
    <row r="215" spans="1:11" ht="15.75" customHeight="1">
      <c r="A215" s="44"/>
      <c r="B215" s="91"/>
      <c r="C215" s="42"/>
      <c r="D215" s="42"/>
      <c r="E215" s="44"/>
      <c r="F215" s="42"/>
      <c r="G215" s="42"/>
      <c r="H215" s="42"/>
      <c r="I215" s="42"/>
      <c r="J215" s="79"/>
      <c r="K215" s="42"/>
    </row>
    <row r="216" spans="1:11" ht="15.75" customHeight="1">
      <c r="A216" s="44"/>
      <c r="B216" s="91"/>
      <c r="C216" s="42"/>
      <c r="D216" s="42"/>
      <c r="E216" s="44"/>
      <c r="F216" s="42"/>
      <c r="G216" s="42"/>
      <c r="H216" s="42"/>
      <c r="I216" s="42"/>
      <c r="J216" s="79"/>
      <c r="K216" s="42"/>
    </row>
    <row r="217" spans="1:11" ht="15.75" customHeight="1">
      <c r="A217" s="44"/>
      <c r="B217" s="91"/>
      <c r="C217" s="42"/>
      <c r="D217" s="42"/>
      <c r="E217" s="44"/>
      <c r="F217" s="42"/>
      <c r="G217" s="42"/>
      <c r="H217" s="42"/>
      <c r="I217" s="42"/>
      <c r="J217" s="79"/>
      <c r="K217" s="42"/>
    </row>
    <row r="218" spans="1:11" ht="15.75" customHeight="1">
      <c r="A218" s="44"/>
      <c r="B218" s="91"/>
      <c r="C218" s="42"/>
      <c r="D218" s="42"/>
      <c r="E218" s="44"/>
      <c r="F218" s="42"/>
      <c r="G218" s="42"/>
      <c r="H218" s="42"/>
      <c r="I218" s="42"/>
      <c r="J218" s="79"/>
      <c r="K218" s="42"/>
    </row>
    <row r="219" spans="1:11" ht="15.75" customHeight="1">
      <c r="A219" s="44"/>
      <c r="B219" s="91"/>
      <c r="C219" s="42"/>
      <c r="D219" s="42"/>
      <c r="E219" s="44"/>
      <c r="F219" s="42"/>
      <c r="G219" s="42"/>
      <c r="H219" s="42"/>
      <c r="I219" s="42"/>
      <c r="J219" s="79"/>
      <c r="K219" s="42"/>
    </row>
    <row r="220" spans="1:11" ht="15.75" customHeight="1">
      <c r="A220" s="44"/>
      <c r="B220" s="91"/>
      <c r="C220" s="42"/>
      <c r="D220" s="42"/>
      <c r="E220" s="44"/>
      <c r="F220" s="42"/>
      <c r="G220" s="42"/>
      <c r="H220" s="42"/>
      <c r="I220" s="42"/>
      <c r="J220" s="79"/>
      <c r="K220" s="42"/>
    </row>
    <row r="221" spans="1:11" ht="15.75" customHeight="1">
      <c r="A221" s="44"/>
      <c r="B221" s="91"/>
      <c r="C221" s="42"/>
      <c r="D221" s="42"/>
      <c r="E221" s="44"/>
      <c r="F221" s="42"/>
      <c r="G221" s="42"/>
      <c r="H221" s="42"/>
      <c r="I221" s="42"/>
      <c r="J221" s="79"/>
      <c r="K221" s="42"/>
    </row>
    <row r="222" spans="1:11" ht="15.75" customHeight="1">
      <c r="A222" s="44"/>
      <c r="B222" s="91"/>
      <c r="C222" s="42"/>
      <c r="D222" s="42"/>
      <c r="E222" s="44"/>
      <c r="F222" s="42"/>
      <c r="G222" s="42"/>
      <c r="H222" s="42"/>
      <c r="I222" s="42"/>
      <c r="J222" s="79"/>
      <c r="K222" s="42"/>
    </row>
    <row r="223" spans="1:11" ht="15.75" customHeight="1">
      <c r="A223" s="44"/>
      <c r="B223" s="91"/>
      <c r="C223" s="42"/>
      <c r="D223" s="42"/>
      <c r="E223" s="44"/>
      <c r="F223" s="42"/>
      <c r="G223" s="42"/>
      <c r="H223" s="42"/>
      <c r="I223" s="42"/>
      <c r="J223" s="79"/>
      <c r="K223" s="42"/>
    </row>
    <row r="224" spans="1:11" ht="15.75" customHeight="1">
      <c r="A224" s="44"/>
      <c r="B224" s="91"/>
      <c r="C224" s="42"/>
      <c r="D224" s="42"/>
      <c r="E224" s="44"/>
      <c r="F224" s="42"/>
      <c r="G224" s="42"/>
      <c r="H224" s="42"/>
      <c r="I224" s="42"/>
      <c r="J224" s="79"/>
      <c r="K224" s="42"/>
    </row>
    <row r="225" spans="1:11" ht="15.75" customHeight="1">
      <c r="A225" s="44"/>
      <c r="B225" s="91"/>
      <c r="C225" s="42"/>
      <c r="D225" s="42"/>
      <c r="E225" s="44"/>
      <c r="F225" s="42"/>
      <c r="G225" s="42"/>
      <c r="H225" s="42"/>
      <c r="I225" s="42"/>
      <c r="J225" s="79"/>
      <c r="K225" s="42"/>
    </row>
    <row r="226" spans="1:11" ht="15.75" customHeight="1">
      <c r="A226" s="44"/>
      <c r="B226" s="91"/>
      <c r="C226" s="42"/>
      <c r="D226" s="42"/>
      <c r="E226" s="44"/>
      <c r="F226" s="42"/>
      <c r="G226" s="42"/>
      <c r="H226" s="42"/>
      <c r="I226" s="42"/>
      <c r="J226" s="79"/>
      <c r="K226" s="42"/>
    </row>
    <row r="227" spans="1:11" ht="15.75" customHeight="1">
      <c r="A227" s="44"/>
      <c r="B227" s="91"/>
      <c r="C227" s="42"/>
      <c r="D227" s="42"/>
      <c r="E227" s="44"/>
      <c r="F227" s="42"/>
      <c r="G227" s="42"/>
      <c r="H227" s="42"/>
      <c r="I227" s="42"/>
      <c r="J227" s="79"/>
      <c r="K227" s="42"/>
    </row>
    <row r="228" spans="1:11" ht="15.75" customHeight="1">
      <c r="A228" s="44"/>
      <c r="B228" s="91"/>
      <c r="C228" s="42"/>
      <c r="D228" s="42"/>
      <c r="E228" s="44"/>
      <c r="F228" s="42"/>
      <c r="G228" s="42"/>
      <c r="H228" s="42"/>
      <c r="I228" s="42"/>
      <c r="J228" s="79"/>
      <c r="K228" s="42"/>
    </row>
    <row r="229" spans="1:11" ht="15.75" customHeight="1">
      <c r="A229" s="44"/>
      <c r="B229" s="91"/>
      <c r="C229" s="42"/>
      <c r="D229" s="42"/>
      <c r="E229" s="44"/>
      <c r="F229" s="42"/>
      <c r="G229" s="42"/>
      <c r="H229" s="42"/>
      <c r="I229" s="42"/>
      <c r="J229" s="79"/>
      <c r="K229" s="42"/>
    </row>
    <row r="230" spans="1:11" ht="15.75" customHeight="1">
      <c r="A230" s="44"/>
      <c r="B230" s="91"/>
      <c r="C230" s="42"/>
      <c r="D230" s="42"/>
      <c r="E230" s="44"/>
      <c r="F230" s="42"/>
      <c r="G230" s="42"/>
      <c r="H230" s="42"/>
      <c r="I230" s="42"/>
      <c r="J230" s="79"/>
      <c r="K230" s="42"/>
    </row>
    <row r="231" spans="1:11" ht="15.75" customHeight="1">
      <c r="A231" s="44"/>
      <c r="B231" s="91"/>
      <c r="C231" s="42"/>
      <c r="D231" s="42"/>
      <c r="E231" s="44"/>
      <c r="F231" s="42"/>
      <c r="G231" s="42"/>
      <c r="H231" s="42"/>
      <c r="I231" s="42"/>
      <c r="J231" s="79"/>
      <c r="K231" s="42"/>
    </row>
    <row r="232" spans="1:11" ht="15.75" customHeight="1">
      <c r="A232" s="44"/>
      <c r="B232" s="91"/>
      <c r="C232" s="42"/>
      <c r="D232" s="42"/>
      <c r="E232" s="44"/>
      <c r="F232" s="42"/>
      <c r="G232" s="42"/>
      <c r="H232" s="42"/>
      <c r="I232" s="42"/>
      <c r="J232" s="79"/>
      <c r="K232" s="42"/>
    </row>
    <row r="233" spans="1:11" ht="15.75" customHeight="1">
      <c r="A233" s="44"/>
      <c r="B233" s="91"/>
      <c r="C233" s="42"/>
      <c r="D233" s="42"/>
      <c r="E233" s="44"/>
      <c r="F233" s="42"/>
      <c r="G233" s="42"/>
      <c r="H233" s="42"/>
      <c r="I233" s="42"/>
      <c r="J233" s="79"/>
      <c r="K233" s="42"/>
    </row>
    <row r="234" spans="1:11" ht="15.75" customHeight="1">
      <c r="A234" s="44"/>
      <c r="B234" s="91"/>
      <c r="C234" s="42"/>
      <c r="D234" s="42"/>
      <c r="E234" s="44"/>
      <c r="F234" s="42"/>
      <c r="G234" s="42"/>
      <c r="H234" s="42"/>
      <c r="I234" s="42"/>
      <c r="J234" s="79"/>
      <c r="K234" s="42"/>
    </row>
    <row r="235" spans="1:11" ht="15.75" customHeight="1">
      <c r="A235" s="44"/>
      <c r="B235" s="91"/>
      <c r="C235" s="42"/>
      <c r="D235" s="42"/>
      <c r="E235" s="44"/>
      <c r="F235" s="42"/>
      <c r="G235" s="42"/>
      <c r="H235" s="42"/>
      <c r="I235" s="42"/>
      <c r="J235" s="79"/>
      <c r="K235" s="42"/>
    </row>
    <row r="236" spans="1:11" ht="15.75" customHeight="1">
      <c r="A236" s="44"/>
      <c r="B236" s="91"/>
      <c r="C236" s="42"/>
      <c r="D236" s="42"/>
      <c r="E236" s="44"/>
      <c r="F236" s="42"/>
      <c r="G236" s="42"/>
      <c r="H236" s="42"/>
      <c r="I236" s="42"/>
      <c r="J236" s="79"/>
      <c r="K236" s="42"/>
    </row>
    <row r="237" spans="1:11" ht="15.75" customHeight="1">
      <c r="A237" s="44"/>
      <c r="B237" s="91"/>
      <c r="C237" s="42"/>
      <c r="D237" s="42"/>
      <c r="E237" s="44"/>
      <c r="F237" s="42"/>
      <c r="G237" s="42"/>
      <c r="H237" s="42"/>
      <c r="I237" s="42"/>
      <c r="J237" s="79"/>
      <c r="K237" s="42"/>
    </row>
    <row r="238" spans="1:11" ht="15.75" customHeight="1">
      <c r="A238" s="44"/>
      <c r="B238" s="91"/>
      <c r="C238" s="42"/>
      <c r="D238" s="42"/>
      <c r="E238" s="44"/>
      <c r="F238" s="42"/>
      <c r="G238" s="42"/>
      <c r="H238" s="42"/>
      <c r="I238" s="42"/>
      <c r="J238" s="79"/>
      <c r="K238" s="42"/>
    </row>
    <row r="239" spans="1:11" ht="15.75" customHeight="1">
      <c r="A239" s="44"/>
      <c r="B239" s="91"/>
      <c r="C239" s="42"/>
      <c r="D239" s="42"/>
      <c r="E239" s="44"/>
      <c r="F239" s="42"/>
      <c r="G239" s="42"/>
      <c r="H239" s="42"/>
      <c r="I239" s="42"/>
      <c r="J239" s="79"/>
      <c r="K239" s="42"/>
    </row>
    <row r="240" spans="1:11" ht="15.75" customHeight="1">
      <c r="A240" s="44"/>
      <c r="B240" s="91"/>
      <c r="C240" s="42"/>
      <c r="D240" s="42"/>
      <c r="E240" s="44"/>
      <c r="F240" s="42"/>
      <c r="G240" s="42"/>
      <c r="H240" s="42"/>
      <c r="I240" s="42"/>
      <c r="J240" s="79"/>
      <c r="K240" s="42"/>
    </row>
    <row r="241" spans="1:11" ht="15.75" customHeight="1">
      <c r="A241" s="44"/>
      <c r="B241" s="91"/>
      <c r="C241" s="42"/>
      <c r="D241" s="42"/>
      <c r="E241" s="44"/>
      <c r="F241" s="42"/>
      <c r="G241" s="42"/>
      <c r="H241" s="42"/>
      <c r="I241" s="42"/>
      <c r="J241" s="79"/>
      <c r="K241" s="42"/>
    </row>
    <row r="242" spans="1:11" ht="15.75" customHeight="1">
      <c r="A242" s="44"/>
      <c r="B242" s="91"/>
      <c r="C242" s="42"/>
      <c r="D242" s="42"/>
      <c r="E242" s="44"/>
      <c r="F242" s="42"/>
      <c r="G242" s="42"/>
      <c r="H242" s="42"/>
      <c r="I242" s="42"/>
      <c r="J242" s="79"/>
      <c r="K242" s="42"/>
    </row>
    <row r="243" spans="1:11" ht="15.75" customHeight="1">
      <c r="A243" s="44"/>
      <c r="B243" s="91"/>
      <c r="C243" s="42"/>
      <c r="D243" s="42"/>
      <c r="E243" s="44"/>
      <c r="F243" s="42"/>
      <c r="G243" s="42"/>
      <c r="H243" s="42"/>
      <c r="I243" s="42"/>
      <c r="J243" s="79"/>
      <c r="K243" s="42"/>
    </row>
    <row r="244" spans="1:11" ht="15.75" customHeight="1">
      <c r="A244" s="44"/>
      <c r="B244" s="91"/>
      <c r="C244" s="42"/>
      <c r="D244" s="42"/>
      <c r="E244" s="44"/>
      <c r="F244" s="42"/>
      <c r="G244" s="42"/>
      <c r="H244" s="42"/>
      <c r="I244" s="42"/>
      <c r="J244" s="79"/>
      <c r="K244" s="42"/>
    </row>
    <row r="245" spans="1:11" ht="15.75" customHeight="1">
      <c r="A245" s="44"/>
      <c r="B245" s="91"/>
      <c r="C245" s="42"/>
      <c r="D245" s="42"/>
      <c r="E245" s="44"/>
      <c r="F245" s="42"/>
      <c r="G245" s="42"/>
      <c r="H245" s="42"/>
      <c r="I245" s="42"/>
      <c r="J245" s="79"/>
      <c r="K245" s="42"/>
    </row>
    <row r="246" spans="1:11" ht="15.75" customHeight="1">
      <c r="A246" s="44"/>
      <c r="B246" s="91"/>
      <c r="C246" s="42"/>
      <c r="D246" s="42"/>
      <c r="E246" s="44"/>
      <c r="F246" s="42"/>
      <c r="G246" s="42"/>
      <c r="H246" s="42"/>
      <c r="I246" s="42"/>
      <c r="J246" s="79"/>
      <c r="K246" s="42"/>
    </row>
    <row r="247" spans="1:11" ht="15.75" customHeight="1">
      <c r="A247" s="44"/>
      <c r="B247" s="91"/>
      <c r="C247" s="42"/>
      <c r="D247" s="42"/>
      <c r="E247" s="44"/>
      <c r="F247" s="42"/>
      <c r="G247" s="42"/>
      <c r="H247" s="42"/>
      <c r="I247" s="42"/>
      <c r="J247" s="79"/>
      <c r="K247" s="42"/>
    </row>
    <row r="248" spans="1:11" ht="15.75" customHeight="1">
      <c r="A248" s="44"/>
      <c r="B248" s="91"/>
      <c r="C248" s="42"/>
      <c r="D248" s="42"/>
      <c r="E248" s="44"/>
      <c r="F248" s="42"/>
      <c r="G248" s="42"/>
      <c r="H248" s="42"/>
      <c r="I248" s="42"/>
      <c r="J248" s="79"/>
      <c r="K248" s="42"/>
    </row>
    <row r="249" spans="1:11" ht="15.75" customHeight="1">
      <c r="A249" s="44"/>
      <c r="B249" s="91"/>
      <c r="C249" s="42"/>
      <c r="D249" s="42"/>
      <c r="E249" s="44"/>
      <c r="F249" s="42"/>
      <c r="G249" s="42"/>
      <c r="H249" s="42"/>
      <c r="I249" s="42"/>
      <c r="J249" s="79"/>
      <c r="K249" s="42"/>
    </row>
    <row r="250" spans="1:11" ht="15.75" customHeight="1">
      <c r="A250" s="44"/>
      <c r="B250" s="91"/>
      <c r="C250" s="42"/>
      <c r="D250" s="42"/>
      <c r="E250" s="44"/>
      <c r="F250" s="42"/>
      <c r="G250" s="42"/>
      <c r="H250" s="42"/>
      <c r="I250" s="42"/>
      <c r="J250" s="79"/>
      <c r="K250" s="42"/>
    </row>
    <row r="251" spans="1:11" ht="15.75" customHeight="1">
      <c r="A251" s="44"/>
      <c r="B251" s="91"/>
      <c r="C251" s="42"/>
      <c r="D251" s="42"/>
      <c r="E251" s="44"/>
      <c r="F251" s="42"/>
      <c r="G251" s="42"/>
      <c r="H251" s="42"/>
      <c r="I251" s="42"/>
      <c r="J251" s="79"/>
      <c r="K251" s="42"/>
    </row>
    <row r="252" spans="1:11" ht="15.75" customHeight="1">
      <c r="A252" s="44"/>
      <c r="B252" s="91"/>
      <c r="C252" s="42"/>
      <c r="D252" s="42"/>
      <c r="E252" s="44"/>
      <c r="F252" s="42"/>
      <c r="G252" s="42"/>
      <c r="H252" s="42"/>
      <c r="I252" s="42"/>
      <c r="J252" s="79"/>
      <c r="K252" s="42"/>
    </row>
    <row r="253" spans="1:11" ht="15.75" customHeight="1">
      <c r="A253" s="44"/>
      <c r="B253" s="91"/>
      <c r="C253" s="42"/>
      <c r="D253" s="42"/>
      <c r="E253" s="44"/>
      <c r="F253" s="42"/>
      <c r="G253" s="42"/>
      <c r="H253" s="42"/>
      <c r="I253" s="42"/>
      <c r="J253" s="79"/>
      <c r="K253" s="42"/>
    </row>
    <row r="254" spans="1:11" ht="15.75" customHeight="1">
      <c r="A254" s="44"/>
      <c r="B254" s="91"/>
      <c r="C254" s="42"/>
      <c r="D254" s="42"/>
      <c r="E254" s="44"/>
      <c r="F254" s="42"/>
      <c r="G254" s="42"/>
      <c r="H254" s="42"/>
      <c r="I254" s="42"/>
      <c r="J254" s="79"/>
      <c r="K254" s="42"/>
    </row>
    <row r="255" spans="1:11" ht="15.75" customHeight="1">
      <c r="A255" s="44"/>
      <c r="B255" s="91"/>
      <c r="C255" s="42"/>
      <c r="D255" s="42"/>
      <c r="E255" s="44"/>
      <c r="F255" s="42"/>
      <c r="G255" s="42"/>
      <c r="H255" s="42"/>
      <c r="I255" s="42"/>
      <c r="J255" s="79"/>
      <c r="K255" s="42"/>
    </row>
    <row r="256" spans="1:11" ht="15.75" customHeight="1">
      <c r="A256" s="44"/>
      <c r="B256" s="91"/>
      <c r="C256" s="42"/>
      <c r="D256" s="42"/>
      <c r="E256" s="44"/>
      <c r="F256" s="42"/>
      <c r="G256" s="42"/>
      <c r="H256" s="42"/>
      <c r="I256" s="42"/>
      <c r="J256" s="79"/>
      <c r="K256" s="42"/>
    </row>
    <row r="257" spans="1:11" ht="15.75" customHeight="1">
      <c r="A257" s="44"/>
      <c r="B257" s="91"/>
      <c r="C257" s="42"/>
      <c r="D257" s="42"/>
      <c r="E257" s="44"/>
      <c r="F257" s="42"/>
      <c r="G257" s="42"/>
      <c r="H257" s="42"/>
      <c r="I257" s="42"/>
      <c r="J257" s="79"/>
      <c r="K257" s="42"/>
    </row>
    <row r="258" spans="1:11" ht="15.75" customHeight="1">
      <c r="A258" s="44"/>
      <c r="B258" s="91"/>
      <c r="C258" s="42"/>
      <c r="D258" s="42"/>
      <c r="E258" s="44"/>
      <c r="F258" s="42"/>
      <c r="G258" s="42"/>
      <c r="H258" s="42"/>
      <c r="I258" s="42"/>
      <c r="J258" s="79"/>
      <c r="K258" s="42"/>
    </row>
    <row r="259" spans="1:11" ht="15.75" customHeight="1">
      <c r="A259" s="44"/>
      <c r="B259" s="91"/>
      <c r="C259" s="42"/>
      <c r="D259" s="42"/>
      <c r="E259" s="44"/>
      <c r="F259" s="42"/>
      <c r="G259" s="42"/>
      <c r="H259" s="42"/>
      <c r="I259" s="42"/>
      <c r="J259" s="79"/>
      <c r="K259" s="42"/>
    </row>
    <row r="260" spans="1:11" ht="15.75" customHeight="1">
      <c r="A260" s="44"/>
      <c r="B260" s="91"/>
      <c r="C260" s="42"/>
      <c r="D260" s="42"/>
      <c r="E260" s="44"/>
      <c r="F260" s="42"/>
      <c r="G260" s="42"/>
      <c r="H260" s="42"/>
      <c r="I260" s="42"/>
      <c r="J260" s="79"/>
      <c r="K260" s="42"/>
    </row>
    <row r="261" spans="1:11" ht="15.75" customHeight="1">
      <c r="A261" s="44"/>
      <c r="B261" s="91"/>
      <c r="C261" s="42"/>
      <c r="D261" s="42"/>
      <c r="E261" s="44"/>
      <c r="F261" s="42"/>
      <c r="G261" s="42"/>
      <c r="H261" s="42"/>
      <c r="I261" s="42"/>
      <c r="J261" s="79"/>
      <c r="K261" s="42"/>
    </row>
    <row r="262" spans="1:11" ht="15.75" customHeight="1">
      <c r="A262" s="44"/>
      <c r="B262" s="91"/>
      <c r="C262" s="42"/>
      <c r="D262" s="42"/>
      <c r="E262" s="44"/>
      <c r="F262" s="42"/>
      <c r="G262" s="42"/>
      <c r="H262" s="42"/>
      <c r="I262" s="42"/>
      <c r="J262" s="79"/>
      <c r="K262" s="42"/>
    </row>
    <row r="263" spans="1:11" ht="15.75" customHeight="1">
      <c r="A263" s="44"/>
      <c r="B263" s="91"/>
      <c r="C263" s="42"/>
      <c r="D263" s="42"/>
      <c r="E263" s="44"/>
      <c r="F263" s="42"/>
      <c r="G263" s="42"/>
      <c r="H263" s="42"/>
      <c r="I263" s="42"/>
      <c r="J263" s="79"/>
      <c r="K263" s="42"/>
    </row>
    <row r="264" spans="1:11" ht="15.75" customHeight="1">
      <c r="A264" s="44"/>
      <c r="B264" s="91"/>
      <c r="C264" s="42"/>
      <c r="D264" s="42"/>
      <c r="E264" s="44"/>
      <c r="F264" s="42"/>
      <c r="G264" s="42"/>
      <c r="H264" s="42"/>
      <c r="I264" s="42"/>
      <c r="J264" s="79"/>
      <c r="K264" s="42"/>
    </row>
    <row r="265" spans="1:11" ht="15.75" customHeight="1">
      <c r="A265" s="44"/>
      <c r="B265" s="91"/>
      <c r="C265" s="42"/>
      <c r="D265" s="42"/>
      <c r="E265" s="44"/>
      <c r="F265" s="42"/>
      <c r="G265" s="42"/>
      <c r="H265" s="42"/>
      <c r="I265" s="42"/>
      <c r="J265" s="79"/>
      <c r="K265" s="42"/>
    </row>
    <row r="266" spans="1:11" ht="15.75" customHeight="1">
      <c r="A266" s="44"/>
      <c r="B266" s="91"/>
      <c r="C266" s="42"/>
      <c r="D266" s="42"/>
      <c r="E266" s="44"/>
      <c r="F266" s="42"/>
      <c r="G266" s="42"/>
      <c r="H266" s="42"/>
      <c r="I266" s="42"/>
      <c r="J266" s="79"/>
      <c r="K266" s="42"/>
    </row>
    <row r="267" spans="1:11" ht="15.75" customHeight="1">
      <c r="A267" s="44"/>
      <c r="B267" s="91"/>
      <c r="C267" s="42"/>
      <c r="D267" s="42"/>
      <c r="E267" s="44"/>
      <c r="F267" s="42"/>
      <c r="G267" s="42"/>
      <c r="H267" s="42"/>
      <c r="I267" s="42"/>
      <c r="J267" s="79"/>
      <c r="K267" s="42"/>
    </row>
    <row r="268" spans="1:11" ht="15.75" customHeight="1">
      <c r="A268" s="44"/>
      <c r="B268" s="91"/>
      <c r="C268" s="42"/>
      <c r="D268" s="42"/>
      <c r="E268" s="44"/>
      <c r="F268" s="42"/>
      <c r="G268" s="42"/>
      <c r="H268" s="42"/>
      <c r="I268" s="42"/>
      <c r="J268" s="79"/>
      <c r="K268" s="42"/>
    </row>
    <row r="269" spans="1:11" ht="15.75" customHeight="1">
      <c r="A269" s="44"/>
      <c r="B269" s="91"/>
      <c r="C269" s="42"/>
      <c r="D269" s="42"/>
      <c r="E269" s="44"/>
      <c r="F269" s="42"/>
      <c r="G269" s="42"/>
      <c r="H269" s="42"/>
      <c r="I269" s="42"/>
      <c r="J269" s="79"/>
      <c r="K269" s="42"/>
    </row>
    <row r="270" spans="1:11" ht="15.75" customHeight="1">
      <c r="A270" s="44"/>
      <c r="B270" s="91"/>
      <c r="C270" s="42"/>
      <c r="D270" s="42"/>
      <c r="E270" s="44"/>
      <c r="F270" s="42"/>
      <c r="G270" s="42"/>
      <c r="H270" s="42"/>
      <c r="I270" s="42"/>
      <c r="J270" s="79"/>
      <c r="K270" s="42"/>
    </row>
    <row r="271" spans="1:11" ht="15.75" customHeight="1">
      <c r="A271" s="44"/>
      <c r="B271" s="91"/>
      <c r="C271" s="42"/>
      <c r="D271" s="42"/>
      <c r="E271" s="44"/>
      <c r="F271" s="42"/>
      <c r="G271" s="42"/>
      <c r="H271" s="42"/>
      <c r="I271" s="42"/>
      <c r="J271" s="79"/>
      <c r="K271" s="42"/>
    </row>
    <row r="272" spans="1:11" ht="15.75" customHeight="1">
      <c r="A272" s="44"/>
      <c r="B272" s="91"/>
      <c r="C272" s="42"/>
      <c r="D272" s="42"/>
      <c r="E272" s="44"/>
      <c r="F272" s="42"/>
      <c r="G272" s="42"/>
      <c r="H272" s="42"/>
      <c r="I272" s="42"/>
      <c r="J272" s="79"/>
      <c r="K272" s="42"/>
    </row>
    <row r="273" spans="1:11" ht="15.75" customHeight="1">
      <c r="A273" s="44"/>
      <c r="B273" s="91"/>
      <c r="C273" s="42"/>
      <c r="D273" s="42"/>
      <c r="E273" s="44"/>
      <c r="F273" s="42"/>
      <c r="G273" s="42"/>
      <c r="H273" s="42"/>
      <c r="I273" s="42"/>
      <c r="J273" s="79"/>
      <c r="K273" s="42"/>
    </row>
    <row r="274" spans="1:11" ht="15.75" customHeight="1">
      <c r="A274" s="44"/>
      <c r="B274" s="91"/>
      <c r="C274" s="42"/>
      <c r="D274" s="42"/>
      <c r="E274" s="44"/>
      <c r="F274" s="42"/>
      <c r="G274" s="42"/>
      <c r="H274" s="42"/>
      <c r="I274" s="42"/>
      <c r="J274" s="79"/>
      <c r="K274" s="42"/>
    </row>
    <row r="275" spans="1:11" ht="15.75" customHeight="1">
      <c r="A275" s="44"/>
      <c r="B275" s="91"/>
      <c r="C275" s="42"/>
      <c r="D275" s="42"/>
      <c r="E275" s="44"/>
      <c r="F275" s="42"/>
      <c r="G275" s="42"/>
      <c r="H275" s="42"/>
      <c r="I275" s="42"/>
      <c r="J275" s="79"/>
      <c r="K275" s="42"/>
    </row>
    <row r="276" spans="1:11" ht="15.75" customHeight="1">
      <c r="A276" s="44"/>
      <c r="B276" s="91"/>
      <c r="C276" s="42"/>
      <c r="D276" s="42"/>
      <c r="E276" s="44"/>
      <c r="F276" s="42"/>
      <c r="G276" s="42"/>
      <c r="H276" s="42"/>
      <c r="I276" s="42"/>
      <c r="J276" s="79"/>
      <c r="K276" s="42"/>
    </row>
    <row r="277" spans="1:11" ht="15.75" customHeight="1">
      <c r="A277" s="44"/>
      <c r="B277" s="91"/>
      <c r="C277" s="42"/>
      <c r="D277" s="42"/>
      <c r="E277" s="44"/>
      <c r="F277" s="42"/>
      <c r="G277" s="42"/>
      <c r="H277" s="42"/>
      <c r="I277" s="42"/>
      <c r="J277" s="79"/>
      <c r="K277" s="42"/>
    </row>
    <row r="278" spans="1:11" ht="15.75" customHeight="1">
      <c r="A278" s="44"/>
      <c r="B278" s="91"/>
      <c r="C278" s="42"/>
      <c r="D278" s="42"/>
      <c r="E278" s="44"/>
      <c r="F278" s="42"/>
      <c r="G278" s="42"/>
      <c r="H278" s="42"/>
      <c r="I278" s="42"/>
      <c r="J278" s="79"/>
      <c r="K278" s="42"/>
    </row>
    <row r="279" spans="1:11" ht="15.75" customHeight="1">
      <c r="A279" s="44"/>
      <c r="B279" s="91"/>
      <c r="C279" s="42"/>
      <c r="D279" s="42"/>
      <c r="E279" s="44"/>
      <c r="F279" s="42"/>
      <c r="G279" s="42"/>
      <c r="H279" s="42"/>
      <c r="I279" s="42"/>
      <c r="J279" s="79"/>
      <c r="K279" s="42"/>
    </row>
    <row r="280" spans="1:11" ht="15.75" customHeight="1">
      <c r="A280" s="44"/>
      <c r="B280" s="91"/>
      <c r="C280" s="42"/>
      <c r="D280" s="42"/>
      <c r="E280" s="44"/>
      <c r="F280" s="42"/>
      <c r="G280" s="42"/>
      <c r="H280" s="42"/>
      <c r="I280" s="42"/>
      <c r="J280" s="79"/>
      <c r="K280" s="42"/>
    </row>
    <row r="281" spans="1:11" ht="15.75" customHeight="1">
      <c r="A281" s="44"/>
      <c r="B281" s="91"/>
      <c r="C281" s="42"/>
      <c r="D281" s="42"/>
      <c r="E281" s="44"/>
      <c r="F281" s="42"/>
      <c r="G281" s="42"/>
      <c r="H281" s="42"/>
      <c r="I281" s="42"/>
      <c r="J281" s="79"/>
      <c r="K281" s="42"/>
    </row>
    <row r="282" spans="1:11" ht="15.75" customHeight="1">
      <c r="A282" s="44"/>
      <c r="B282" s="91"/>
      <c r="C282" s="42"/>
      <c r="D282" s="42"/>
      <c r="E282" s="44"/>
      <c r="F282" s="42"/>
      <c r="G282" s="42"/>
      <c r="H282" s="42"/>
      <c r="I282" s="42"/>
      <c r="J282" s="79"/>
      <c r="K282" s="42"/>
    </row>
    <row r="283" spans="1:11" ht="15.75" customHeight="1">
      <c r="A283" s="44"/>
      <c r="B283" s="91"/>
      <c r="C283" s="42"/>
      <c r="D283" s="42"/>
      <c r="E283" s="44"/>
      <c r="F283" s="42"/>
      <c r="G283" s="42"/>
      <c r="H283" s="42"/>
      <c r="I283" s="42"/>
      <c r="J283" s="79"/>
      <c r="K283" s="42"/>
    </row>
    <row r="284" spans="1:11" ht="15.75" customHeight="1">
      <c r="A284" s="44"/>
      <c r="B284" s="91"/>
      <c r="C284" s="42"/>
      <c r="D284" s="42"/>
      <c r="E284" s="44"/>
      <c r="F284" s="42"/>
      <c r="G284" s="42"/>
      <c r="H284" s="42"/>
      <c r="I284" s="42"/>
      <c r="J284" s="79"/>
      <c r="K284" s="42"/>
    </row>
    <row r="285" spans="1:11" ht="15.75" customHeight="1">
      <c r="A285" s="44"/>
      <c r="B285" s="91"/>
      <c r="C285" s="42"/>
      <c r="D285" s="42"/>
      <c r="E285" s="44"/>
      <c r="F285" s="42"/>
      <c r="G285" s="42"/>
      <c r="H285" s="42"/>
      <c r="I285" s="42"/>
      <c r="J285" s="79"/>
      <c r="K285" s="42"/>
    </row>
    <row r="286" spans="1:11" ht="15.75" customHeight="1">
      <c r="A286" s="44"/>
      <c r="B286" s="91"/>
      <c r="C286" s="42"/>
      <c r="D286" s="42"/>
      <c r="E286" s="44"/>
      <c r="F286" s="42"/>
      <c r="G286" s="42"/>
      <c r="H286" s="42"/>
      <c r="I286" s="42"/>
      <c r="J286" s="79"/>
      <c r="K286" s="42"/>
    </row>
    <row r="287" spans="1:11" ht="15.75" customHeight="1">
      <c r="A287" s="44"/>
      <c r="B287" s="91"/>
      <c r="C287" s="42"/>
      <c r="D287" s="42"/>
      <c r="E287" s="44"/>
      <c r="F287" s="42"/>
      <c r="G287" s="42"/>
      <c r="H287" s="42"/>
      <c r="I287" s="42"/>
      <c r="J287" s="79"/>
      <c r="K287" s="42"/>
    </row>
    <row r="288" spans="1:11" ht="15.75" customHeight="1">
      <c r="A288" s="44"/>
      <c r="B288" s="91"/>
      <c r="C288" s="42"/>
      <c r="D288" s="42"/>
      <c r="E288" s="44"/>
      <c r="F288" s="42"/>
      <c r="G288" s="42"/>
      <c r="H288" s="42"/>
      <c r="I288" s="42"/>
      <c r="J288" s="79"/>
      <c r="K288" s="42"/>
    </row>
    <row r="289" spans="1:11" ht="15.75" customHeight="1">
      <c r="A289" s="44"/>
      <c r="B289" s="91"/>
      <c r="C289" s="42"/>
      <c r="D289" s="42"/>
      <c r="E289" s="44"/>
      <c r="F289" s="42"/>
      <c r="G289" s="42"/>
      <c r="H289" s="42"/>
      <c r="I289" s="42"/>
      <c r="J289" s="79"/>
      <c r="K289" s="42"/>
    </row>
    <row r="290" spans="1:11" ht="15.75" customHeight="1">
      <c r="A290" s="44"/>
      <c r="B290" s="91"/>
      <c r="C290" s="42"/>
      <c r="D290" s="42"/>
      <c r="E290" s="44"/>
      <c r="F290" s="42"/>
      <c r="G290" s="42"/>
      <c r="H290" s="42"/>
      <c r="I290" s="42"/>
      <c r="J290" s="79"/>
      <c r="K290" s="42"/>
    </row>
    <row r="291" spans="1:11" ht="15.75" customHeight="1">
      <c r="A291" s="44"/>
      <c r="B291" s="91"/>
      <c r="C291" s="42"/>
      <c r="D291" s="42"/>
      <c r="E291" s="44"/>
      <c r="F291" s="42"/>
      <c r="G291" s="42"/>
      <c r="H291" s="42"/>
      <c r="I291" s="42"/>
      <c r="J291" s="79"/>
      <c r="K291" s="42"/>
    </row>
    <row r="292" spans="1:11" ht="15.75" customHeight="1">
      <c r="A292" s="44"/>
      <c r="B292" s="91"/>
      <c r="C292" s="42"/>
      <c r="D292" s="42"/>
      <c r="E292" s="44"/>
      <c r="F292" s="42"/>
      <c r="G292" s="42"/>
      <c r="H292" s="42"/>
      <c r="I292" s="42"/>
      <c r="J292" s="79"/>
      <c r="K292" s="42"/>
    </row>
    <row r="293" spans="1:11" ht="15.75" customHeight="1">
      <c r="A293" s="44"/>
      <c r="B293" s="91"/>
      <c r="C293" s="42"/>
      <c r="D293" s="42"/>
      <c r="E293" s="44"/>
      <c r="F293" s="42"/>
      <c r="G293" s="42"/>
      <c r="H293" s="42"/>
      <c r="I293" s="42"/>
      <c r="J293" s="79"/>
      <c r="K293" s="42"/>
    </row>
    <row r="294" spans="1:11" ht="15.75" customHeight="1">
      <c r="A294" s="44"/>
      <c r="B294" s="91"/>
      <c r="C294" s="42"/>
      <c r="D294" s="42"/>
      <c r="E294" s="44"/>
      <c r="F294" s="42"/>
      <c r="G294" s="42"/>
      <c r="H294" s="42"/>
      <c r="I294" s="42"/>
      <c r="J294" s="79"/>
      <c r="K294" s="42"/>
    </row>
    <row r="295" spans="1:11" ht="15.75" customHeight="1">
      <c r="A295" s="44"/>
      <c r="B295" s="91"/>
      <c r="C295" s="42"/>
      <c r="D295" s="42"/>
      <c r="E295" s="44"/>
      <c r="F295" s="42"/>
      <c r="G295" s="42"/>
      <c r="H295" s="42"/>
      <c r="I295" s="42"/>
      <c r="J295" s="79"/>
      <c r="K295" s="42"/>
    </row>
    <row r="296" spans="1:11" ht="15.75" customHeight="1">
      <c r="A296" s="44"/>
      <c r="B296" s="91"/>
      <c r="C296" s="42"/>
      <c r="D296" s="42"/>
      <c r="E296" s="44"/>
      <c r="F296" s="42"/>
      <c r="G296" s="42"/>
      <c r="H296" s="42"/>
      <c r="I296" s="42"/>
      <c r="J296" s="79"/>
      <c r="K296" s="42"/>
    </row>
    <row r="297" spans="1:11" ht="15.75" customHeight="1">
      <c r="A297" s="44"/>
      <c r="B297" s="91"/>
      <c r="C297" s="42"/>
      <c r="D297" s="42"/>
      <c r="E297" s="44"/>
      <c r="F297" s="42"/>
      <c r="G297" s="42"/>
      <c r="H297" s="42"/>
      <c r="I297" s="42"/>
      <c r="J297" s="79"/>
      <c r="K297" s="42"/>
    </row>
    <row r="298" spans="1:11" ht="15.75" customHeight="1">
      <c r="A298" s="44"/>
      <c r="B298" s="91"/>
      <c r="C298" s="42"/>
      <c r="D298" s="42"/>
      <c r="E298" s="44"/>
      <c r="F298" s="42"/>
      <c r="G298" s="42"/>
      <c r="H298" s="42"/>
      <c r="I298" s="42"/>
      <c r="J298" s="79"/>
      <c r="K298" s="42"/>
    </row>
    <row r="299" spans="1:11" ht="15.75" customHeight="1">
      <c r="A299" s="44"/>
      <c r="B299" s="91"/>
      <c r="C299" s="42"/>
      <c r="D299" s="42"/>
      <c r="E299" s="44"/>
      <c r="F299" s="42"/>
      <c r="G299" s="42"/>
      <c r="H299" s="42"/>
      <c r="I299" s="42"/>
      <c r="J299" s="79"/>
      <c r="K299" s="42"/>
    </row>
    <row r="300" spans="1:11" ht="15.75" customHeight="1">
      <c r="A300" s="44"/>
      <c r="B300" s="91"/>
      <c r="C300" s="42"/>
      <c r="D300" s="42"/>
      <c r="E300" s="44"/>
      <c r="F300" s="42"/>
      <c r="G300" s="42"/>
      <c r="H300" s="42"/>
      <c r="I300" s="42"/>
      <c r="J300" s="79"/>
      <c r="K300" s="42"/>
    </row>
    <row r="301" spans="1:11" ht="15.75" customHeight="1">
      <c r="A301" s="44"/>
      <c r="B301" s="91"/>
      <c r="C301" s="42"/>
      <c r="D301" s="42"/>
      <c r="E301" s="44"/>
      <c r="F301" s="42"/>
      <c r="G301" s="42"/>
      <c r="H301" s="42"/>
      <c r="I301" s="42"/>
      <c r="J301" s="79"/>
      <c r="K301" s="42"/>
    </row>
    <row r="302" spans="1:11" ht="15.75" customHeight="1">
      <c r="A302" s="44"/>
      <c r="B302" s="91"/>
      <c r="C302" s="42"/>
      <c r="D302" s="42"/>
      <c r="E302" s="44"/>
      <c r="F302" s="42"/>
      <c r="G302" s="42"/>
      <c r="H302" s="42"/>
      <c r="I302" s="42"/>
      <c r="J302" s="79"/>
      <c r="K302" s="42"/>
    </row>
    <row r="303" spans="1:11" ht="15.75" customHeight="1">
      <c r="A303" s="44"/>
      <c r="B303" s="91"/>
      <c r="C303" s="42"/>
      <c r="D303" s="42"/>
      <c r="E303" s="44"/>
      <c r="F303" s="42"/>
      <c r="G303" s="42"/>
      <c r="H303" s="42"/>
      <c r="I303" s="42"/>
      <c r="J303" s="79"/>
      <c r="K303" s="42"/>
    </row>
    <row r="304" spans="1:11" ht="15.75" customHeight="1">
      <c r="A304" s="44"/>
      <c r="B304" s="91"/>
      <c r="C304" s="42"/>
      <c r="D304" s="42"/>
      <c r="E304" s="44"/>
      <c r="F304" s="42"/>
      <c r="G304" s="42"/>
      <c r="H304" s="42"/>
      <c r="I304" s="42"/>
      <c r="J304" s="79"/>
      <c r="K304" s="42"/>
    </row>
    <row r="305" spans="1:11" ht="15.75" customHeight="1">
      <c r="A305" s="44"/>
      <c r="B305" s="91"/>
      <c r="C305" s="42"/>
      <c r="D305" s="42"/>
      <c r="E305" s="44"/>
      <c r="F305" s="42"/>
      <c r="G305" s="42"/>
      <c r="H305" s="42"/>
      <c r="I305" s="42"/>
      <c r="J305" s="79"/>
      <c r="K305" s="42"/>
    </row>
    <row r="306" spans="1:11" ht="15.75" customHeight="1">
      <c r="A306" s="44"/>
      <c r="B306" s="91"/>
      <c r="C306" s="42"/>
      <c r="D306" s="42"/>
      <c r="E306" s="44"/>
      <c r="F306" s="42"/>
      <c r="G306" s="42"/>
      <c r="H306" s="42"/>
      <c r="I306" s="42"/>
      <c r="J306" s="79"/>
      <c r="K306" s="42"/>
    </row>
    <row r="307" spans="1:11" ht="15.75" customHeight="1">
      <c r="A307" s="44"/>
      <c r="B307" s="91"/>
      <c r="C307" s="42"/>
      <c r="D307" s="42"/>
      <c r="E307" s="44"/>
      <c r="F307" s="42"/>
      <c r="G307" s="42"/>
      <c r="H307" s="42"/>
      <c r="I307" s="42"/>
      <c r="J307" s="79"/>
      <c r="K307" s="42"/>
    </row>
    <row r="308" spans="1:11" ht="15.75" customHeight="1">
      <c r="A308" s="44"/>
      <c r="B308" s="91"/>
      <c r="C308" s="42"/>
      <c r="D308" s="42"/>
      <c r="E308" s="44"/>
      <c r="F308" s="42"/>
      <c r="G308" s="42"/>
      <c r="H308" s="42"/>
      <c r="I308" s="42"/>
      <c r="J308" s="79"/>
      <c r="K308" s="42"/>
    </row>
    <row r="309" spans="1:11" ht="15.75" customHeight="1">
      <c r="A309" s="44"/>
      <c r="B309" s="91"/>
      <c r="C309" s="42"/>
      <c r="D309" s="42"/>
      <c r="E309" s="44"/>
      <c r="F309" s="42"/>
      <c r="G309" s="42"/>
      <c r="H309" s="42"/>
      <c r="I309" s="42"/>
      <c r="J309" s="79"/>
      <c r="K309" s="42"/>
    </row>
    <row r="310" spans="1:11" ht="15.75" customHeight="1">
      <c r="A310" s="44"/>
      <c r="B310" s="91"/>
      <c r="C310" s="42"/>
      <c r="D310" s="42"/>
      <c r="E310" s="44"/>
      <c r="F310" s="42"/>
      <c r="G310" s="42"/>
      <c r="H310" s="42"/>
      <c r="I310" s="42"/>
      <c r="J310" s="79"/>
      <c r="K310" s="42"/>
    </row>
    <row r="311" spans="1:11" ht="15.75" customHeight="1">
      <c r="A311" s="44"/>
      <c r="B311" s="91"/>
      <c r="C311" s="42"/>
      <c r="D311" s="42"/>
      <c r="E311" s="44"/>
      <c r="F311" s="42"/>
      <c r="G311" s="42"/>
      <c r="H311" s="42"/>
      <c r="I311" s="42"/>
      <c r="J311" s="79"/>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Microsoft Office User</cp:lastModifiedBy>
  <dcterms:created xsi:type="dcterms:W3CDTF">2020-03-30T02:59:16Z</dcterms:created>
  <dcterms:modified xsi:type="dcterms:W3CDTF">2020-04-11T03:46:26Z</dcterms:modified>
</cp:coreProperties>
</file>