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609c41add6128a/Documents/Undergrad Degree/Semester 5 (2023)/Labs/Week 3 Datasets Extracted/Dataset 1 EXTRACTED/"/>
    </mc:Choice>
  </mc:AlternateContent>
  <xr:revisionPtr revIDLastSave="27" documentId="8_{7025614F-082A-4EF9-B9A4-73AB5C0B2A7E}" xr6:coauthVersionLast="47" xr6:coauthVersionMax="47" xr10:uidLastSave="{516064CB-D748-4249-833B-0DEB684B75A1}"/>
  <bookViews>
    <workbookView xWindow="-98" yWindow="-98" windowWidth="22695" windowHeight="14595" xr2:uid="{00000000-000D-0000-FFFF-FFFF00000000}"/>
  </bookViews>
  <sheets>
    <sheet name="Max_Va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" l="1"/>
  <c r="J7" i="1" s="1"/>
  <c r="H2" i="1"/>
  <c r="E11" i="1"/>
  <c r="E7" i="1"/>
  <c r="E8" i="1"/>
  <c r="E1" i="1"/>
  <c r="E21" i="1"/>
  <c r="F24" i="1"/>
  <c r="F23" i="1"/>
  <c r="F22" i="1"/>
  <c r="I9" i="1" s="1"/>
  <c r="F21" i="1"/>
  <c r="F20" i="1"/>
  <c r="F19" i="1"/>
  <c r="F18" i="1"/>
  <c r="F17" i="1"/>
  <c r="F16" i="1"/>
  <c r="F15" i="1"/>
  <c r="F14" i="1"/>
  <c r="F13" i="1"/>
  <c r="F12" i="1"/>
  <c r="F11" i="1"/>
  <c r="F10" i="1"/>
  <c r="I5" i="1" s="1"/>
  <c r="F9" i="1"/>
  <c r="I4" i="1" s="1"/>
  <c r="F8" i="1"/>
  <c r="F7" i="1"/>
  <c r="F6" i="1"/>
  <c r="F5" i="1"/>
  <c r="I3" i="1" s="1"/>
  <c r="F4" i="1"/>
  <c r="F3" i="1"/>
  <c r="F2" i="1"/>
  <c r="F1" i="1"/>
  <c r="I2" i="1" s="1"/>
  <c r="E24" i="1"/>
  <c r="E23" i="1"/>
  <c r="E22" i="1"/>
  <c r="H9" i="1" s="1"/>
  <c r="E20" i="1"/>
  <c r="E19" i="1"/>
  <c r="E18" i="1"/>
  <c r="E17" i="1"/>
  <c r="H7" i="1" s="1"/>
  <c r="E16" i="1"/>
  <c r="E15" i="1"/>
  <c r="E14" i="1"/>
  <c r="E13" i="1"/>
  <c r="E12" i="1"/>
  <c r="E10" i="1"/>
  <c r="H5" i="1" s="1"/>
  <c r="E9" i="1"/>
  <c r="E6" i="1"/>
  <c r="E5" i="1"/>
  <c r="E4" i="1"/>
  <c r="H3" i="1" s="1"/>
  <c r="H8" i="1"/>
  <c r="E3" i="1"/>
  <c r="E2" i="1"/>
  <c r="H4" i="1"/>
  <c r="I6" i="1"/>
  <c r="I8" i="1" l="1"/>
  <c r="H6" i="1"/>
  <c r="J2" i="1"/>
  <c r="J6" i="1"/>
  <c r="J9" i="1"/>
  <c r="J8" i="1"/>
  <c r="J5" i="1"/>
  <c r="J4" i="1"/>
  <c r="J3" i="1"/>
  <c r="L4" i="1" l="1"/>
  <c r="M4" i="1" s="1"/>
  <c r="K4" i="1"/>
  <c r="L6" i="1"/>
  <c r="M6" i="1" s="1"/>
  <c r="K6" i="1"/>
  <c r="L5" i="1"/>
  <c r="M5" i="1" s="1"/>
  <c r="K5" i="1"/>
  <c r="L2" i="1"/>
  <c r="M2" i="1" s="1"/>
  <c r="K2" i="1"/>
  <c r="L3" i="1"/>
  <c r="M3" i="1" s="1"/>
  <c r="K3" i="1"/>
  <c r="L8" i="1"/>
  <c r="M8" i="1" s="1"/>
  <c r="K8" i="1"/>
  <c r="L7" i="1"/>
  <c r="M7" i="1" s="1"/>
  <c r="K7" i="1"/>
  <c r="L9" i="1"/>
  <c r="M9" i="1" s="1"/>
  <c r="K9" i="1"/>
</calcChain>
</file>

<file path=xl/sharedStrings.xml><?xml version="1.0" encoding="utf-8"?>
<sst xmlns="http://schemas.openxmlformats.org/spreadsheetml/2006/main" count="17" uniqueCount="16">
  <si>
    <t>AVE ON AXIS</t>
  </si>
  <si>
    <t>AVE OFF AXIS</t>
  </si>
  <si>
    <t>P(ON AXIS)</t>
  </si>
  <si>
    <t>P(OFF AXIS)</t>
  </si>
  <si>
    <t>Shorthand</t>
  </si>
  <si>
    <t>+45,+45</t>
  </si>
  <si>
    <t>+45,0</t>
  </si>
  <si>
    <t>+90,+45</t>
  </si>
  <si>
    <t>+90,0</t>
  </si>
  <si>
    <t>0,0</t>
  </si>
  <si>
    <t>-45,0</t>
  </si>
  <si>
    <t>Background Voltage</t>
  </si>
  <si>
    <t>Error on Average</t>
  </si>
  <si>
    <t>ERROR</t>
  </si>
  <si>
    <t>0,45</t>
  </si>
  <si>
    <t>-45,45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</si>
</sst>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16" fillId="0" borderId="0" xfId="0" applyFont="1"/>
    <xf numFmtId="0" fontId="0" fillId="0" borderId="0" xfId="0" quotePrefix="1"/>
    <xf numFmtId="0" fontId="18" fillId="0" borderId="0" xfId="0" applyFont="1"/>
    <xf numFmtId="0" fontId="16" fillId="0" borderId="0" xfId="0" applyFont="1" applyAlignment="1">
      <alignment horizontal="center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24"/>
  <sheetViews>
    <sheetView tabSelected="1" topLeftCell="E1" zoomScale="152" workbookViewId="0">
      <selection activeCell="L5" sqref="L5"/>
    </sheetView>
  </sheetViews>
  <sheetFormatPr defaultRowHeight="14.25" x14ac:dyDescent="0.45"/>
  <cols>
    <col min="4" max="4" width="15.796875" customWidth="1"/>
    <col min="5" max="5" width="17.6640625" customWidth="1"/>
    <col min="6" max="6" width="9.9296875" customWidth="1"/>
    <col min="7" max="7" width="9.796875" customWidth="1"/>
    <col min="10" max="10" width="12.3984375" customWidth="1"/>
    <col min="11" max="11" width="13.46484375" customWidth="1"/>
    <col min="12" max="12" width="15" customWidth="1"/>
  </cols>
  <sheetData>
    <row r="1" spans="3:13" x14ac:dyDescent="0.45">
      <c r="C1" s="1">
        <v>12.2399997999999</v>
      </c>
      <c r="D1" s="1">
        <v>0.23999999463999899</v>
      </c>
      <c r="E1" s="1">
        <f>C1-H13</f>
        <v>12.187999799999901</v>
      </c>
      <c r="F1" s="1">
        <f>D1-H13</f>
        <v>0.187999994639999</v>
      </c>
      <c r="G1" s="2" t="s">
        <v>4</v>
      </c>
      <c r="H1" s="2" t="s">
        <v>0</v>
      </c>
      <c r="I1" s="2" t="s">
        <v>1</v>
      </c>
      <c r="J1" s="2" t="s">
        <v>2</v>
      </c>
      <c r="K1" s="2" t="s">
        <v>13</v>
      </c>
      <c r="L1" s="2" t="s">
        <v>3</v>
      </c>
      <c r="M1" s="2" t="s">
        <v>13</v>
      </c>
    </row>
    <row r="2" spans="3:13" x14ac:dyDescent="0.45">
      <c r="C2" s="1">
        <v>11.5999993999999</v>
      </c>
      <c r="D2" s="1">
        <v>0.23999999463999899</v>
      </c>
      <c r="E2" s="1">
        <f>C2-H13</f>
        <v>11.547999399999901</v>
      </c>
      <c r="F2" s="1">
        <f>D2-H13</f>
        <v>0.187999994639999</v>
      </c>
      <c r="G2" s="3" t="s">
        <v>5</v>
      </c>
      <c r="H2" s="1">
        <f>AVERAGE(E1:E3)</f>
        <v>11.5746663999999</v>
      </c>
      <c r="I2">
        <f>AVERAGE(F1:F3)</f>
        <v>0.16133332975999934</v>
      </c>
      <c r="J2" s="6">
        <f>H2/(H2+I2)</f>
        <v>0.98625312427786671</v>
      </c>
      <c r="K2" s="2">
        <f>J2*SQRT(((H16/H2)^2)+(((H16*2)/(H2+I2))^2))</f>
        <v>3.7687645711514173E-2</v>
      </c>
      <c r="L2" s="4">
        <f t="shared" ref="L2:L9" si="0">1-J2</f>
        <v>1.3746875722133289E-2</v>
      </c>
      <c r="M2">
        <f>L2*SQRT(((H16/I2)^2)+(((H16*2)/(I2+H2))^2))</f>
        <v>1.704802155457075E-2</v>
      </c>
    </row>
    <row r="3" spans="3:13" x14ac:dyDescent="0.45">
      <c r="C3" s="1">
        <v>11.0399999999999</v>
      </c>
      <c r="D3" s="1">
        <v>0.16</v>
      </c>
      <c r="E3" s="1">
        <f>C3-H13</f>
        <v>10.9879999999999</v>
      </c>
      <c r="F3" s="1">
        <f>D3-H13</f>
        <v>0.10800000000000001</v>
      </c>
      <c r="G3" s="3" t="s">
        <v>6</v>
      </c>
      <c r="H3">
        <f>AVERAGE(E4:E6)</f>
        <v>4.58800002333333</v>
      </c>
      <c r="I3">
        <f>AVERAGE(F4:F6)</f>
        <v>4.9346666766666631</v>
      </c>
      <c r="J3" s="4">
        <f t="shared" ref="J3:J9" si="1">H3/(H3+I3)</f>
        <v>0.48179781650168785</v>
      </c>
      <c r="K3">
        <f>J3*SQRT(((H16/H3)^2)+(((H16*2)/(H3+I3))^2))</f>
        <v>2.9166418032746368E-2</v>
      </c>
      <c r="L3" s="4">
        <f t="shared" si="0"/>
        <v>0.51820218349831215</v>
      </c>
      <c r="M3">
        <f>L3*SQRT(((H16/I3)^2)+(((H16*2)/(I3+H3))^2))</f>
        <v>3.0247523183241268E-2</v>
      </c>
    </row>
    <row r="4" spans="3:13" x14ac:dyDescent="0.45">
      <c r="C4" s="1">
        <v>4.4800000200000003</v>
      </c>
      <c r="D4" s="1">
        <v>4.8800001100000001</v>
      </c>
      <c r="E4" s="1">
        <f>C4-H13</f>
        <v>4.4280000200000007</v>
      </c>
      <c r="F4" s="1">
        <f>D4-H13</f>
        <v>4.8280001100000005</v>
      </c>
      <c r="G4" s="3" t="s">
        <v>7</v>
      </c>
      <c r="H4">
        <f>AVERAGE(E7:E9)</f>
        <v>4.8546664366666574</v>
      </c>
      <c r="I4">
        <f>AVERAGE(F7:F9)</f>
        <v>6.241333213333327</v>
      </c>
      <c r="J4" s="4">
        <f t="shared" si="1"/>
        <v>0.43751501350008276</v>
      </c>
      <c r="K4">
        <f>J4*SQRT(((H16/H4)^2)+(((H16*2)/(H4+I4))^2))</f>
        <v>2.395075777966435E-2</v>
      </c>
      <c r="L4" s="4">
        <f t="shared" si="0"/>
        <v>0.56248498649991729</v>
      </c>
      <c r="M4">
        <f>L4*SQRT(((H16/I4)^2)+(((H16*2)/(I4+H4))^2))</f>
        <v>2.7130081605968678E-2</v>
      </c>
    </row>
    <row r="5" spans="3:13" x14ac:dyDescent="0.45">
      <c r="C5" s="1">
        <v>4.5599999399999902</v>
      </c>
      <c r="D5" s="1">
        <v>4.8800001100000001</v>
      </c>
      <c r="E5" s="1">
        <f>C5-H13</f>
        <v>4.5079999399999906</v>
      </c>
      <c r="F5" s="1">
        <f>D5-H13</f>
        <v>4.8280001100000005</v>
      </c>
      <c r="G5" s="3" t="s">
        <v>8</v>
      </c>
      <c r="H5">
        <f>AVERAGE(E10:E12)</f>
        <v>2.7999998212000009E-2</v>
      </c>
      <c r="I5">
        <f>AVERAGE(F10:F12)</f>
        <v>8.8279997966666617</v>
      </c>
      <c r="J5" s="4">
        <f t="shared" si="1"/>
        <v>3.161698154983262E-3</v>
      </c>
      <c r="K5">
        <f>J5*SQRT(((H16/H5)^2)+(((H16*2)/(H5+I5))^2))</f>
        <v>2.2584011193155153E-2</v>
      </c>
      <c r="L5" s="6">
        <f t="shared" si="0"/>
        <v>0.99683830184501676</v>
      </c>
      <c r="M5" s="2">
        <f>L5*SQRT(((H16/I5)^2)+(((H16*2)/(I5+H5))^2))</f>
        <v>5.0370686637166942E-2</v>
      </c>
    </row>
    <row r="6" spans="3:13" x14ac:dyDescent="0.45">
      <c r="C6" s="1">
        <v>4.8800001100000001</v>
      </c>
      <c r="D6" s="1">
        <v>5.1999998099999898</v>
      </c>
      <c r="E6" s="1">
        <f>C6-H13</f>
        <v>4.8280001100000005</v>
      </c>
      <c r="F6" s="1">
        <f>D6-H13</f>
        <v>5.1479998099999902</v>
      </c>
      <c r="G6" s="3" t="s">
        <v>15</v>
      </c>
      <c r="H6">
        <f>AVERAGE(E13:E15)</f>
        <v>5.4666664281333342E-2</v>
      </c>
      <c r="I6">
        <f>AVERAGE(F13:F15)</f>
        <v>8.8813333969999917</v>
      </c>
      <c r="J6" s="4">
        <f t="shared" si="1"/>
        <v>6.1175765338451369E-3</v>
      </c>
      <c r="K6">
        <f>J6*SQRT(((H16/H6)^2)+(((H16*2)/(H6+I6))^2))</f>
        <v>2.238305371141374E-2</v>
      </c>
      <c r="L6" s="6">
        <f t="shared" si="0"/>
        <v>0.99388242346615485</v>
      </c>
      <c r="M6" s="2">
        <f>L6*SQRT(((H16/I6)^2)+(((H16*2)/(I6+H6))^2))</f>
        <v>4.9801504841258337E-2</v>
      </c>
    </row>
    <row r="7" spans="3:13" x14ac:dyDescent="0.45">
      <c r="C7" s="1">
        <v>4.79999970999999</v>
      </c>
      <c r="D7" s="1">
        <v>6.0799999199999899</v>
      </c>
      <c r="E7" s="1">
        <f>C7-H13</f>
        <v>4.7479997099999904</v>
      </c>
      <c r="F7" s="1">
        <f>D7-H13</f>
        <v>6.0279999199999903</v>
      </c>
      <c r="G7" s="3" t="s">
        <v>10</v>
      </c>
      <c r="H7">
        <f>AVERAGE(E16:E18)</f>
        <v>5.841333276666667</v>
      </c>
      <c r="I7" s="1">
        <f>AVERAGE(F16:F18)</f>
        <v>4.4280000199999909</v>
      </c>
      <c r="J7" s="4">
        <f>H7/(H7+I7)</f>
        <v>0.56881329176088924</v>
      </c>
      <c r="K7">
        <f>J7*SQRT(((H16/H7)^2)+(((H16*2)/(H7+I7))^2))</f>
        <v>2.9498697420568751E-2</v>
      </c>
      <c r="L7" s="4">
        <f t="shared" si="0"/>
        <v>0.43118670823911076</v>
      </c>
      <c r="M7">
        <f>L7*SQRT(((H16/I7)^2)+(((H16*2)/(I7+H7))^2))</f>
        <v>2.5717107746446283E-2</v>
      </c>
    </row>
    <row r="8" spans="3:13" x14ac:dyDescent="0.45">
      <c r="C8" s="1">
        <v>4.79999970999999</v>
      </c>
      <c r="D8" s="1">
        <v>6.1599998500000002</v>
      </c>
      <c r="E8" s="1">
        <f>C8-H13</f>
        <v>4.7479997099999904</v>
      </c>
      <c r="F8" s="1">
        <f>D8-H13</f>
        <v>6.1079998500000006</v>
      </c>
      <c r="G8" s="3" t="s">
        <v>14</v>
      </c>
      <c r="H8">
        <f>AVERAGE(E19:E21)</f>
        <v>5.2013330933333268</v>
      </c>
      <c r="I8">
        <f>AVERAGE(F19:F21)</f>
        <v>4.2413332133333306</v>
      </c>
      <c r="J8" s="4">
        <f t="shared" si="1"/>
        <v>0.55083309357878196</v>
      </c>
      <c r="K8">
        <f>J8*SQRT(((H16/H8)^2)+(((H16*2)/(H8+I8))^2))</f>
        <v>3.1513136802923815E-2</v>
      </c>
      <c r="L8" s="4">
        <f t="shared" si="0"/>
        <v>0.44916690642121804</v>
      </c>
      <c r="M8">
        <f>L8*SQRT(((H16/I8)^2)+(((H16*2)/(I8+H8))^2))</f>
        <v>2.8471796230240088E-2</v>
      </c>
    </row>
    <row r="9" spans="3:13" x14ac:dyDescent="0.45">
      <c r="C9" s="1">
        <v>5.1199998899999901</v>
      </c>
      <c r="D9" s="1">
        <v>6.6399998699999898</v>
      </c>
      <c r="E9" s="1">
        <f>C9-H13</f>
        <v>5.0679998899999905</v>
      </c>
      <c r="F9" s="1">
        <f>D9-H13</f>
        <v>6.5879998699999902</v>
      </c>
      <c r="G9" s="3" t="s">
        <v>9</v>
      </c>
      <c r="H9">
        <f>AVERAGE(E22:E24)</f>
        <v>9.7346665526666651</v>
      </c>
      <c r="I9">
        <f>AVERAGE(F22:F24)</f>
        <v>8.1333331544000007E-2</v>
      </c>
      <c r="J9" s="6">
        <f t="shared" si="1"/>
        <v>0.99171420818017453</v>
      </c>
      <c r="K9" s="2">
        <f>J9*SQRT(((H16/H9)^2)+(((H16*2)/(H9+I9))^2))</f>
        <v>4.5257911407417792E-2</v>
      </c>
      <c r="L9" s="4">
        <f t="shared" si="0"/>
        <v>8.2857918198254721E-3</v>
      </c>
      <c r="M9">
        <f>L9*SQRT(((H16/I9)^2)+(((H16*2)/(I9+H9))^2))</f>
        <v>2.0377695824454447E-2</v>
      </c>
    </row>
    <row r="10" spans="3:13" x14ac:dyDescent="0.45">
      <c r="C10" s="1">
        <v>7.9999998212000004E-2</v>
      </c>
      <c r="D10" s="1">
        <v>9.7600002289999903</v>
      </c>
      <c r="E10" s="1">
        <f>C10-H13</f>
        <v>2.7999998212000006E-2</v>
      </c>
      <c r="F10" s="1">
        <f>D10-H13</f>
        <v>9.7080002289999907</v>
      </c>
    </row>
    <row r="11" spans="3:13" x14ac:dyDescent="0.45">
      <c r="C11" s="1">
        <v>7.9999998212000004E-2</v>
      </c>
      <c r="D11" s="1">
        <v>8.5599994660000007</v>
      </c>
      <c r="E11" s="1">
        <f>C11-H13</f>
        <v>2.7999998212000006E-2</v>
      </c>
      <c r="F11" s="1">
        <f>D11-H13</f>
        <v>8.5079994660000011</v>
      </c>
    </row>
    <row r="12" spans="3:13" x14ac:dyDescent="0.45">
      <c r="C12" s="1">
        <v>7.9999998212000004E-2</v>
      </c>
      <c r="D12" s="1">
        <v>8.3199996949999893</v>
      </c>
      <c r="E12" s="1">
        <f>C12-H13</f>
        <v>2.7999998212000006E-2</v>
      </c>
      <c r="F12" s="1">
        <f>D12-H13</f>
        <v>8.2679996949999897</v>
      </c>
      <c r="H12" s="5" t="s">
        <v>11</v>
      </c>
      <c r="I12" s="5"/>
    </row>
    <row r="13" spans="3:13" x14ac:dyDescent="0.45">
      <c r="C13" s="1">
        <v>0.15999999642000001</v>
      </c>
      <c r="D13" s="1">
        <v>8.7200002669999908</v>
      </c>
      <c r="E13" s="1">
        <f>C13-H13</f>
        <v>0.10799999642000002</v>
      </c>
      <c r="F13" s="1">
        <f>D13-H13</f>
        <v>8.6680002669999912</v>
      </c>
      <c r="H13">
        <v>5.1999999999999998E-2</v>
      </c>
    </row>
    <row r="14" spans="3:13" x14ac:dyDescent="0.45">
      <c r="C14" s="1">
        <v>7.9999998212000004E-2</v>
      </c>
      <c r="D14" s="1">
        <v>9.0399999619999907</v>
      </c>
      <c r="E14" s="1">
        <f>C14-H13</f>
        <v>2.7999998212000006E-2</v>
      </c>
      <c r="F14" s="1">
        <f>D14-H13</f>
        <v>8.9879999619999911</v>
      </c>
    </row>
    <row r="15" spans="3:13" x14ac:dyDescent="0.45">
      <c r="C15" s="1">
        <v>7.9999998212000004E-2</v>
      </c>
      <c r="D15" s="1">
        <v>9.0399999619999907</v>
      </c>
      <c r="E15" s="1">
        <f>C15-H13</f>
        <v>2.7999998212000006E-2</v>
      </c>
      <c r="F15" s="1">
        <f>D15-H13</f>
        <v>8.9879999619999911</v>
      </c>
      <c r="H15" s="5" t="s">
        <v>12</v>
      </c>
      <c r="I15" s="5"/>
    </row>
    <row r="16" spans="3:13" x14ac:dyDescent="0.45">
      <c r="C16" s="1">
        <v>6.4800000200000003</v>
      </c>
      <c r="D16" s="1">
        <v>4.96000003999999</v>
      </c>
      <c r="E16" s="1">
        <f>C16-H13</f>
        <v>6.4280000200000007</v>
      </c>
      <c r="F16" s="1">
        <f>D16-H13</f>
        <v>4.9080000399999903</v>
      </c>
      <c r="H16">
        <v>0.2</v>
      </c>
    </row>
    <row r="17" spans="3:10" x14ac:dyDescent="0.45">
      <c r="C17" s="1">
        <v>5.44000006</v>
      </c>
      <c r="D17" s="1">
        <v>4.0799999199999899</v>
      </c>
      <c r="E17" s="1">
        <f>C17-H13</f>
        <v>5.3880000600000004</v>
      </c>
      <c r="F17" s="1">
        <f>D17-H13</f>
        <v>4.0279999199999903</v>
      </c>
    </row>
    <row r="18" spans="3:10" x14ac:dyDescent="0.45">
      <c r="C18" s="1">
        <v>5.7599997500000004</v>
      </c>
      <c r="D18" s="1">
        <v>4.40000009999999</v>
      </c>
      <c r="E18" s="1">
        <f>C18-H13</f>
        <v>5.7079997500000008</v>
      </c>
      <c r="F18" s="1">
        <f>D18-H13</f>
        <v>4.3480000999999904</v>
      </c>
      <c r="H18" s="2"/>
      <c r="I18" s="2"/>
      <c r="J18" s="2"/>
    </row>
    <row r="19" spans="3:10" x14ac:dyDescent="0.45">
      <c r="C19" s="1">
        <v>5.2799997300000001</v>
      </c>
      <c r="D19" s="1">
        <v>4.3199996900000004</v>
      </c>
      <c r="E19" s="1">
        <f>C19-H13</f>
        <v>5.2279997300000005</v>
      </c>
      <c r="F19" s="1">
        <f>D19-H13</f>
        <v>4.2679996900000008</v>
      </c>
    </row>
    <row r="20" spans="3:10" x14ac:dyDescent="0.45">
      <c r="C20" s="1">
        <v>5.35999965999999</v>
      </c>
      <c r="D20" s="1">
        <v>4.40000009999999</v>
      </c>
      <c r="E20" s="1">
        <f>C20-H13</f>
        <v>5.3079996599999903</v>
      </c>
      <c r="F20" s="1">
        <f>D20-H13</f>
        <v>4.3480000999999904</v>
      </c>
    </row>
    <row r="21" spans="3:10" x14ac:dyDescent="0.45">
      <c r="C21" s="1">
        <v>5.1199998899999901</v>
      </c>
      <c r="D21" s="1">
        <v>4.1599998500000002</v>
      </c>
      <c r="E21" s="1">
        <f>C21-H13</f>
        <v>5.0679998899999905</v>
      </c>
      <c r="F21" s="1">
        <f>D21-H13</f>
        <v>4.1079998500000006</v>
      </c>
    </row>
    <row r="22" spans="3:10" x14ac:dyDescent="0.45">
      <c r="C22" s="1">
        <v>9.8400001530000001</v>
      </c>
      <c r="D22" s="1">
        <v>0.16</v>
      </c>
      <c r="E22" s="1">
        <f>C22-H13</f>
        <v>9.7880001530000005</v>
      </c>
      <c r="F22" s="1">
        <f>D22-H13</f>
        <v>0.10800000000000001</v>
      </c>
    </row>
    <row r="23" spans="3:10" x14ac:dyDescent="0.45">
      <c r="C23" s="1">
        <v>9.8400001530000001</v>
      </c>
      <c r="D23" s="1">
        <v>7.9999998212000004E-2</v>
      </c>
      <c r="E23" s="1">
        <f>C23-H13</f>
        <v>9.7880001530000005</v>
      </c>
      <c r="F23" s="1">
        <f>D23-H13</f>
        <v>2.7999998212000006E-2</v>
      </c>
    </row>
    <row r="24" spans="3:10" x14ac:dyDescent="0.45">
      <c r="C24" s="1">
        <v>9.6799993519999905</v>
      </c>
      <c r="D24" s="1">
        <v>0.15999999642000001</v>
      </c>
      <c r="E24" s="1">
        <f>C24-H13</f>
        <v>9.6279993519999909</v>
      </c>
      <c r="F24" s="1">
        <f>D24-H13</f>
        <v>0.10799999642000002</v>
      </c>
    </row>
  </sheetData>
  <mergeCells count="2">
    <mergeCell ref="H12:I12"/>
    <mergeCell ref="H15:I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Max_Vals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Charlie Perkins</cp:lastModifiedBy>
  <dcterms:created xsi:type="dcterms:W3CDTF">2023-10-26T09:56:51Z</dcterms:created>
  <dcterms:modified xsi:type="dcterms:W3CDTF">2023-11-09T15:32:50Z</dcterms:modified>
</cp:coreProperties>
</file>