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Parker\Documents\Python Scripts\Chae\Github\variability-interpolation\"/>
    </mc:Choice>
  </mc:AlternateContent>
  <xr:revisionPtr revIDLastSave="0" documentId="13_ncr:1_{C912B03C-1BDC-48CE-835B-6C32705902CD}" xr6:coauthVersionLast="41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" i="1" l="1"/>
  <c r="S2" i="1"/>
  <c r="S4" i="1"/>
  <c r="S3" i="1"/>
  <c r="S7" i="1"/>
  <c r="S113" i="1"/>
  <c r="S51" i="1"/>
  <c r="S74" i="1"/>
  <c r="S72" i="1"/>
  <c r="S53" i="1"/>
  <c r="S50" i="1"/>
  <c r="S132" i="1"/>
  <c r="S119" i="1"/>
  <c r="S114" i="1"/>
  <c r="S6" i="1"/>
  <c r="S52" i="1"/>
  <c r="S112" i="1"/>
  <c r="S29" i="1"/>
  <c r="S28" i="1"/>
  <c r="S95" i="1"/>
  <c r="S27" i="1"/>
  <c r="S136" i="1"/>
  <c r="S90" i="1"/>
  <c r="S26" i="1"/>
  <c r="S111" i="1"/>
  <c r="S98" i="1"/>
  <c r="S96" i="1"/>
  <c r="S137" i="1"/>
  <c r="S135" i="1"/>
  <c r="S76" i="1"/>
  <c r="S5" i="1"/>
  <c r="S134" i="1"/>
  <c r="S75" i="1"/>
  <c r="S131" i="1"/>
  <c r="S110" i="1"/>
  <c r="S88" i="1"/>
  <c r="S66" i="1"/>
  <c r="S42" i="1"/>
  <c r="S18" i="1"/>
  <c r="S89" i="1"/>
  <c r="S71" i="1"/>
  <c r="S48" i="1"/>
  <c r="S24" i="1"/>
  <c r="S126" i="1"/>
  <c r="S108" i="1"/>
  <c r="S87" i="1"/>
  <c r="S65" i="1"/>
  <c r="S41" i="1"/>
  <c r="S17" i="1"/>
  <c r="S125" i="1"/>
  <c r="S107" i="1"/>
  <c r="S86" i="1"/>
  <c r="S64" i="1"/>
  <c r="S40" i="1"/>
  <c r="S16" i="1"/>
  <c r="S146" i="1"/>
  <c r="S124" i="1"/>
  <c r="S102" i="1"/>
  <c r="S84" i="1"/>
  <c r="S63" i="1"/>
  <c r="S39" i="1"/>
  <c r="S15" i="1"/>
  <c r="S144" i="1"/>
  <c r="S123" i="1"/>
  <c r="S101" i="1"/>
  <c r="S83" i="1"/>
  <c r="S62" i="1"/>
  <c r="S38" i="1"/>
  <c r="S14" i="1"/>
  <c r="S143" i="1"/>
  <c r="S122" i="1"/>
  <c r="S100" i="1"/>
  <c r="S78" i="1"/>
  <c r="S60" i="1"/>
  <c r="S36" i="1"/>
  <c r="S12" i="1"/>
  <c r="S138" i="1"/>
  <c r="S120" i="1"/>
  <c r="S99" i="1"/>
  <c r="S77" i="1"/>
  <c r="S54" i="1"/>
  <c r="S30" i="1"/>
  <c r="S145" i="1"/>
  <c r="S133" i="1"/>
  <c r="S121" i="1"/>
  <c r="S109" i="1"/>
  <c r="S97" i="1"/>
  <c r="S85" i="1"/>
  <c r="S73" i="1"/>
  <c r="S61" i="1"/>
  <c r="S49" i="1"/>
  <c r="S37" i="1"/>
  <c r="S25" i="1"/>
  <c r="S13" i="1"/>
  <c r="S59" i="1"/>
  <c r="S47" i="1"/>
  <c r="S35" i="1"/>
  <c r="S23" i="1"/>
  <c r="S11" i="1"/>
  <c r="S142" i="1"/>
  <c r="S130" i="1"/>
  <c r="S118" i="1"/>
  <c r="S106" i="1"/>
  <c r="S94" i="1"/>
  <c r="S82" i="1"/>
  <c r="S70" i="1"/>
  <c r="S58" i="1"/>
  <c r="S46" i="1"/>
  <c r="S34" i="1"/>
  <c r="S22" i="1"/>
  <c r="S10" i="1"/>
  <c r="S141" i="1"/>
  <c r="S129" i="1"/>
  <c r="S117" i="1"/>
  <c r="S105" i="1"/>
  <c r="S93" i="1"/>
  <c r="S81" i="1"/>
  <c r="S69" i="1"/>
  <c r="S57" i="1"/>
  <c r="S45" i="1"/>
  <c r="S33" i="1"/>
  <c r="S21" i="1"/>
  <c r="S9" i="1"/>
  <c r="S140" i="1"/>
  <c r="S128" i="1"/>
  <c r="S116" i="1"/>
  <c r="S104" i="1"/>
  <c r="S92" i="1"/>
  <c r="S80" i="1"/>
  <c r="S68" i="1"/>
  <c r="S56" i="1"/>
  <c r="S44" i="1"/>
  <c r="S32" i="1"/>
  <c r="S20" i="1"/>
  <c r="S8" i="1"/>
  <c r="S139" i="1"/>
  <c r="S127" i="1"/>
  <c r="S115" i="1"/>
  <c r="S103" i="1"/>
  <c r="S91" i="1"/>
  <c r="S79" i="1"/>
  <c r="S67" i="1"/>
  <c r="S55" i="1"/>
  <c r="S43" i="1"/>
  <c r="S31" i="1"/>
  <c r="S19" i="1"/>
  <c r="T144" i="1"/>
  <c r="T143" i="1" l="1"/>
  <c r="U143" i="1" s="1"/>
  <c r="T28" i="1"/>
  <c r="T26" i="1"/>
  <c r="T27" i="1"/>
  <c r="T136" i="1"/>
  <c r="T132" i="1"/>
  <c r="U132" i="1" s="1"/>
  <c r="T18" i="1"/>
  <c r="T98" i="1"/>
  <c r="T96" i="1"/>
  <c r="T89" i="1"/>
  <c r="T83" i="1"/>
  <c r="T48" i="1"/>
  <c r="T41" i="1"/>
  <c r="T84" i="1"/>
  <c r="U84" i="1" s="1"/>
  <c r="T146" i="1"/>
  <c r="T36" i="1"/>
  <c r="U36" i="1" s="1"/>
  <c r="T124" i="1"/>
  <c r="T75" i="1"/>
  <c r="T16" i="1"/>
  <c r="T123" i="1"/>
  <c r="T74" i="1"/>
  <c r="T15" i="1"/>
  <c r="T131" i="1"/>
  <c r="T122" i="1"/>
  <c r="T64" i="1"/>
  <c r="U64" i="1" s="1"/>
  <c r="T3" i="1"/>
  <c r="T76" i="1"/>
  <c r="T112" i="1"/>
  <c r="T63" i="1"/>
  <c r="T111" i="1"/>
  <c r="T51" i="1"/>
  <c r="T7" i="1"/>
  <c r="T99" i="1"/>
  <c r="T50" i="1"/>
  <c r="T137" i="1"/>
  <c r="T113" i="1"/>
  <c r="U113" i="1" s="1"/>
  <c r="T90" i="1"/>
  <c r="T65" i="1"/>
  <c r="U65" i="1" s="1"/>
  <c r="T42" i="1"/>
  <c r="T17" i="1"/>
  <c r="T11" i="1"/>
  <c r="T35" i="1"/>
  <c r="T108" i="1"/>
  <c r="T60" i="1"/>
  <c r="T12" i="1"/>
  <c r="T130" i="1"/>
  <c r="T107" i="1"/>
  <c r="T82" i="1"/>
  <c r="T59" i="1"/>
  <c r="T34" i="1"/>
  <c r="U2" i="1"/>
  <c r="T129" i="1"/>
  <c r="T106" i="1"/>
  <c r="T81" i="1"/>
  <c r="T58" i="1"/>
  <c r="T33" i="1"/>
  <c r="T10" i="1"/>
  <c r="T147" i="1"/>
  <c r="U147" i="1" s="1"/>
  <c r="T126" i="1"/>
  <c r="T100" i="1"/>
  <c r="T78" i="1"/>
  <c r="T52" i="1"/>
  <c r="T30" i="1"/>
  <c r="T4" i="1"/>
  <c r="T141" i="1"/>
  <c r="T117" i="1"/>
  <c r="T95" i="1"/>
  <c r="T69" i="1"/>
  <c r="T47" i="1"/>
  <c r="T21" i="1"/>
  <c r="T5" i="1"/>
  <c r="U5" i="1" s="1"/>
  <c r="T138" i="1"/>
  <c r="T114" i="1"/>
  <c r="T93" i="1"/>
  <c r="T66" i="1"/>
  <c r="T45" i="1"/>
  <c r="T142" i="1"/>
  <c r="T125" i="1"/>
  <c r="T110" i="1"/>
  <c r="T94" i="1"/>
  <c r="T77" i="1"/>
  <c r="T62" i="1"/>
  <c r="T46" i="1"/>
  <c r="T29" i="1"/>
  <c r="T14" i="1"/>
  <c r="U14" i="1" s="1"/>
  <c r="T120" i="1"/>
  <c r="T105" i="1"/>
  <c r="T88" i="1"/>
  <c r="T72" i="1"/>
  <c r="T57" i="1"/>
  <c r="T40" i="1"/>
  <c r="U40" i="1" s="1"/>
  <c r="T24" i="1"/>
  <c r="T9" i="1"/>
  <c r="U144" i="1"/>
  <c r="T135" i="1"/>
  <c r="T119" i="1"/>
  <c r="T102" i="1"/>
  <c r="T87" i="1"/>
  <c r="T71" i="1"/>
  <c r="T54" i="1"/>
  <c r="T39" i="1"/>
  <c r="T23" i="1"/>
  <c r="T6" i="1"/>
  <c r="T134" i="1"/>
  <c r="T118" i="1"/>
  <c r="T101" i="1"/>
  <c r="T86" i="1"/>
  <c r="U86" i="1" s="1"/>
  <c r="T70" i="1"/>
  <c r="U70" i="1" s="1"/>
  <c r="T53" i="1"/>
  <c r="T38" i="1"/>
  <c r="T22" i="1"/>
  <c r="T145" i="1"/>
  <c r="T133" i="1"/>
  <c r="T121" i="1"/>
  <c r="T109" i="1"/>
  <c r="T97" i="1"/>
  <c r="T85" i="1"/>
  <c r="T73" i="1"/>
  <c r="T61" i="1"/>
  <c r="T49" i="1"/>
  <c r="T37" i="1"/>
  <c r="T25" i="1"/>
  <c r="T13" i="1"/>
  <c r="T140" i="1"/>
  <c r="T128" i="1"/>
  <c r="T116" i="1"/>
  <c r="T104" i="1"/>
  <c r="T92" i="1"/>
  <c r="T80" i="1"/>
  <c r="T68" i="1"/>
  <c r="T56" i="1"/>
  <c r="T44" i="1"/>
  <c r="T32" i="1"/>
  <c r="T20" i="1"/>
  <c r="T8" i="1"/>
  <c r="U8" i="1" s="1"/>
  <c r="T139" i="1"/>
  <c r="T127" i="1"/>
  <c r="U127" i="1" s="1"/>
  <c r="T115" i="1"/>
  <c r="T103" i="1"/>
  <c r="T91" i="1"/>
  <c r="T79" i="1"/>
  <c r="T67" i="1"/>
  <c r="T55" i="1"/>
  <c r="T43" i="1"/>
  <c r="T31" i="1"/>
  <c r="T19" i="1"/>
  <c r="U96" i="1" l="1"/>
  <c r="U55" i="1"/>
  <c r="U73" i="1"/>
  <c r="U136" i="1"/>
  <c r="U124" i="1"/>
  <c r="U98" i="1"/>
  <c r="U122" i="1"/>
  <c r="U58" i="1"/>
  <c r="U138" i="1"/>
  <c r="U83" i="1"/>
  <c r="U12" i="1"/>
  <c r="U74" i="1"/>
  <c r="U34" i="1"/>
  <c r="U141" i="1"/>
  <c r="U22" i="1"/>
  <c r="U31" i="1"/>
  <c r="U32" i="1"/>
  <c r="U30" i="1"/>
  <c r="U49" i="1"/>
  <c r="U93" i="1"/>
  <c r="U85" i="1"/>
  <c r="U72" i="1"/>
  <c r="U29" i="1"/>
  <c r="U25" i="1"/>
  <c r="U103" i="1"/>
  <c r="U121" i="1"/>
  <c r="U110" i="1"/>
  <c r="U77" i="1"/>
  <c r="U69" i="1"/>
  <c r="U88" i="1"/>
  <c r="U89" i="1"/>
  <c r="U104" i="1"/>
  <c r="U102" i="1"/>
  <c r="U115" i="1"/>
  <c r="U128" i="1"/>
  <c r="U131" i="1"/>
  <c r="U118" i="1"/>
  <c r="U76" i="1"/>
  <c r="U41" i="1"/>
  <c r="U46" i="1"/>
  <c r="U7" i="1"/>
  <c r="U57" i="1"/>
  <c r="U140" i="1"/>
  <c r="U119" i="1"/>
  <c r="U134" i="1"/>
  <c r="U39" i="1"/>
  <c r="U105" i="1"/>
  <c r="U27" i="1"/>
  <c r="U28" i="1"/>
  <c r="U137" i="1"/>
  <c r="U107" i="1"/>
  <c r="U48" i="1"/>
  <c r="U19" i="1"/>
  <c r="U18" i="1"/>
  <c r="U133" i="1"/>
  <c r="U3" i="1"/>
  <c r="U120" i="1"/>
  <c r="U63" i="1"/>
  <c r="U43" i="1"/>
  <c r="U11" i="1"/>
  <c r="U75" i="1"/>
  <c r="U146" i="1"/>
  <c r="U106" i="1"/>
  <c r="U61" i="1"/>
  <c r="U51" i="1"/>
  <c r="U116" i="1"/>
  <c r="U95" i="1"/>
  <c r="U52" i="1"/>
  <c r="U26" i="1"/>
  <c r="U16" i="1"/>
  <c r="U80" i="1"/>
  <c r="U78" i="1"/>
  <c r="U47" i="1"/>
  <c r="U135" i="1"/>
  <c r="U9" i="1"/>
  <c r="U62" i="1"/>
  <c r="U10" i="1"/>
  <c r="U90" i="1"/>
  <c r="U99" i="1"/>
  <c r="U4" i="1"/>
  <c r="U123" i="1"/>
  <c r="U81" i="1"/>
  <c r="U94" i="1"/>
  <c r="U15" i="1"/>
  <c r="U130" i="1"/>
  <c r="U54" i="1"/>
  <c r="U112" i="1"/>
  <c r="U50" i="1"/>
  <c r="U82" i="1"/>
  <c r="U142" i="1"/>
  <c r="U45" i="1"/>
  <c r="U97" i="1"/>
  <c r="U101" i="1"/>
  <c r="U79" i="1"/>
  <c r="U23" i="1"/>
  <c r="U125" i="1"/>
  <c r="U126" i="1"/>
  <c r="U60" i="1"/>
  <c r="U109" i="1"/>
  <c r="U145" i="1"/>
  <c r="U6" i="1"/>
  <c r="U59" i="1"/>
  <c r="U38" i="1"/>
  <c r="U111" i="1"/>
  <c r="U24" i="1"/>
  <c r="U108" i="1"/>
  <c r="U21" i="1"/>
  <c r="U129" i="1"/>
  <c r="U13" i="1"/>
  <c r="U17" i="1"/>
  <c r="U42" i="1"/>
  <c r="U53" i="1"/>
  <c r="U56" i="1"/>
  <c r="U100" i="1"/>
  <c r="U67" i="1"/>
  <c r="U68" i="1"/>
  <c r="U66" i="1"/>
  <c r="U37" i="1"/>
  <c r="U35" i="1"/>
  <c r="U20" i="1"/>
  <c r="U117" i="1"/>
  <c r="U87" i="1"/>
  <c r="U91" i="1"/>
  <c r="U92" i="1"/>
  <c r="U33" i="1"/>
  <c r="U114" i="1"/>
  <c r="U139" i="1"/>
  <c r="U71" i="1"/>
  <c r="U44" i="1"/>
  <c r="W2" i="1" l="1"/>
</calcChain>
</file>

<file path=xl/sharedStrings.xml><?xml version="1.0" encoding="utf-8"?>
<sst xmlns="http://schemas.openxmlformats.org/spreadsheetml/2006/main" count="318" uniqueCount="174">
  <si>
    <t>Serial number</t>
  </si>
  <si>
    <t>Date</t>
  </si>
  <si>
    <t>Meter reading</t>
  </si>
  <si>
    <t>Operating hours</t>
  </si>
  <si>
    <t>Wind speed (min.) [m/s]</t>
  </si>
  <si>
    <t>Wind speed (Ø) [m/s]</t>
  </si>
  <si>
    <t>Wind speed (max.) [m/s]</t>
  </si>
  <si>
    <t>Rotor speed (min.) [rpm]</t>
  </si>
  <si>
    <t>Rotor speed (Ø) [rpm]</t>
  </si>
  <si>
    <t>Rotor speed (max.) [rpm]</t>
  </si>
  <si>
    <t>Reactive power (min) [kW]</t>
  </si>
  <si>
    <t>Reactive power (Ø) in kW</t>
  </si>
  <si>
    <t>Reactive power (max) [kW]</t>
  </si>
  <si>
    <t>Power (min) [kW]</t>
  </si>
  <si>
    <t>Power (Ø) [kW]</t>
  </si>
  <si>
    <t>Power (max) [kW]</t>
  </si>
  <si>
    <t>Nacelle position [°]</t>
  </si>
  <si>
    <t>450648</t>
  </si>
  <si>
    <t>01/06/2020 00:00:00</t>
  </si>
  <si>
    <t>01/06/2020 00:10:00</t>
  </si>
  <si>
    <t>01/06/2020 00:20:00</t>
  </si>
  <si>
    <t>01/06/2020 00:30:00</t>
  </si>
  <si>
    <t>01/06/2020 00:40:00</t>
  </si>
  <si>
    <t>01/06/2020 00:50:00</t>
  </si>
  <si>
    <t>01/06/2020 01:00:00</t>
  </si>
  <si>
    <t>01/06/2020 01:10:00</t>
  </si>
  <si>
    <t>01/06/2020 01:20:00</t>
  </si>
  <si>
    <t>01/06/2020 01:30:00</t>
  </si>
  <si>
    <t>01/06/2020 01:40:00</t>
  </si>
  <si>
    <t>01/06/2020 01:50:00</t>
  </si>
  <si>
    <t>01/06/2020 02:00:00</t>
  </si>
  <si>
    <t>01/06/2020 02:10:00</t>
  </si>
  <si>
    <t>01/06/2020 02:20:00</t>
  </si>
  <si>
    <t>01/06/2020 02:30:00</t>
  </si>
  <si>
    <t>01/06/2020 02:40:00</t>
  </si>
  <si>
    <t>01/06/2020 02:50:00</t>
  </si>
  <si>
    <t>01/06/2020 03:00:00</t>
  </si>
  <si>
    <t>01/06/2020 03:10:00</t>
  </si>
  <si>
    <t>01/06/2020 03:20:00</t>
  </si>
  <si>
    <t>01/06/2020 03:30:00</t>
  </si>
  <si>
    <t>01/06/2020 03:40:00</t>
  </si>
  <si>
    <t>01/06/2020 03:50:00</t>
  </si>
  <si>
    <t>01/06/2020 04:00:00</t>
  </si>
  <si>
    <t>01/06/2020 04:10:00</t>
  </si>
  <si>
    <t>01/06/2020 04:20:00</t>
  </si>
  <si>
    <t>01/06/2020 04:30:00</t>
  </si>
  <si>
    <t>01/06/2020 04:40:00</t>
  </si>
  <si>
    <t>01/06/2020 04:50:00</t>
  </si>
  <si>
    <t>01/06/2020 05:00:00</t>
  </si>
  <si>
    <t>01/06/2020 05:10:00</t>
  </si>
  <si>
    <t>01/06/2020 05:20:00</t>
  </si>
  <si>
    <t>01/06/2020 05:30:00</t>
  </si>
  <si>
    <t>01/06/2020 05:40:00</t>
  </si>
  <si>
    <t>01/06/2020 05:50:00</t>
  </si>
  <si>
    <t>01/06/2020 06:00:00</t>
  </si>
  <si>
    <t>01/06/2020 06:10:00</t>
  </si>
  <si>
    <t>01/06/2020 06:20:00</t>
  </si>
  <si>
    <t>01/06/2020 06:30:00</t>
  </si>
  <si>
    <t>01/06/2020 06:40:00</t>
  </si>
  <si>
    <t>01/06/2020 06:50:00</t>
  </si>
  <si>
    <t>01/06/2020 07:00:00</t>
  </si>
  <si>
    <t>01/06/2020 07:10:00</t>
  </si>
  <si>
    <t>01/06/2020 07:20:00</t>
  </si>
  <si>
    <t>01/06/2020 07:30:00</t>
  </si>
  <si>
    <t>01/06/2020 07:40:00</t>
  </si>
  <si>
    <t>01/06/2020 07:50:00</t>
  </si>
  <si>
    <t>01/06/2020 08:00:00</t>
  </si>
  <si>
    <t>01/06/2020 08:10:00</t>
  </si>
  <si>
    <t>01/06/2020 08:20:00</t>
  </si>
  <si>
    <t>01/06/2020 08:30:00</t>
  </si>
  <si>
    <t>01/06/2020 08:40:00</t>
  </si>
  <si>
    <t>01/06/2020 08:50:00</t>
  </si>
  <si>
    <t>01/06/2020 09:00:00</t>
  </si>
  <si>
    <t>01/06/2020 09:10:00</t>
  </si>
  <si>
    <t>01/06/2020 09:20:00</t>
  </si>
  <si>
    <t>01/06/2020 09:30:00</t>
  </si>
  <si>
    <t>01/06/2020 09:40:00</t>
  </si>
  <si>
    <t>01/06/2020 09:50:00</t>
  </si>
  <si>
    <t>01/06/2020 10:00:00</t>
  </si>
  <si>
    <t>01/06/2020 10:10:00</t>
  </si>
  <si>
    <t>01/06/2020 10:20:00</t>
  </si>
  <si>
    <t>01/06/2020 10:30:00</t>
  </si>
  <si>
    <t>01/06/2020 10:40:00</t>
  </si>
  <si>
    <t>01/06/2020 10:50:00</t>
  </si>
  <si>
    <t>01/06/2020 11:00:00</t>
  </si>
  <si>
    <t>01/06/2020 11:10:00</t>
  </si>
  <si>
    <t>01/06/2020 11:20:00</t>
  </si>
  <si>
    <t>01/06/2020 11:30:00</t>
  </si>
  <si>
    <t>01/06/2020 11:40:00</t>
  </si>
  <si>
    <t>01/06/2020 11:50:00</t>
  </si>
  <si>
    <t>01/06/2020 12:00:00</t>
  </si>
  <si>
    <t>01/06/2020 12:10:00</t>
  </si>
  <si>
    <t>01/06/2020 12:20:00</t>
  </si>
  <si>
    <t>01/06/2020 12:30:00</t>
  </si>
  <si>
    <t>01/06/2020 12:40:00</t>
  </si>
  <si>
    <t>01/06/2020 12:50:00</t>
  </si>
  <si>
    <t>01/06/2020 13:00:00</t>
  </si>
  <si>
    <t>01/06/2020 13:10:00</t>
  </si>
  <si>
    <t>01/06/2020 13:20:00</t>
  </si>
  <si>
    <t>01/06/2020 13:30:00</t>
  </si>
  <si>
    <t>01/06/2020 13:40:00</t>
  </si>
  <si>
    <t>01/06/2020 13:50:00</t>
  </si>
  <si>
    <t>01/06/2020 14:00:00</t>
  </si>
  <si>
    <t>01/06/2020 14:10:00</t>
  </si>
  <si>
    <t>01/06/2020 14:20:00</t>
  </si>
  <si>
    <t>01/06/2020 14:30:00</t>
  </si>
  <si>
    <t>01/06/2020 14:40:00</t>
  </si>
  <si>
    <t>01/06/2020 14:50:00</t>
  </si>
  <si>
    <t>01/06/2020 15:00:00</t>
  </si>
  <si>
    <t>01/06/2020 15:10:00</t>
  </si>
  <si>
    <t>01/06/2020 15:20:00</t>
  </si>
  <si>
    <t>01/06/2020 15:30:00</t>
  </si>
  <si>
    <t>01/06/2020 15:40:00</t>
  </si>
  <si>
    <t>01/06/2020 15:50:00</t>
  </si>
  <si>
    <t>01/06/2020 16:00:00</t>
  </si>
  <si>
    <t>01/06/2020 16:10:00</t>
  </si>
  <si>
    <t>01/06/2020 16:20:00</t>
  </si>
  <si>
    <t>01/06/2020 16:30:00</t>
  </si>
  <si>
    <t>01/06/2020 16:40:00</t>
  </si>
  <si>
    <t>01/06/2020 16:50:00</t>
  </si>
  <si>
    <t>01/06/2020 17:00:00</t>
  </si>
  <si>
    <t>01/06/2020 17:10:00</t>
  </si>
  <si>
    <t>01/06/2020 17:20:00</t>
  </si>
  <si>
    <t>01/06/2020 17:30:00</t>
  </si>
  <si>
    <t>01/06/2020 17:40:00</t>
  </si>
  <si>
    <t>01/06/2020 17:50:00</t>
  </si>
  <si>
    <t>01/06/2020 18:00:00</t>
  </si>
  <si>
    <t>01/06/2020 18:10:00</t>
  </si>
  <si>
    <t>01/06/2020 18:20:00</t>
  </si>
  <si>
    <t>01/06/2020 18:30:00</t>
  </si>
  <si>
    <t>01/06/2020 18:40:00</t>
  </si>
  <si>
    <t>01/06/2020 18:50:00</t>
  </si>
  <si>
    <t>01/06/2020 19:00:00</t>
  </si>
  <si>
    <t>01/06/2020 19:10:00</t>
  </si>
  <si>
    <t>01/06/2020 19:20:00</t>
  </si>
  <si>
    <t>01/06/2020 19:30:00</t>
  </si>
  <si>
    <t>01/06/2020 19:40:00</t>
  </si>
  <si>
    <t>01/06/2020 19:50:00</t>
  </si>
  <si>
    <t>01/06/2020 20:00:00</t>
  </si>
  <si>
    <t>01/06/2020 20:10:00</t>
  </si>
  <si>
    <t>01/06/2020 20:20:00</t>
  </si>
  <si>
    <t>01/06/2020 20:30:00</t>
  </si>
  <si>
    <t>01/06/2020 20:40:00</t>
  </si>
  <si>
    <t>01/06/2020 20:50:00</t>
  </si>
  <si>
    <t>01/06/2020 21:00:00</t>
  </si>
  <si>
    <t>01/06/2020 21:10:00</t>
  </si>
  <si>
    <t>01/06/2020 21:20:00</t>
  </si>
  <si>
    <t>01/06/2020 21:30:00</t>
  </si>
  <si>
    <t>01/06/2020 21:40:00</t>
  </si>
  <si>
    <t>01/06/2020 21:50:00</t>
  </si>
  <si>
    <t>01/06/2020 22:00:00</t>
  </si>
  <si>
    <t>01/06/2020 22:10:00</t>
  </si>
  <si>
    <t>01/06/2020 22:20:00</t>
  </si>
  <si>
    <t>01/06/2020 22:30:00</t>
  </si>
  <si>
    <t>01/06/2020 22:40:00</t>
  </si>
  <si>
    <t>01/06/2020 22:50:00</t>
  </si>
  <si>
    <t>01/06/2020 23:00:00</t>
  </si>
  <si>
    <t>01/06/2020 23:10:00</t>
  </si>
  <si>
    <t>01/06/2020 23:20:00</t>
  </si>
  <si>
    <t>01/06/2020 23:30:00</t>
  </si>
  <si>
    <t>01/06/2020 23:40:00</t>
  </si>
  <si>
    <t>01/06/2020 23:50:00</t>
  </si>
  <si>
    <t>01/07/2020 00:00:00</t>
  </si>
  <si>
    <t>Results: 145</t>
  </si>
  <si>
    <t>Average: 14.0 m/s</t>
  </si>
  <si>
    <t>Average: 33.1 rpm</t>
  </si>
  <si>
    <t>Average: -240.2 kW</t>
  </si>
  <si>
    <t>Average: 808.7 kW</t>
  </si>
  <si>
    <t>Loss in the Period/ kWh</t>
  </si>
  <si>
    <t>Duration at max/ [min]</t>
  </si>
  <si>
    <t>P_load/ [kW]</t>
  </si>
  <si>
    <t>Loss % on useable energy</t>
  </si>
  <si>
    <t>Expected Useable Energy/ [kWh]</t>
  </si>
  <si>
    <t>Average % loss on useable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</si>
</sst>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DFDFD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10" fontId="1" fillId="2" borderId="0" xfId="0" applyNumberFormat="1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abSelected="1" topLeftCell="M1" workbookViewId="0">
      <pane ySplit="1" topLeftCell="A2" activePane="bottomLeft" state="frozen"/>
      <selection pane="bottomLeft" activeCell="W26" sqref="W26"/>
    </sheetView>
  </sheetViews>
  <sheetFormatPr defaultRowHeight="15" customHeight="1" x14ac:dyDescent="0.25"/>
  <cols>
    <col min="1" max="1" width="18.42578125" customWidth="1"/>
    <col min="2" max="2" width="38.42578125" customWidth="1"/>
    <col min="3" max="3" width="28.42578125" customWidth="1"/>
    <col min="4" max="4" width="25" customWidth="1"/>
    <col min="5" max="7" width="32" customWidth="1"/>
    <col min="8" max="10" width="28.42578125" customWidth="1"/>
    <col min="11" max="11" width="20.5703125" customWidth="1"/>
    <col min="12" max="12" width="28.42578125" customWidth="1"/>
    <col min="13" max="14" width="20.5703125" customWidth="1"/>
    <col min="15" max="15" width="28.42578125" customWidth="1"/>
    <col min="16" max="16" width="20.5703125" customWidth="1"/>
    <col min="17" max="17" width="20" customWidth="1"/>
    <col min="18" max="18" width="21.5703125" bestFit="1" customWidth="1"/>
    <col min="19" max="19" width="22.28515625" bestFit="1" customWidth="1"/>
    <col min="20" max="20" width="30.5703125" bestFit="1" customWidth="1"/>
    <col min="21" max="21" width="23.85546875" style="4" bestFit="1" customWidth="1"/>
    <col min="22" max="22" width="12.5703125" bestFit="1" customWidth="1"/>
    <col min="23" max="23" width="31.5703125" bestFit="1" customWidth="1"/>
  </cols>
  <sheetData>
    <row r="1" spans="1:23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169</v>
      </c>
      <c r="S1" s="1" t="s">
        <v>168</v>
      </c>
      <c r="T1" s="1" t="s">
        <v>172</v>
      </c>
      <c r="U1" s="3" t="s">
        <v>171</v>
      </c>
      <c r="V1" s="1" t="s">
        <v>170</v>
      </c>
      <c r="W1" s="1" t="s">
        <v>173</v>
      </c>
    </row>
    <row r="2" spans="1:23" ht="15" customHeight="1" x14ac:dyDescent="0.25">
      <c r="A2" t="s">
        <v>17</v>
      </c>
      <c r="B2" t="s">
        <v>18</v>
      </c>
      <c r="C2">
        <v>17718013</v>
      </c>
      <c r="D2">
        <v>48011</v>
      </c>
      <c r="E2">
        <v>7.3</v>
      </c>
      <c r="F2">
        <v>9.1</v>
      </c>
      <c r="G2">
        <v>10.3</v>
      </c>
      <c r="H2">
        <v>28.2</v>
      </c>
      <c r="I2">
        <v>30.97</v>
      </c>
      <c r="J2">
        <v>32.28</v>
      </c>
      <c r="K2">
        <v>-186</v>
      </c>
      <c r="L2">
        <v>-116</v>
      </c>
      <c r="M2">
        <v>-68</v>
      </c>
      <c r="N2">
        <v>254</v>
      </c>
      <c r="O2">
        <v>401</v>
      </c>
      <c r="P2">
        <v>591</v>
      </c>
      <c r="Q2">
        <v>216</v>
      </c>
      <c r="R2">
        <f>IF(O2&gt;V2,10*(O2-N2)/(P2+N2),10-10*(O2-N2)/(P2+N2))</f>
        <v>1.7396449704142012</v>
      </c>
      <c r="S2">
        <f>IF(O2&lt;V2,(R2/60)*(P2-$V$2),($V$2-N2)*(10-R2)/60)</f>
        <v>-7.4343195266272195</v>
      </c>
      <c r="T2">
        <f>IF(O2&gt;$V$2,$V$2*(10/60),O2*(10/60))</f>
        <v>33.333333333333329</v>
      </c>
      <c r="U2" s="4">
        <f>IF(S2/T2&gt;0,S2/T2,0)</f>
        <v>0</v>
      </c>
      <c r="V2">
        <f>200</f>
        <v>200</v>
      </c>
      <c r="W2" s="4">
        <f>AVERAGE(U2:U147)</f>
        <v>2.2903688700208959E-2</v>
      </c>
    </row>
    <row r="3" spans="1:23" ht="15" customHeight="1" x14ac:dyDescent="0.25">
      <c r="A3" t="s">
        <v>17</v>
      </c>
      <c r="B3" t="s">
        <v>19</v>
      </c>
      <c r="C3">
        <v>17718089</v>
      </c>
      <c r="D3">
        <v>48011</v>
      </c>
      <c r="E3">
        <v>7.8</v>
      </c>
      <c r="F3">
        <v>9.4</v>
      </c>
      <c r="G3">
        <v>10.4</v>
      </c>
      <c r="H3">
        <v>29.78</v>
      </c>
      <c r="I3">
        <v>31.41</v>
      </c>
      <c r="J3">
        <v>32.22</v>
      </c>
      <c r="K3">
        <v>-197</v>
      </c>
      <c r="L3">
        <v>-133</v>
      </c>
      <c r="M3">
        <v>-85</v>
      </c>
      <c r="N3">
        <v>310</v>
      </c>
      <c r="O3">
        <v>453</v>
      </c>
      <c r="P3">
        <v>620</v>
      </c>
      <c r="Q3">
        <v>209</v>
      </c>
      <c r="R3">
        <f t="shared" ref="R3:R66" si="0">IF(O3&gt;V3,10*(O3-N3)/(P3+N3),10-10*(O3-N3)/(P3+N3))</f>
        <v>1.5376344086021505</v>
      </c>
      <c r="S3">
        <f t="shared" ref="S3:S66" si="1">IF(O3&lt;V3,(R3/60)*(P3-$V$2),($V$2-N3)*(10-R3)/60)</f>
        <v>-15.514336917562725</v>
      </c>
      <c r="T3">
        <f t="shared" ref="T3:T66" si="2">IF(O3&gt;$V$2,$V$2*(10/60),O3*(10/60))</f>
        <v>33.333333333333329</v>
      </c>
      <c r="U3" s="4">
        <f t="shared" ref="U3:U66" si="3">IF(S3/T3&gt;0,S3/T3,0)</f>
        <v>0</v>
      </c>
    </row>
    <row r="4" spans="1:23" ht="15" customHeight="1" x14ac:dyDescent="0.25">
      <c r="A4" t="s">
        <v>17</v>
      </c>
      <c r="B4" t="s">
        <v>20</v>
      </c>
      <c r="C4">
        <v>17718166</v>
      </c>
      <c r="D4">
        <v>48011</v>
      </c>
      <c r="E4">
        <v>7</v>
      </c>
      <c r="F4">
        <v>9.1</v>
      </c>
      <c r="G4">
        <v>10.8</v>
      </c>
      <c r="H4">
        <v>28.06</v>
      </c>
      <c r="I4">
        <v>31.35</v>
      </c>
      <c r="J4">
        <v>32.93</v>
      </c>
      <c r="K4">
        <v>-217</v>
      </c>
      <c r="L4">
        <v>-134</v>
      </c>
      <c r="M4">
        <v>-66</v>
      </c>
      <c r="N4">
        <v>259</v>
      </c>
      <c r="O4">
        <v>455</v>
      </c>
      <c r="P4">
        <v>688</v>
      </c>
      <c r="Q4">
        <v>211</v>
      </c>
      <c r="R4">
        <f t="shared" si="0"/>
        <v>2.0696937697993665</v>
      </c>
      <c r="S4">
        <f t="shared" si="1"/>
        <v>-7.7981344596972901</v>
      </c>
      <c r="T4">
        <f t="shared" si="2"/>
        <v>33.333333333333329</v>
      </c>
      <c r="U4" s="4">
        <f t="shared" si="3"/>
        <v>0</v>
      </c>
    </row>
    <row r="5" spans="1:23" ht="15" customHeight="1" x14ac:dyDescent="0.25">
      <c r="A5" t="s">
        <v>17</v>
      </c>
      <c r="B5" t="s">
        <v>21</v>
      </c>
      <c r="C5">
        <v>17718262</v>
      </c>
      <c r="D5">
        <v>48011</v>
      </c>
      <c r="E5">
        <v>8</v>
      </c>
      <c r="F5">
        <v>10</v>
      </c>
      <c r="G5">
        <v>11.3</v>
      </c>
      <c r="H5">
        <v>30.5</v>
      </c>
      <c r="I5">
        <v>31.94</v>
      </c>
      <c r="J5">
        <v>33.68</v>
      </c>
      <c r="K5">
        <v>-263</v>
      </c>
      <c r="L5">
        <v>-174</v>
      </c>
      <c r="M5">
        <v>-96</v>
      </c>
      <c r="N5">
        <v>341</v>
      </c>
      <c r="O5">
        <v>576</v>
      </c>
      <c r="P5">
        <v>829</v>
      </c>
      <c r="Q5">
        <v>212</v>
      </c>
      <c r="R5">
        <f t="shared" si="0"/>
        <v>2.0085470085470085</v>
      </c>
      <c r="S5">
        <f t="shared" si="1"/>
        <v>-18.779914529914532</v>
      </c>
      <c r="T5">
        <f t="shared" si="2"/>
        <v>33.333333333333329</v>
      </c>
      <c r="U5" s="4">
        <f t="shared" si="3"/>
        <v>0</v>
      </c>
    </row>
    <row r="6" spans="1:23" ht="15" customHeight="1" x14ac:dyDescent="0.25">
      <c r="A6" t="s">
        <v>17</v>
      </c>
      <c r="B6" t="s">
        <v>22</v>
      </c>
      <c r="C6">
        <v>17718371</v>
      </c>
      <c r="D6">
        <v>48011</v>
      </c>
      <c r="E6">
        <v>8</v>
      </c>
      <c r="F6">
        <v>10.199999999999999</v>
      </c>
      <c r="G6">
        <v>11.8</v>
      </c>
      <c r="H6">
        <v>31.08</v>
      </c>
      <c r="I6">
        <v>32.22</v>
      </c>
      <c r="J6">
        <v>34.42</v>
      </c>
      <c r="K6">
        <v>-275</v>
      </c>
      <c r="L6">
        <v>-197</v>
      </c>
      <c r="M6">
        <v>-115</v>
      </c>
      <c r="N6">
        <v>413</v>
      </c>
      <c r="O6">
        <v>647</v>
      </c>
      <c r="P6">
        <v>859</v>
      </c>
      <c r="Q6">
        <v>212</v>
      </c>
      <c r="R6">
        <f t="shared" si="0"/>
        <v>1.8396226415094339</v>
      </c>
      <c r="S6">
        <f t="shared" si="1"/>
        <v>-28.969339622641506</v>
      </c>
      <c r="T6">
        <f t="shared" si="2"/>
        <v>33.333333333333329</v>
      </c>
      <c r="U6" s="4">
        <f t="shared" si="3"/>
        <v>0</v>
      </c>
    </row>
    <row r="7" spans="1:23" ht="15" customHeight="1" x14ac:dyDescent="0.25">
      <c r="A7" t="s">
        <v>17</v>
      </c>
      <c r="B7" t="s">
        <v>23</v>
      </c>
      <c r="C7">
        <v>17718490</v>
      </c>
      <c r="D7">
        <v>48011</v>
      </c>
      <c r="E7">
        <v>9</v>
      </c>
      <c r="F7">
        <v>10.6</v>
      </c>
      <c r="G7">
        <v>12.5</v>
      </c>
      <c r="H7">
        <v>30.77</v>
      </c>
      <c r="I7">
        <v>32.72</v>
      </c>
      <c r="J7">
        <v>35.6</v>
      </c>
      <c r="K7">
        <v>-273</v>
      </c>
      <c r="L7">
        <v>-215</v>
      </c>
      <c r="M7">
        <v>-109</v>
      </c>
      <c r="N7">
        <v>411</v>
      </c>
      <c r="O7">
        <v>707</v>
      </c>
      <c r="P7">
        <v>920</v>
      </c>
      <c r="Q7">
        <v>212</v>
      </c>
      <c r="R7">
        <f t="shared" si="0"/>
        <v>2.22389181066867</v>
      </c>
      <c r="S7">
        <f t="shared" si="1"/>
        <v>-27.345980465815177</v>
      </c>
      <c r="T7">
        <f t="shared" si="2"/>
        <v>33.333333333333329</v>
      </c>
      <c r="U7" s="4">
        <f t="shared" si="3"/>
        <v>0</v>
      </c>
    </row>
    <row r="8" spans="1:23" ht="15" customHeight="1" x14ac:dyDescent="0.25">
      <c r="A8" t="s">
        <v>17</v>
      </c>
      <c r="B8" t="s">
        <v>24</v>
      </c>
      <c r="C8">
        <v>17718612</v>
      </c>
      <c r="D8">
        <v>48012</v>
      </c>
      <c r="E8">
        <v>7.9</v>
      </c>
      <c r="F8">
        <v>11.1</v>
      </c>
      <c r="G8">
        <v>14</v>
      </c>
      <c r="H8">
        <v>29.7</v>
      </c>
      <c r="I8">
        <v>32.85</v>
      </c>
      <c r="J8">
        <v>35.32</v>
      </c>
      <c r="K8">
        <v>-280</v>
      </c>
      <c r="L8">
        <v>-218</v>
      </c>
      <c r="M8">
        <v>-85</v>
      </c>
      <c r="N8">
        <v>307</v>
      </c>
      <c r="O8">
        <v>728</v>
      </c>
      <c r="P8">
        <v>926</v>
      </c>
      <c r="Q8">
        <v>208</v>
      </c>
      <c r="R8">
        <f t="shared" si="0"/>
        <v>3.4144363341443635</v>
      </c>
      <c r="S8">
        <f t="shared" si="1"/>
        <v>-11.744255204109217</v>
      </c>
      <c r="T8">
        <f t="shared" si="2"/>
        <v>33.333333333333329</v>
      </c>
      <c r="U8" s="4">
        <f t="shared" si="3"/>
        <v>0</v>
      </c>
    </row>
    <row r="9" spans="1:23" ht="15" customHeight="1" x14ac:dyDescent="0.25">
      <c r="A9" t="s">
        <v>17</v>
      </c>
      <c r="B9" t="s">
        <v>25</v>
      </c>
      <c r="C9">
        <v>17718697</v>
      </c>
      <c r="D9">
        <v>48012</v>
      </c>
      <c r="E9">
        <v>7.2</v>
      </c>
      <c r="F9">
        <v>9.4</v>
      </c>
      <c r="G9">
        <v>11.4</v>
      </c>
      <c r="H9">
        <v>26.7</v>
      </c>
      <c r="I9">
        <v>31.23</v>
      </c>
      <c r="J9">
        <v>33.380000000000003</v>
      </c>
      <c r="K9">
        <v>-272</v>
      </c>
      <c r="L9">
        <v>-149</v>
      </c>
      <c r="M9">
        <v>-53</v>
      </c>
      <c r="N9">
        <v>219</v>
      </c>
      <c r="O9">
        <v>503</v>
      </c>
      <c r="P9">
        <v>875</v>
      </c>
      <c r="Q9">
        <v>195</v>
      </c>
      <c r="R9">
        <f t="shared" si="0"/>
        <v>2.5959780621572213</v>
      </c>
      <c r="S9">
        <f t="shared" si="1"/>
        <v>-2.3446069469835464</v>
      </c>
      <c r="T9">
        <f t="shared" si="2"/>
        <v>33.333333333333329</v>
      </c>
      <c r="U9" s="4">
        <f t="shared" si="3"/>
        <v>0</v>
      </c>
    </row>
    <row r="10" spans="1:23" ht="15" customHeight="1" x14ac:dyDescent="0.25">
      <c r="A10" t="s">
        <v>17</v>
      </c>
      <c r="B10" t="s">
        <v>26</v>
      </c>
      <c r="C10">
        <v>17718849</v>
      </c>
      <c r="D10">
        <v>48012</v>
      </c>
      <c r="E10">
        <v>10.199999999999999</v>
      </c>
      <c r="F10">
        <v>11.9</v>
      </c>
      <c r="G10">
        <v>12.9</v>
      </c>
      <c r="H10">
        <v>31.83</v>
      </c>
      <c r="I10">
        <v>33.869999999999997</v>
      </c>
      <c r="J10">
        <v>34.96</v>
      </c>
      <c r="K10">
        <v>-282</v>
      </c>
      <c r="L10">
        <v>-268</v>
      </c>
      <c r="M10">
        <v>-181</v>
      </c>
      <c r="N10">
        <v>630</v>
      </c>
      <c r="O10">
        <v>902</v>
      </c>
      <c r="P10">
        <v>938</v>
      </c>
      <c r="Q10">
        <v>202</v>
      </c>
      <c r="R10">
        <f t="shared" si="0"/>
        <v>1.7346938775510203</v>
      </c>
      <c r="S10">
        <f t="shared" si="1"/>
        <v>-59.234693877551017</v>
      </c>
      <c r="T10">
        <f t="shared" si="2"/>
        <v>33.333333333333329</v>
      </c>
      <c r="U10" s="4">
        <f t="shared" si="3"/>
        <v>0</v>
      </c>
    </row>
    <row r="11" spans="1:23" ht="15" customHeight="1" x14ac:dyDescent="0.25">
      <c r="A11" t="s">
        <v>17</v>
      </c>
      <c r="B11" t="s">
        <v>27</v>
      </c>
      <c r="C11">
        <v>17718923</v>
      </c>
      <c r="D11">
        <v>48012</v>
      </c>
      <c r="E11">
        <v>6</v>
      </c>
      <c r="F11">
        <v>9.3000000000000007</v>
      </c>
      <c r="G11">
        <v>12.6</v>
      </c>
      <c r="H11">
        <v>26.07</v>
      </c>
      <c r="I11">
        <v>30.35</v>
      </c>
      <c r="J11">
        <v>34.299999999999997</v>
      </c>
      <c r="K11">
        <v>-279</v>
      </c>
      <c r="L11">
        <v>-129</v>
      </c>
      <c r="M11">
        <v>-48</v>
      </c>
      <c r="N11">
        <v>197</v>
      </c>
      <c r="O11">
        <v>446</v>
      </c>
      <c r="P11">
        <v>923</v>
      </c>
      <c r="Q11">
        <v>197</v>
      </c>
      <c r="R11">
        <f t="shared" si="0"/>
        <v>2.2232142857142856</v>
      </c>
      <c r="S11">
        <f t="shared" si="1"/>
        <v>0.38883928571428572</v>
      </c>
      <c r="T11">
        <f t="shared" si="2"/>
        <v>33.333333333333329</v>
      </c>
      <c r="U11" s="4">
        <f t="shared" si="3"/>
        <v>1.1665178571428573E-2</v>
      </c>
    </row>
    <row r="12" spans="1:23" ht="15" customHeight="1" x14ac:dyDescent="0.25">
      <c r="A12" t="s">
        <v>17</v>
      </c>
      <c r="B12" t="s">
        <v>28</v>
      </c>
      <c r="C12">
        <v>17719028</v>
      </c>
      <c r="D12">
        <v>48012</v>
      </c>
      <c r="E12">
        <v>6.3</v>
      </c>
      <c r="F12">
        <v>10</v>
      </c>
      <c r="G12">
        <v>12.1</v>
      </c>
      <c r="H12">
        <v>26.27</v>
      </c>
      <c r="I12">
        <v>31.77</v>
      </c>
      <c r="J12">
        <v>33.979999999999997</v>
      </c>
      <c r="K12">
        <v>-282</v>
      </c>
      <c r="L12">
        <v>-189</v>
      </c>
      <c r="M12">
        <v>-48</v>
      </c>
      <c r="N12">
        <v>197</v>
      </c>
      <c r="O12">
        <v>625</v>
      </c>
      <c r="P12">
        <v>903</v>
      </c>
      <c r="Q12">
        <v>199</v>
      </c>
      <c r="R12">
        <f t="shared" si="0"/>
        <v>3.8909090909090911</v>
      </c>
      <c r="S12">
        <f t="shared" si="1"/>
        <v>0.30545454545454548</v>
      </c>
      <c r="T12">
        <f t="shared" si="2"/>
        <v>33.333333333333329</v>
      </c>
      <c r="U12" s="4">
        <f t="shared" si="3"/>
        <v>9.1636363636363651E-3</v>
      </c>
    </row>
    <row r="13" spans="1:23" ht="15" customHeight="1" x14ac:dyDescent="0.25">
      <c r="A13" t="s">
        <v>17</v>
      </c>
      <c r="B13" t="s">
        <v>29</v>
      </c>
      <c r="C13">
        <v>17719107</v>
      </c>
      <c r="D13">
        <v>48012</v>
      </c>
      <c r="E13">
        <v>7.8</v>
      </c>
      <c r="F13">
        <v>9.6</v>
      </c>
      <c r="G13">
        <v>11.4</v>
      </c>
      <c r="H13">
        <v>30.02</v>
      </c>
      <c r="I13">
        <v>31.44</v>
      </c>
      <c r="J13">
        <v>33.130000000000003</v>
      </c>
      <c r="K13">
        <v>-255</v>
      </c>
      <c r="L13">
        <v>-137</v>
      </c>
      <c r="M13">
        <v>-89</v>
      </c>
      <c r="N13">
        <v>321</v>
      </c>
      <c r="O13">
        <v>466</v>
      </c>
      <c r="P13">
        <v>775</v>
      </c>
      <c r="Q13">
        <v>199</v>
      </c>
      <c r="R13">
        <f t="shared" si="0"/>
        <v>1.3229927007299269</v>
      </c>
      <c r="S13">
        <f t="shared" si="1"/>
        <v>-17.498631386861312</v>
      </c>
      <c r="T13">
        <f t="shared" si="2"/>
        <v>33.333333333333329</v>
      </c>
      <c r="U13" s="4">
        <f t="shared" si="3"/>
        <v>0</v>
      </c>
    </row>
    <row r="14" spans="1:23" ht="15" customHeight="1" x14ac:dyDescent="0.25">
      <c r="A14" t="s">
        <v>17</v>
      </c>
      <c r="B14" t="s">
        <v>30</v>
      </c>
      <c r="C14">
        <v>17719172</v>
      </c>
      <c r="D14">
        <v>48013</v>
      </c>
      <c r="E14">
        <v>7</v>
      </c>
      <c r="F14">
        <v>8.8000000000000007</v>
      </c>
      <c r="G14">
        <v>10</v>
      </c>
      <c r="H14">
        <v>28.3</v>
      </c>
      <c r="I14">
        <v>30.79</v>
      </c>
      <c r="J14">
        <v>32.1</v>
      </c>
      <c r="K14">
        <v>-188</v>
      </c>
      <c r="L14">
        <v>-111</v>
      </c>
      <c r="M14">
        <v>-68</v>
      </c>
      <c r="N14">
        <v>260</v>
      </c>
      <c r="O14">
        <v>388</v>
      </c>
      <c r="P14">
        <v>600</v>
      </c>
      <c r="Q14">
        <v>189</v>
      </c>
      <c r="R14">
        <f t="shared" si="0"/>
        <v>1.4883720930232558</v>
      </c>
      <c r="S14">
        <f t="shared" si="1"/>
        <v>-8.5116279069767451</v>
      </c>
      <c r="T14">
        <f t="shared" si="2"/>
        <v>33.333333333333329</v>
      </c>
      <c r="U14" s="4">
        <f t="shared" si="3"/>
        <v>0</v>
      </c>
    </row>
    <row r="15" spans="1:23" ht="15" customHeight="1" x14ac:dyDescent="0.25">
      <c r="A15" t="s">
        <v>17</v>
      </c>
      <c r="B15" t="s">
        <v>31</v>
      </c>
      <c r="C15">
        <v>17719237</v>
      </c>
      <c r="D15">
        <v>48013</v>
      </c>
      <c r="E15">
        <v>7.8</v>
      </c>
      <c r="F15">
        <v>9.1</v>
      </c>
      <c r="G15">
        <v>10.1</v>
      </c>
      <c r="H15">
        <v>28.16</v>
      </c>
      <c r="I15">
        <v>30.99</v>
      </c>
      <c r="J15">
        <v>31.77</v>
      </c>
      <c r="K15">
        <v>-154</v>
      </c>
      <c r="L15">
        <v>-110</v>
      </c>
      <c r="M15">
        <v>-67</v>
      </c>
      <c r="N15">
        <v>258</v>
      </c>
      <c r="O15">
        <v>384</v>
      </c>
      <c r="P15">
        <v>504</v>
      </c>
      <c r="Q15">
        <v>185</v>
      </c>
      <c r="R15">
        <f t="shared" si="0"/>
        <v>1.6535433070866141</v>
      </c>
      <c r="S15">
        <f t="shared" si="1"/>
        <v>-8.0682414698162734</v>
      </c>
      <c r="T15">
        <f t="shared" si="2"/>
        <v>33.333333333333329</v>
      </c>
      <c r="U15" s="4">
        <f t="shared" si="3"/>
        <v>0</v>
      </c>
    </row>
    <row r="16" spans="1:23" ht="15" customHeight="1" x14ac:dyDescent="0.25">
      <c r="A16" t="s">
        <v>17</v>
      </c>
      <c r="B16" t="s">
        <v>32</v>
      </c>
      <c r="C16">
        <v>17719297</v>
      </c>
      <c r="D16">
        <v>48013</v>
      </c>
      <c r="E16">
        <v>7.1</v>
      </c>
      <c r="F16">
        <v>8.5</v>
      </c>
      <c r="G16">
        <v>10.1</v>
      </c>
      <c r="H16">
        <v>24.91</v>
      </c>
      <c r="I16">
        <v>30.35</v>
      </c>
      <c r="J16">
        <v>31.93</v>
      </c>
      <c r="K16">
        <v>-171</v>
      </c>
      <c r="L16">
        <v>-103</v>
      </c>
      <c r="M16">
        <v>-38</v>
      </c>
      <c r="N16">
        <v>147</v>
      </c>
      <c r="O16">
        <v>362</v>
      </c>
      <c r="P16">
        <v>547</v>
      </c>
      <c r="Q16">
        <v>181</v>
      </c>
      <c r="R16">
        <f t="shared" si="0"/>
        <v>3.0979827089337175</v>
      </c>
      <c r="S16">
        <f t="shared" si="1"/>
        <v>6.0967819404418835</v>
      </c>
      <c r="T16">
        <f t="shared" si="2"/>
        <v>33.333333333333329</v>
      </c>
      <c r="U16" s="4">
        <f t="shared" si="3"/>
        <v>0.18290345821325654</v>
      </c>
    </row>
    <row r="17" spans="1:21" ht="15" customHeight="1" x14ac:dyDescent="0.25">
      <c r="A17" t="s">
        <v>17</v>
      </c>
      <c r="B17" t="s">
        <v>33</v>
      </c>
      <c r="C17">
        <v>17719358</v>
      </c>
      <c r="D17">
        <v>48013</v>
      </c>
      <c r="E17">
        <v>7</v>
      </c>
      <c r="F17">
        <v>8.6</v>
      </c>
      <c r="G17">
        <v>10.199999999999999</v>
      </c>
      <c r="H17">
        <v>26.12</v>
      </c>
      <c r="I17">
        <v>30.45</v>
      </c>
      <c r="J17">
        <v>31.9</v>
      </c>
      <c r="K17">
        <v>-166</v>
      </c>
      <c r="L17">
        <v>-102</v>
      </c>
      <c r="M17">
        <v>-46</v>
      </c>
      <c r="N17">
        <v>191</v>
      </c>
      <c r="O17">
        <v>359</v>
      </c>
      <c r="P17">
        <v>541</v>
      </c>
      <c r="Q17">
        <v>176</v>
      </c>
      <c r="R17">
        <f t="shared" si="0"/>
        <v>2.2950819672131146</v>
      </c>
      <c r="S17">
        <f t="shared" si="1"/>
        <v>1.1557377049180326</v>
      </c>
      <c r="T17">
        <f t="shared" si="2"/>
        <v>33.333333333333329</v>
      </c>
      <c r="U17" s="4">
        <f t="shared" si="3"/>
        <v>3.4672131147540981E-2</v>
      </c>
    </row>
    <row r="18" spans="1:21" ht="15" customHeight="1" x14ac:dyDescent="0.25">
      <c r="A18" t="s">
        <v>17</v>
      </c>
      <c r="B18" t="s">
        <v>34</v>
      </c>
      <c r="C18">
        <v>17719424</v>
      </c>
      <c r="D18">
        <v>48013</v>
      </c>
      <c r="E18">
        <v>7.5</v>
      </c>
      <c r="F18">
        <v>8.9</v>
      </c>
      <c r="G18">
        <v>11</v>
      </c>
      <c r="H18">
        <v>28.16</v>
      </c>
      <c r="I18">
        <v>30.79</v>
      </c>
      <c r="J18">
        <v>32.409999999999997</v>
      </c>
      <c r="K18">
        <v>-216</v>
      </c>
      <c r="L18">
        <v>-113</v>
      </c>
      <c r="M18">
        <v>-67</v>
      </c>
      <c r="N18">
        <v>256</v>
      </c>
      <c r="O18">
        <v>392</v>
      </c>
      <c r="P18">
        <v>681</v>
      </c>
      <c r="Q18">
        <v>185</v>
      </c>
      <c r="R18">
        <f t="shared" si="0"/>
        <v>1.4514407684098185</v>
      </c>
      <c r="S18">
        <f t="shared" si="1"/>
        <v>-7.9786552828175017</v>
      </c>
      <c r="T18">
        <f t="shared" si="2"/>
        <v>33.333333333333329</v>
      </c>
      <c r="U18" s="4">
        <f t="shared" si="3"/>
        <v>0</v>
      </c>
    </row>
    <row r="19" spans="1:21" ht="15" customHeight="1" x14ac:dyDescent="0.25">
      <c r="A19" t="s">
        <v>17</v>
      </c>
      <c r="B19" t="s">
        <v>35</v>
      </c>
      <c r="C19">
        <v>17719499</v>
      </c>
      <c r="D19">
        <v>48013</v>
      </c>
      <c r="E19">
        <v>7.7</v>
      </c>
      <c r="F19">
        <v>10.6</v>
      </c>
      <c r="G19">
        <v>13</v>
      </c>
      <c r="H19">
        <v>17.27</v>
      </c>
      <c r="I19">
        <v>30.51</v>
      </c>
      <c r="J19">
        <v>34.200000000000003</v>
      </c>
      <c r="K19">
        <v>-243</v>
      </c>
      <c r="L19">
        <v>-131</v>
      </c>
      <c r="M19">
        <v>13</v>
      </c>
      <c r="N19">
        <v>2</v>
      </c>
      <c r="O19">
        <v>446</v>
      </c>
      <c r="P19">
        <v>762</v>
      </c>
      <c r="Q19">
        <v>189</v>
      </c>
      <c r="R19">
        <f t="shared" si="0"/>
        <v>5.8115183246073299</v>
      </c>
      <c r="S19">
        <f t="shared" si="1"/>
        <v>13.821989528795813</v>
      </c>
      <c r="T19">
        <f t="shared" si="2"/>
        <v>33.333333333333329</v>
      </c>
      <c r="U19" s="4">
        <f t="shared" si="3"/>
        <v>0.41465968586387442</v>
      </c>
    </row>
    <row r="20" spans="1:21" ht="15" customHeight="1" x14ac:dyDescent="0.25">
      <c r="A20" t="s">
        <v>17</v>
      </c>
      <c r="B20" t="s">
        <v>36</v>
      </c>
      <c r="C20">
        <v>17719568</v>
      </c>
      <c r="D20">
        <v>48014</v>
      </c>
      <c r="E20">
        <v>10.199999999999999</v>
      </c>
      <c r="F20">
        <v>12.1</v>
      </c>
      <c r="G20">
        <v>14.2</v>
      </c>
      <c r="H20">
        <v>31.68</v>
      </c>
      <c r="I20">
        <v>32.61</v>
      </c>
      <c r="J20">
        <v>33.39</v>
      </c>
      <c r="K20">
        <v>-121</v>
      </c>
      <c r="L20">
        <v>-118</v>
      </c>
      <c r="M20">
        <v>-117</v>
      </c>
      <c r="N20">
        <v>397</v>
      </c>
      <c r="O20">
        <v>409</v>
      </c>
      <c r="P20">
        <v>423</v>
      </c>
      <c r="Q20">
        <v>194</v>
      </c>
      <c r="R20">
        <f t="shared" si="0"/>
        <v>0.14634146341463414</v>
      </c>
      <c r="S20">
        <f t="shared" si="1"/>
        <v>-32.352845528455283</v>
      </c>
      <c r="T20">
        <f t="shared" si="2"/>
        <v>33.333333333333329</v>
      </c>
      <c r="U20" s="4">
        <f t="shared" si="3"/>
        <v>0</v>
      </c>
    </row>
    <row r="21" spans="1:21" ht="15" customHeight="1" x14ac:dyDescent="0.25">
      <c r="A21" t="s">
        <v>17</v>
      </c>
      <c r="B21" t="s">
        <v>37</v>
      </c>
      <c r="C21">
        <v>17719692</v>
      </c>
      <c r="D21">
        <v>48014</v>
      </c>
      <c r="E21">
        <v>10</v>
      </c>
      <c r="F21">
        <v>11.7</v>
      </c>
      <c r="G21">
        <v>13.9</v>
      </c>
      <c r="H21">
        <v>31.83</v>
      </c>
      <c r="I21">
        <v>33.01</v>
      </c>
      <c r="J21">
        <v>34.869999999999997</v>
      </c>
      <c r="K21">
        <v>-285</v>
      </c>
      <c r="L21">
        <v>-220</v>
      </c>
      <c r="M21">
        <v>-117</v>
      </c>
      <c r="N21">
        <v>397</v>
      </c>
      <c r="O21">
        <v>733</v>
      </c>
      <c r="P21">
        <v>935</v>
      </c>
      <c r="Q21">
        <v>194</v>
      </c>
      <c r="R21">
        <f t="shared" si="0"/>
        <v>2.5225225225225225</v>
      </c>
      <c r="S21">
        <f t="shared" si="1"/>
        <v>-24.551051051051051</v>
      </c>
      <c r="T21">
        <f t="shared" si="2"/>
        <v>33.333333333333329</v>
      </c>
      <c r="U21" s="4">
        <f t="shared" si="3"/>
        <v>0</v>
      </c>
    </row>
    <row r="22" spans="1:21" ht="15" customHeight="1" x14ac:dyDescent="0.25">
      <c r="A22" t="s">
        <v>17</v>
      </c>
      <c r="B22" t="s">
        <v>38</v>
      </c>
      <c r="C22">
        <v>17719839</v>
      </c>
      <c r="D22">
        <v>48014</v>
      </c>
      <c r="E22">
        <v>10.3</v>
      </c>
      <c r="F22">
        <v>11.7</v>
      </c>
      <c r="G22">
        <v>13.1</v>
      </c>
      <c r="H22">
        <v>32.020000000000003</v>
      </c>
      <c r="I22">
        <v>33.33</v>
      </c>
      <c r="J22">
        <v>35.06</v>
      </c>
      <c r="K22">
        <v>-287</v>
      </c>
      <c r="L22">
        <v>-262</v>
      </c>
      <c r="M22">
        <v>-201</v>
      </c>
      <c r="N22">
        <v>699</v>
      </c>
      <c r="O22">
        <v>869</v>
      </c>
      <c r="P22">
        <v>938</v>
      </c>
      <c r="Q22">
        <v>194</v>
      </c>
      <c r="R22">
        <f t="shared" si="0"/>
        <v>1.0384850335980451</v>
      </c>
      <c r="S22">
        <f t="shared" si="1"/>
        <v>-74.529932803909588</v>
      </c>
      <c r="T22">
        <f t="shared" si="2"/>
        <v>33.333333333333329</v>
      </c>
      <c r="U22" s="4">
        <f t="shared" si="3"/>
        <v>0</v>
      </c>
    </row>
    <row r="23" spans="1:21" ht="15" customHeight="1" x14ac:dyDescent="0.25">
      <c r="A23" t="s">
        <v>17</v>
      </c>
      <c r="B23" t="s">
        <v>39</v>
      </c>
      <c r="C23">
        <v>17719979</v>
      </c>
      <c r="D23">
        <v>48014</v>
      </c>
      <c r="E23">
        <v>10.3</v>
      </c>
      <c r="F23">
        <v>11.7</v>
      </c>
      <c r="G23">
        <v>13.4</v>
      </c>
      <c r="H23">
        <v>31.83</v>
      </c>
      <c r="I23">
        <v>33.19</v>
      </c>
      <c r="J23">
        <v>35.04</v>
      </c>
      <c r="K23">
        <v>-284</v>
      </c>
      <c r="L23">
        <v>-253</v>
      </c>
      <c r="M23">
        <v>-185</v>
      </c>
      <c r="N23">
        <v>637</v>
      </c>
      <c r="O23">
        <v>835</v>
      </c>
      <c r="P23">
        <v>940</v>
      </c>
      <c r="Q23">
        <v>193</v>
      </c>
      <c r="R23">
        <f t="shared" si="0"/>
        <v>1.2555485098287889</v>
      </c>
      <c r="S23">
        <f t="shared" si="1"/>
        <v>-63.688755020080322</v>
      </c>
      <c r="T23">
        <f t="shared" si="2"/>
        <v>33.333333333333329</v>
      </c>
      <c r="U23" s="4">
        <f t="shared" si="3"/>
        <v>0</v>
      </c>
    </row>
    <row r="24" spans="1:21" ht="15" customHeight="1" x14ac:dyDescent="0.25">
      <c r="A24" t="s">
        <v>17</v>
      </c>
      <c r="B24" t="s">
        <v>40</v>
      </c>
      <c r="C24">
        <v>17720089</v>
      </c>
      <c r="D24">
        <v>48014</v>
      </c>
      <c r="E24">
        <v>8.9</v>
      </c>
      <c r="F24">
        <v>10.6</v>
      </c>
      <c r="G24">
        <v>12.1</v>
      </c>
      <c r="H24">
        <v>31.34</v>
      </c>
      <c r="I24">
        <v>32.229999999999997</v>
      </c>
      <c r="J24">
        <v>34.57</v>
      </c>
      <c r="K24">
        <v>-274</v>
      </c>
      <c r="L24">
        <v>-200</v>
      </c>
      <c r="M24">
        <v>-125</v>
      </c>
      <c r="N24">
        <v>439</v>
      </c>
      <c r="O24">
        <v>656</v>
      </c>
      <c r="P24">
        <v>897</v>
      </c>
      <c r="Q24">
        <v>188</v>
      </c>
      <c r="R24">
        <f t="shared" si="0"/>
        <v>1.624251497005988</v>
      </c>
      <c r="S24">
        <f t="shared" si="1"/>
        <v>-33.363398203592816</v>
      </c>
      <c r="T24">
        <f t="shared" si="2"/>
        <v>33.333333333333329</v>
      </c>
      <c r="U24" s="4">
        <f t="shared" si="3"/>
        <v>0</v>
      </c>
    </row>
    <row r="25" spans="1:21" ht="15" customHeight="1" x14ac:dyDescent="0.25">
      <c r="A25" t="s">
        <v>17</v>
      </c>
      <c r="B25" t="s">
        <v>41</v>
      </c>
      <c r="C25">
        <v>17720233</v>
      </c>
      <c r="D25">
        <v>48014</v>
      </c>
      <c r="E25">
        <v>10</v>
      </c>
      <c r="F25">
        <v>11.5</v>
      </c>
      <c r="G25">
        <v>13.5</v>
      </c>
      <c r="H25">
        <v>31.8</v>
      </c>
      <c r="I25">
        <v>33.49</v>
      </c>
      <c r="J25">
        <v>35.21</v>
      </c>
      <c r="K25">
        <v>-278</v>
      </c>
      <c r="L25">
        <v>-255</v>
      </c>
      <c r="M25">
        <v>-174</v>
      </c>
      <c r="N25">
        <v>596</v>
      </c>
      <c r="O25">
        <v>851</v>
      </c>
      <c r="P25">
        <v>940</v>
      </c>
      <c r="Q25">
        <v>185</v>
      </c>
      <c r="R25">
        <f t="shared" si="0"/>
        <v>1.66015625</v>
      </c>
      <c r="S25">
        <f t="shared" si="1"/>
        <v>-55.04296875</v>
      </c>
      <c r="T25">
        <f t="shared" si="2"/>
        <v>33.333333333333329</v>
      </c>
      <c r="U25" s="4">
        <f t="shared" si="3"/>
        <v>0</v>
      </c>
    </row>
    <row r="26" spans="1:21" ht="15" customHeight="1" x14ac:dyDescent="0.25">
      <c r="A26" t="s">
        <v>17</v>
      </c>
      <c r="B26" t="s">
        <v>42</v>
      </c>
      <c r="C26">
        <v>17720342</v>
      </c>
      <c r="D26">
        <v>48015</v>
      </c>
      <c r="E26">
        <v>8.1999999999999993</v>
      </c>
      <c r="F26">
        <v>10.199999999999999</v>
      </c>
      <c r="G26">
        <v>11.5</v>
      </c>
      <c r="H26">
        <v>31.26</v>
      </c>
      <c r="I26">
        <v>32.18</v>
      </c>
      <c r="J26">
        <v>34.119999999999997</v>
      </c>
      <c r="K26">
        <v>-273</v>
      </c>
      <c r="L26">
        <v>-198</v>
      </c>
      <c r="M26">
        <v>-129</v>
      </c>
      <c r="N26">
        <v>461</v>
      </c>
      <c r="O26">
        <v>650</v>
      </c>
      <c r="P26">
        <v>884</v>
      </c>
      <c r="Q26">
        <v>185</v>
      </c>
      <c r="R26">
        <f t="shared" si="0"/>
        <v>1.4052044609665428</v>
      </c>
      <c r="S26">
        <f t="shared" si="1"/>
        <v>-37.387360594795538</v>
      </c>
      <c r="T26">
        <f t="shared" si="2"/>
        <v>33.333333333333329</v>
      </c>
      <c r="U26" s="4">
        <f t="shared" si="3"/>
        <v>0</v>
      </c>
    </row>
    <row r="27" spans="1:21" ht="15" customHeight="1" x14ac:dyDescent="0.25">
      <c r="A27" t="s">
        <v>17</v>
      </c>
      <c r="B27" t="s">
        <v>43</v>
      </c>
      <c r="C27">
        <v>17720472</v>
      </c>
      <c r="D27">
        <v>48015</v>
      </c>
      <c r="E27">
        <v>8.4</v>
      </c>
      <c r="F27">
        <v>11</v>
      </c>
      <c r="G27">
        <v>13.4</v>
      </c>
      <c r="H27">
        <v>31.3</v>
      </c>
      <c r="I27">
        <v>33.020000000000003</v>
      </c>
      <c r="J27">
        <v>35.29</v>
      </c>
      <c r="K27">
        <v>-282</v>
      </c>
      <c r="L27">
        <v>-232</v>
      </c>
      <c r="M27">
        <v>-126</v>
      </c>
      <c r="N27">
        <v>439</v>
      </c>
      <c r="O27">
        <v>771</v>
      </c>
      <c r="P27">
        <v>937</v>
      </c>
      <c r="Q27">
        <v>185</v>
      </c>
      <c r="R27">
        <f t="shared" si="0"/>
        <v>2.4127906976744184</v>
      </c>
      <c r="S27">
        <f t="shared" si="1"/>
        <v>-30.222383720930232</v>
      </c>
      <c r="T27">
        <f t="shared" si="2"/>
        <v>33.333333333333329</v>
      </c>
      <c r="U27" s="4">
        <f t="shared" si="3"/>
        <v>0</v>
      </c>
    </row>
    <row r="28" spans="1:21" ht="15" customHeight="1" x14ac:dyDescent="0.25">
      <c r="A28" t="s">
        <v>17</v>
      </c>
      <c r="B28" t="s">
        <v>44</v>
      </c>
      <c r="C28">
        <v>17720584</v>
      </c>
      <c r="D28">
        <v>48015</v>
      </c>
      <c r="E28">
        <v>9</v>
      </c>
      <c r="F28">
        <v>10.4</v>
      </c>
      <c r="G28">
        <v>12.1</v>
      </c>
      <c r="H28">
        <v>31.23</v>
      </c>
      <c r="I28">
        <v>32.28</v>
      </c>
      <c r="J28">
        <v>34.68</v>
      </c>
      <c r="K28">
        <v>-278</v>
      </c>
      <c r="L28">
        <v>-204</v>
      </c>
      <c r="M28">
        <v>-121</v>
      </c>
      <c r="N28">
        <v>429</v>
      </c>
      <c r="O28">
        <v>670</v>
      </c>
      <c r="P28">
        <v>909</v>
      </c>
      <c r="Q28">
        <v>185</v>
      </c>
      <c r="R28">
        <f t="shared" si="0"/>
        <v>1.8011958146487295</v>
      </c>
      <c r="S28">
        <f t="shared" si="1"/>
        <v>-31.292102640757353</v>
      </c>
      <c r="T28">
        <f t="shared" si="2"/>
        <v>33.333333333333329</v>
      </c>
      <c r="U28" s="4">
        <f t="shared" si="3"/>
        <v>0</v>
      </c>
    </row>
    <row r="29" spans="1:21" ht="15" customHeight="1" x14ac:dyDescent="0.25">
      <c r="A29" t="s">
        <v>17</v>
      </c>
      <c r="B29" t="s">
        <v>45</v>
      </c>
      <c r="C29">
        <v>17720670</v>
      </c>
      <c r="D29">
        <v>48015</v>
      </c>
      <c r="E29">
        <v>7.9</v>
      </c>
      <c r="F29">
        <v>9.6</v>
      </c>
      <c r="G29">
        <v>10.8</v>
      </c>
      <c r="H29">
        <v>29.41</v>
      </c>
      <c r="I29">
        <v>31.61</v>
      </c>
      <c r="J29">
        <v>32.86</v>
      </c>
      <c r="K29">
        <v>-238</v>
      </c>
      <c r="L29">
        <v>-152</v>
      </c>
      <c r="M29">
        <v>-81</v>
      </c>
      <c r="N29">
        <v>294</v>
      </c>
      <c r="O29">
        <v>512</v>
      </c>
      <c r="P29">
        <v>741</v>
      </c>
      <c r="Q29">
        <v>185</v>
      </c>
      <c r="R29">
        <f t="shared" si="0"/>
        <v>2.106280193236715</v>
      </c>
      <c r="S29">
        <f t="shared" si="1"/>
        <v>-12.366827697262478</v>
      </c>
      <c r="T29">
        <f t="shared" si="2"/>
        <v>33.333333333333329</v>
      </c>
      <c r="U29" s="4">
        <f t="shared" si="3"/>
        <v>0</v>
      </c>
    </row>
    <row r="30" spans="1:21" ht="15" customHeight="1" x14ac:dyDescent="0.25">
      <c r="A30" t="s">
        <v>17</v>
      </c>
      <c r="B30" t="s">
        <v>46</v>
      </c>
      <c r="C30">
        <v>17720793</v>
      </c>
      <c r="D30">
        <v>48015</v>
      </c>
      <c r="E30">
        <v>9.3000000000000007</v>
      </c>
      <c r="F30">
        <v>10.6</v>
      </c>
      <c r="G30">
        <v>12</v>
      </c>
      <c r="H30">
        <v>31.49</v>
      </c>
      <c r="I30">
        <v>32.51</v>
      </c>
      <c r="J30">
        <v>34.49</v>
      </c>
      <c r="K30">
        <v>-279</v>
      </c>
      <c r="L30">
        <v>-224</v>
      </c>
      <c r="M30">
        <v>-144</v>
      </c>
      <c r="N30">
        <v>508</v>
      </c>
      <c r="O30">
        <v>731</v>
      </c>
      <c r="P30">
        <v>916</v>
      </c>
      <c r="Q30">
        <v>185</v>
      </c>
      <c r="R30">
        <f t="shared" si="0"/>
        <v>1.5660112359550562</v>
      </c>
      <c r="S30">
        <f t="shared" si="1"/>
        <v>-43.294475655430709</v>
      </c>
      <c r="T30">
        <f t="shared" si="2"/>
        <v>33.333333333333329</v>
      </c>
      <c r="U30" s="4">
        <f t="shared" si="3"/>
        <v>0</v>
      </c>
    </row>
    <row r="31" spans="1:21" ht="15" customHeight="1" x14ac:dyDescent="0.25">
      <c r="A31" t="s">
        <v>17</v>
      </c>
      <c r="B31" t="s">
        <v>47</v>
      </c>
      <c r="C31">
        <v>17720928</v>
      </c>
      <c r="D31">
        <v>48015</v>
      </c>
      <c r="E31">
        <v>9.4</v>
      </c>
      <c r="F31">
        <v>11.1</v>
      </c>
      <c r="G31">
        <v>12.6</v>
      </c>
      <c r="H31">
        <v>31.66</v>
      </c>
      <c r="I31">
        <v>32.880000000000003</v>
      </c>
      <c r="J31">
        <v>34.92</v>
      </c>
      <c r="K31">
        <v>-281</v>
      </c>
      <c r="L31">
        <v>-245</v>
      </c>
      <c r="M31">
        <v>-158</v>
      </c>
      <c r="N31">
        <v>551</v>
      </c>
      <c r="O31">
        <v>805</v>
      </c>
      <c r="P31">
        <v>940</v>
      </c>
      <c r="Q31">
        <v>187</v>
      </c>
      <c r="R31">
        <f t="shared" si="0"/>
        <v>1.7035546613011401</v>
      </c>
      <c r="S31">
        <f t="shared" si="1"/>
        <v>-48.534205231388327</v>
      </c>
      <c r="T31">
        <f t="shared" si="2"/>
        <v>33.333333333333329</v>
      </c>
      <c r="U31" s="4">
        <f t="shared" si="3"/>
        <v>0</v>
      </c>
    </row>
    <row r="32" spans="1:21" ht="15" customHeight="1" x14ac:dyDescent="0.25">
      <c r="A32" t="s">
        <v>17</v>
      </c>
      <c r="B32" t="s">
        <v>48</v>
      </c>
      <c r="C32">
        <v>17721081</v>
      </c>
      <c r="D32">
        <v>48016</v>
      </c>
      <c r="E32">
        <v>10.7</v>
      </c>
      <c r="F32">
        <v>12.1</v>
      </c>
      <c r="G32">
        <v>13.9</v>
      </c>
      <c r="H32">
        <v>32.14</v>
      </c>
      <c r="I32">
        <v>33.96</v>
      </c>
      <c r="J32">
        <v>35.25</v>
      </c>
      <c r="K32">
        <v>-283</v>
      </c>
      <c r="L32">
        <v>-270</v>
      </c>
      <c r="M32">
        <v>-211</v>
      </c>
      <c r="N32">
        <v>730</v>
      </c>
      <c r="O32">
        <v>912</v>
      </c>
      <c r="P32">
        <v>941</v>
      </c>
      <c r="Q32">
        <v>190</v>
      </c>
      <c r="R32">
        <f t="shared" si="0"/>
        <v>1.0891681627767804</v>
      </c>
      <c r="S32">
        <f t="shared" si="1"/>
        <v>-78.71234789547178</v>
      </c>
      <c r="T32">
        <f t="shared" si="2"/>
        <v>33.333333333333329</v>
      </c>
      <c r="U32" s="4">
        <f t="shared" si="3"/>
        <v>0</v>
      </c>
    </row>
    <row r="33" spans="1:21" ht="15" customHeight="1" x14ac:dyDescent="0.25">
      <c r="A33" t="s">
        <v>17</v>
      </c>
      <c r="B33" t="s">
        <v>49</v>
      </c>
      <c r="C33">
        <v>17721235</v>
      </c>
      <c r="D33">
        <v>48016</v>
      </c>
      <c r="E33">
        <v>10.8</v>
      </c>
      <c r="F33">
        <v>12.8</v>
      </c>
      <c r="G33">
        <v>16</v>
      </c>
      <c r="H33">
        <v>32.22</v>
      </c>
      <c r="I33">
        <v>33.69</v>
      </c>
      <c r="J33">
        <v>35.369999999999997</v>
      </c>
      <c r="K33">
        <v>-283</v>
      </c>
      <c r="L33">
        <v>-270</v>
      </c>
      <c r="M33">
        <v>-219</v>
      </c>
      <c r="N33">
        <v>758</v>
      </c>
      <c r="O33">
        <v>913</v>
      </c>
      <c r="P33">
        <v>951</v>
      </c>
      <c r="Q33">
        <v>194</v>
      </c>
      <c r="R33">
        <f t="shared" si="0"/>
        <v>0.90696313633703918</v>
      </c>
      <c r="S33">
        <f t="shared" si="1"/>
        <v>-84.565242832065536</v>
      </c>
      <c r="T33">
        <f t="shared" si="2"/>
        <v>33.333333333333329</v>
      </c>
      <c r="U33" s="4">
        <f t="shared" si="3"/>
        <v>0</v>
      </c>
    </row>
    <row r="34" spans="1:21" ht="15" customHeight="1" x14ac:dyDescent="0.25">
      <c r="A34" t="s">
        <v>17</v>
      </c>
      <c r="B34" t="s">
        <v>50</v>
      </c>
      <c r="C34">
        <v>17721376</v>
      </c>
      <c r="D34">
        <v>48016</v>
      </c>
      <c r="E34">
        <v>10</v>
      </c>
      <c r="F34">
        <v>11.7</v>
      </c>
      <c r="G34">
        <v>13.7</v>
      </c>
      <c r="H34">
        <v>31.58</v>
      </c>
      <c r="I34">
        <v>33.26</v>
      </c>
      <c r="J34">
        <v>35.130000000000003</v>
      </c>
      <c r="K34">
        <v>-281</v>
      </c>
      <c r="L34">
        <v>-253</v>
      </c>
      <c r="M34">
        <v>-164</v>
      </c>
      <c r="N34">
        <v>593</v>
      </c>
      <c r="O34">
        <v>840</v>
      </c>
      <c r="P34">
        <v>939</v>
      </c>
      <c r="Q34">
        <v>194</v>
      </c>
      <c r="R34">
        <f t="shared" si="0"/>
        <v>1.6122715404699739</v>
      </c>
      <c r="S34">
        <f t="shared" si="1"/>
        <v>-54.939621409921664</v>
      </c>
      <c r="T34">
        <f t="shared" si="2"/>
        <v>33.333333333333329</v>
      </c>
      <c r="U34" s="4">
        <f t="shared" si="3"/>
        <v>0</v>
      </c>
    </row>
    <row r="35" spans="1:21" ht="15" customHeight="1" x14ac:dyDescent="0.25">
      <c r="A35" t="s">
        <v>17</v>
      </c>
      <c r="B35" t="s">
        <v>51</v>
      </c>
      <c r="C35">
        <v>17721530</v>
      </c>
      <c r="D35">
        <v>48016</v>
      </c>
      <c r="E35">
        <v>10.3</v>
      </c>
      <c r="F35">
        <v>13.3</v>
      </c>
      <c r="G35">
        <v>15.6</v>
      </c>
      <c r="H35">
        <v>32.270000000000003</v>
      </c>
      <c r="I35">
        <v>33.840000000000003</v>
      </c>
      <c r="J35">
        <v>35.700000000000003</v>
      </c>
      <c r="K35">
        <v>-278</v>
      </c>
      <c r="L35">
        <v>-271</v>
      </c>
      <c r="M35">
        <v>-216</v>
      </c>
      <c r="N35">
        <v>735</v>
      </c>
      <c r="O35">
        <v>917</v>
      </c>
      <c r="P35">
        <v>951</v>
      </c>
      <c r="Q35">
        <v>198</v>
      </c>
      <c r="R35">
        <f t="shared" si="0"/>
        <v>1.0794780545670226</v>
      </c>
      <c r="S35">
        <f t="shared" si="1"/>
        <v>-79.541320680110701</v>
      </c>
      <c r="T35">
        <f t="shared" si="2"/>
        <v>33.333333333333329</v>
      </c>
      <c r="U35" s="4">
        <f t="shared" si="3"/>
        <v>0</v>
      </c>
    </row>
    <row r="36" spans="1:21" ht="15" customHeight="1" x14ac:dyDescent="0.25">
      <c r="A36" t="s">
        <v>17</v>
      </c>
      <c r="B36" t="s">
        <v>52</v>
      </c>
      <c r="C36">
        <v>17721628</v>
      </c>
      <c r="D36">
        <v>48016</v>
      </c>
      <c r="E36">
        <v>9.5</v>
      </c>
      <c r="F36">
        <v>12.1</v>
      </c>
      <c r="G36">
        <v>15.2</v>
      </c>
      <c r="H36">
        <v>16.25</v>
      </c>
      <c r="I36">
        <v>31.4</v>
      </c>
      <c r="J36">
        <v>35.409999999999997</v>
      </c>
      <c r="K36">
        <v>-278</v>
      </c>
      <c r="L36">
        <v>-173</v>
      </c>
      <c r="M36">
        <v>14</v>
      </c>
      <c r="N36">
        <v>1</v>
      </c>
      <c r="O36">
        <v>581</v>
      </c>
      <c r="P36">
        <v>942</v>
      </c>
      <c r="Q36">
        <v>198</v>
      </c>
      <c r="R36">
        <f t="shared" si="0"/>
        <v>6.1505832449628848</v>
      </c>
      <c r="S36">
        <f t="shared" si="1"/>
        <v>12.767232237539766</v>
      </c>
      <c r="T36">
        <f t="shared" si="2"/>
        <v>33.333333333333329</v>
      </c>
      <c r="U36" s="4">
        <f t="shared" si="3"/>
        <v>0.38301696712619304</v>
      </c>
    </row>
    <row r="37" spans="1:21" ht="15" customHeight="1" x14ac:dyDescent="0.25">
      <c r="A37" t="s">
        <v>17</v>
      </c>
      <c r="B37" t="s">
        <v>53</v>
      </c>
      <c r="C37">
        <v>17721734</v>
      </c>
      <c r="D37">
        <v>48016</v>
      </c>
      <c r="E37">
        <v>9</v>
      </c>
      <c r="F37">
        <v>10.4</v>
      </c>
      <c r="G37">
        <v>11.7</v>
      </c>
      <c r="H37">
        <v>31.3</v>
      </c>
      <c r="I37">
        <v>32.15</v>
      </c>
      <c r="J37">
        <v>34.19</v>
      </c>
      <c r="K37">
        <v>-268</v>
      </c>
      <c r="L37">
        <v>-193</v>
      </c>
      <c r="M37">
        <v>-123</v>
      </c>
      <c r="N37">
        <v>437</v>
      </c>
      <c r="O37">
        <v>634</v>
      </c>
      <c r="P37">
        <v>871</v>
      </c>
      <c r="Q37">
        <v>187</v>
      </c>
      <c r="R37">
        <f t="shared" si="0"/>
        <v>1.5061162079510704</v>
      </c>
      <c r="S37">
        <f t="shared" si="1"/>
        <v>-33.550840978593271</v>
      </c>
      <c r="T37">
        <f t="shared" si="2"/>
        <v>33.333333333333329</v>
      </c>
      <c r="U37" s="4">
        <f t="shared" si="3"/>
        <v>0</v>
      </c>
    </row>
    <row r="38" spans="1:21" ht="15" customHeight="1" x14ac:dyDescent="0.25">
      <c r="A38" t="s">
        <v>17</v>
      </c>
      <c r="B38" t="s">
        <v>54</v>
      </c>
      <c r="C38">
        <v>17721875</v>
      </c>
      <c r="D38">
        <v>48017</v>
      </c>
      <c r="E38">
        <v>8.8000000000000007</v>
      </c>
      <c r="F38">
        <v>11.7</v>
      </c>
      <c r="G38">
        <v>14.8</v>
      </c>
      <c r="H38">
        <v>31.3</v>
      </c>
      <c r="I38">
        <v>33.450000000000003</v>
      </c>
      <c r="J38">
        <v>35.89</v>
      </c>
      <c r="K38">
        <v>-282</v>
      </c>
      <c r="L38">
        <v>-249</v>
      </c>
      <c r="M38">
        <v>-123</v>
      </c>
      <c r="N38">
        <v>430</v>
      </c>
      <c r="O38">
        <v>832</v>
      </c>
      <c r="P38">
        <v>939</v>
      </c>
      <c r="Q38">
        <v>186</v>
      </c>
      <c r="R38">
        <f t="shared" si="0"/>
        <v>2.9364499634769907</v>
      </c>
      <c r="S38">
        <f t="shared" si="1"/>
        <v>-27.076941806671538</v>
      </c>
      <c r="T38">
        <f t="shared" si="2"/>
        <v>33.333333333333329</v>
      </c>
      <c r="U38" s="4">
        <f t="shared" si="3"/>
        <v>0</v>
      </c>
    </row>
    <row r="39" spans="1:21" ht="15" customHeight="1" x14ac:dyDescent="0.25">
      <c r="A39" t="s">
        <v>17</v>
      </c>
      <c r="B39" t="s">
        <v>55</v>
      </c>
      <c r="C39">
        <v>17721965</v>
      </c>
      <c r="D39">
        <v>48017</v>
      </c>
      <c r="E39">
        <v>11.5</v>
      </c>
      <c r="F39">
        <v>14.4</v>
      </c>
      <c r="G39">
        <v>16.8</v>
      </c>
      <c r="H39">
        <v>21.44</v>
      </c>
      <c r="I39">
        <v>31.64</v>
      </c>
      <c r="J39">
        <v>35.159999999999997</v>
      </c>
      <c r="K39">
        <v>-287</v>
      </c>
      <c r="L39">
        <v>-157</v>
      </c>
      <c r="M39">
        <v>-5</v>
      </c>
      <c r="N39">
        <v>15</v>
      </c>
      <c r="O39">
        <v>540</v>
      </c>
      <c r="P39">
        <v>940</v>
      </c>
      <c r="Q39">
        <v>188</v>
      </c>
      <c r="R39">
        <f t="shared" si="0"/>
        <v>5.4973821989528799</v>
      </c>
      <c r="S39">
        <f t="shared" si="1"/>
        <v>13.883071553228621</v>
      </c>
      <c r="T39">
        <f t="shared" si="2"/>
        <v>33.333333333333329</v>
      </c>
      <c r="U39" s="4">
        <f t="shared" si="3"/>
        <v>0.41649214659685868</v>
      </c>
    </row>
    <row r="40" spans="1:21" ht="15" customHeight="1" x14ac:dyDescent="0.25">
      <c r="A40" t="s">
        <v>17</v>
      </c>
      <c r="B40" t="s">
        <v>56</v>
      </c>
      <c r="C40">
        <v>17722120</v>
      </c>
      <c r="D40">
        <v>48017</v>
      </c>
      <c r="E40">
        <v>13</v>
      </c>
      <c r="F40">
        <v>16.399999999999999</v>
      </c>
      <c r="G40">
        <v>19.899999999999999</v>
      </c>
      <c r="H40">
        <v>32.47</v>
      </c>
      <c r="I40">
        <v>33.67</v>
      </c>
      <c r="J40">
        <v>35.35</v>
      </c>
      <c r="K40">
        <v>-289</v>
      </c>
      <c r="L40">
        <v>-271</v>
      </c>
      <c r="M40">
        <v>-266</v>
      </c>
      <c r="N40">
        <v>881</v>
      </c>
      <c r="O40">
        <v>914</v>
      </c>
      <c r="P40">
        <v>953</v>
      </c>
      <c r="Q40">
        <v>189</v>
      </c>
      <c r="R40">
        <f t="shared" si="0"/>
        <v>0.17993456924754633</v>
      </c>
      <c r="S40">
        <f t="shared" si="1"/>
        <v>-111.45774263904035</v>
      </c>
      <c r="T40">
        <f t="shared" si="2"/>
        <v>33.333333333333329</v>
      </c>
      <c r="U40" s="4">
        <f t="shared" si="3"/>
        <v>0</v>
      </c>
    </row>
    <row r="41" spans="1:21" x14ac:dyDescent="0.25">
      <c r="A41" t="s">
        <v>17</v>
      </c>
      <c r="B41" t="s">
        <v>57</v>
      </c>
      <c r="C41">
        <v>17722274</v>
      </c>
      <c r="D41">
        <v>48017</v>
      </c>
      <c r="E41">
        <v>11.3</v>
      </c>
      <c r="F41">
        <v>15.7</v>
      </c>
      <c r="G41">
        <v>21.3</v>
      </c>
      <c r="H41">
        <v>32.51</v>
      </c>
      <c r="I41">
        <v>33.71</v>
      </c>
      <c r="J41">
        <v>35.130000000000003</v>
      </c>
      <c r="K41">
        <v>-277</v>
      </c>
      <c r="L41">
        <v>-269</v>
      </c>
      <c r="M41">
        <v>-256</v>
      </c>
      <c r="N41">
        <v>856</v>
      </c>
      <c r="O41">
        <v>916</v>
      </c>
      <c r="P41">
        <v>949</v>
      </c>
      <c r="Q41">
        <v>189</v>
      </c>
      <c r="R41">
        <f t="shared" si="0"/>
        <v>0.33240997229916897</v>
      </c>
      <c r="S41">
        <f t="shared" si="1"/>
        <v>-105.69898430286243</v>
      </c>
      <c r="T41">
        <f t="shared" si="2"/>
        <v>33.333333333333329</v>
      </c>
      <c r="U41" s="4">
        <f t="shared" si="3"/>
        <v>0</v>
      </c>
    </row>
    <row r="42" spans="1:21" x14ac:dyDescent="0.25">
      <c r="A42" t="s">
        <v>17</v>
      </c>
      <c r="B42" t="s">
        <v>58</v>
      </c>
      <c r="C42">
        <v>17722427</v>
      </c>
      <c r="D42">
        <v>48017</v>
      </c>
      <c r="E42">
        <v>11.6</v>
      </c>
      <c r="F42">
        <v>14.7</v>
      </c>
      <c r="G42">
        <v>18.7</v>
      </c>
      <c r="H42">
        <v>31.42</v>
      </c>
      <c r="I42">
        <v>33.65</v>
      </c>
      <c r="J42">
        <v>35.68</v>
      </c>
      <c r="K42">
        <v>-277</v>
      </c>
      <c r="L42">
        <v>-270</v>
      </c>
      <c r="M42">
        <v>-234</v>
      </c>
      <c r="N42">
        <v>814</v>
      </c>
      <c r="O42">
        <v>915</v>
      </c>
      <c r="P42">
        <v>944</v>
      </c>
      <c r="Q42">
        <v>188</v>
      </c>
      <c r="R42">
        <f t="shared" si="0"/>
        <v>0.57451649601820254</v>
      </c>
      <c r="S42">
        <f t="shared" si="1"/>
        <v>-96.454114524080396</v>
      </c>
      <c r="T42">
        <f t="shared" si="2"/>
        <v>33.333333333333329</v>
      </c>
      <c r="U42" s="4">
        <f t="shared" si="3"/>
        <v>0</v>
      </c>
    </row>
    <row r="43" spans="1:21" x14ac:dyDescent="0.25">
      <c r="A43" t="s">
        <v>17</v>
      </c>
      <c r="B43" t="s">
        <v>59</v>
      </c>
      <c r="C43">
        <v>17722552</v>
      </c>
      <c r="D43">
        <v>48017</v>
      </c>
      <c r="E43">
        <v>12.5</v>
      </c>
      <c r="F43">
        <v>17.5</v>
      </c>
      <c r="G43">
        <v>23.4</v>
      </c>
      <c r="H43">
        <v>15.31</v>
      </c>
      <c r="I43">
        <v>31.53</v>
      </c>
      <c r="J43">
        <v>35.47</v>
      </c>
      <c r="K43">
        <v>-283</v>
      </c>
      <c r="L43">
        <v>-218</v>
      </c>
      <c r="M43">
        <v>15</v>
      </c>
      <c r="N43">
        <v>2</v>
      </c>
      <c r="O43">
        <v>746</v>
      </c>
      <c r="P43">
        <v>964</v>
      </c>
      <c r="Q43">
        <v>188</v>
      </c>
      <c r="R43">
        <f t="shared" si="0"/>
        <v>7.7018633540372674</v>
      </c>
      <c r="S43">
        <f t="shared" si="1"/>
        <v>7.5838509316770173</v>
      </c>
      <c r="T43">
        <f t="shared" si="2"/>
        <v>33.333333333333329</v>
      </c>
      <c r="U43" s="4">
        <f t="shared" si="3"/>
        <v>0.22751552795031055</v>
      </c>
    </row>
    <row r="44" spans="1:21" x14ac:dyDescent="0.25">
      <c r="A44" t="s">
        <v>17</v>
      </c>
      <c r="B44" t="s">
        <v>60</v>
      </c>
      <c r="C44">
        <v>17722707</v>
      </c>
      <c r="D44">
        <v>48018</v>
      </c>
      <c r="E44">
        <v>13.2</v>
      </c>
      <c r="F44">
        <v>17</v>
      </c>
      <c r="G44">
        <v>20.399999999999999</v>
      </c>
      <c r="H44">
        <v>32.71</v>
      </c>
      <c r="I44">
        <v>33.72</v>
      </c>
      <c r="J44">
        <v>34.880000000000003</v>
      </c>
      <c r="K44">
        <v>-275</v>
      </c>
      <c r="L44">
        <v>-269</v>
      </c>
      <c r="M44">
        <v>-265</v>
      </c>
      <c r="N44">
        <v>879</v>
      </c>
      <c r="O44">
        <v>914</v>
      </c>
      <c r="P44">
        <v>945</v>
      </c>
      <c r="Q44">
        <v>188</v>
      </c>
      <c r="R44">
        <f t="shared" si="0"/>
        <v>0.19188596491228072</v>
      </c>
      <c r="S44">
        <f t="shared" si="1"/>
        <v>-110.99515716374269</v>
      </c>
      <c r="T44">
        <f t="shared" si="2"/>
        <v>33.333333333333329</v>
      </c>
      <c r="U44" s="4">
        <f t="shared" si="3"/>
        <v>0</v>
      </c>
    </row>
    <row r="45" spans="1:21" x14ac:dyDescent="0.25">
      <c r="A45" t="s">
        <v>17</v>
      </c>
      <c r="B45" t="s">
        <v>61</v>
      </c>
      <c r="C45">
        <v>17722861</v>
      </c>
      <c r="D45">
        <v>48018</v>
      </c>
      <c r="E45">
        <v>13.9</v>
      </c>
      <c r="F45">
        <v>16.7</v>
      </c>
      <c r="G45">
        <v>20.7</v>
      </c>
      <c r="H45">
        <v>32.69</v>
      </c>
      <c r="I45">
        <v>33.700000000000003</v>
      </c>
      <c r="J45">
        <v>34.799999999999997</v>
      </c>
      <c r="K45">
        <v>-276</v>
      </c>
      <c r="L45">
        <v>-270</v>
      </c>
      <c r="M45">
        <v>-267</v>
      </c>
      <c r="N45">
        <v>897</v>
      </c>
      <c r="O45">
        <v>919</v>
      </c>
      <c r="P45">
        <v>951</v>
      </c>
      <c r="Q45">
        <v>188</v>
      </c>
      <c r="R45">
        <f t="shared" si="0"/>
        <v>0.11904761904761904</v>
      </c>
      <c r="S45">
        <f t="shared" si="1"/>
        <v>-114.78373015873017</v>
      </c>
      <c r="T45">
        <f t="shared" si="2"/>
        <v>33.333333333333329</v>
      </c>
      <c r="U45" s="4">
        <f t="shared" si="3"/>
        <v>0</v>
      </c>
    </row>
    <row r="46" spans="1:21" x14ac:dyDescent="0.25">
      <c r="A46" t="s">
        <v>17</v>
      </c>
      <c r="B46" t="s">
        <v>62</v>
      </c>
      <c r="C46">
        <v>17723015</v>
      </c>
      <c r="D46">
        <v>48018</v>
      </c>
      <c r="E46">
        <v>10.8</v>
      </c>
      <c r="F46">
        <v>13.4</v>
      </c>
      <c r="G46">
        <v>17.7</v>
      </c>
      <c r="H46">
        <v>32.369999999999997</v>
      </c>
      <c r="I46">
        <v>33.64</v>
      </c>
      <c r="J46">
        <v>34.76</v>
      </c>
      <c r="K46">
        <v>-279</v>
      </c>
      <c r="L46">
        <v>-269</v>
      </c>
      <c r="M46">
        <v>-233</v>
      </c>
      <c r="N46">
        <v>798</v>
      </c>
      <c r="O46">
        <v>912</v>
      </c>
      <c r="P46">
        <v>940</v>
      </c>
      <c r="Q46">
        <v>188</v>
      </c>
      <c r="R46">
        <f t="shared" si="0"/>
        <v>0.65592635212888373</v>
      </c>
      <c r="S46">
        <f t="shared" si="1"/>
        <v>-93.129267357115452</v>
      </c>
      <c r="T46">
        <f t="shared" si="2"/>
        <v>33.333333333333329</v>
      </c>
      <c r="U46" s="4">
        <f t="shared" si="3"/>
        <v>0</v>
      </c>
    </row>
    <row r="47" spans="1:21" x14ac:dyDescent="0.25">
      <c r="A47" t="s">
        <v>17</v>
      </c>
      <c r="B47" t="s">
        <v>63</v>
      </c>
      <c r="C47">
        <v>17723167</v>
      </c>
      <c r="D47">
        <v>48018</v>
      </c>
      <c r="E47">
        <v>10.6</v>
      </c>
      <c r="F47">
        <v>13.1</v>
      </c>
      <c r="G47">
        <v>17.399999999999999</v>
      </c>
      <c r="H47">
        <v>32.090000000000003</v>
      </c>
      <c r="I47">
        <v>33.590000000000003</v>
      </c>
      <c r="J47">
        <v>35.08</v>
      </c>
      <c r="K47">
        <v>-282</v>
      </c>
      <c r="L47">
        <v>-268</v>
      </c>
      <c r="M47">
        <v>-198</v>
      </c>
      <c r="N47">
        <v>676</v>
      </c>
      <c r="O47">
        <v>905</v>
      </c>
      <c r="P47">
        <v>948</v>
      </c>
      <c r="Q47">
        <v>187</v>
      </c>
      <c r="R47">
        <f t="shared" si="0"/>
        <v>1.4100985221674878</v>
      </c>
      <c r="S47">
        <f t="shared" si="1"/>
        <v>-68.146551724137936</v>
      </c>
      <c r="T47">
        <f t="shared" si="2"/>
        <v>33.333333333333329</v>
      </c>
      <c r="U47" s="4">
        <f t="shared" si="3"/>
        <v>0</v>
      </c>
    </row>
    <row r="48" spans="1:21" x14ac:dyDescent="0.25">
      <c r="A48" t="s">
        <v>17</v>
      </c>
      <c r="B48" t="s">
        <v>64</v>
      </c>
      <c r="C48">
        <v>17723320</v>
      </c>
      <c r="D48">
        <v>48018</v>
      </c>
      <c r="E48">
        <v>10.6</v>
      </c>
      <c r="F48">
        <v>14.5</v>
      </c>
      <c r="G48">
        <v>19.5</v>
      </c>
      <c r="H48">
        <v>32.07</v>
      </c>
      <c r="I48">
        <v>33.700000000000003</v>
      </c>
      <c r="J48">
        <v>35.5</v>
      </c>
      <c r="K48">
        <v>-284</v>
      </c>
      <c r="L48">
        <v>-270</v>
      </c>
      <c r="M48">
        <v>-217</v>
      </c>
      <c r="N48">
        <v>748</v>
      </c>
      <c r="O48">
        <v>915</v>
      </c>
      <c r="P48">
        <v>962</v>
      </c>
      <c r="Q48">
        <v>187</v>
      </c>
      <c r="R48">
        <f t="shared" si="0"/>
        <v>0.97660818713450293</v>
      </c>
      <c r="S48">
        <f t="shared" si="1"/>
        <v>-82.41364522417156</v>
      </c>
      <c r="T48">
        <f t="shared" si="2"/>
        <v>33.333333333333329</v>
      </c>
      <c r="U48" s="4">
        <f t="shared" si="3"/>
        <v>0</v>
      </c>
    </row>
    <row r="49" spans="1:21" x14ac:dyDescent="0.25">
      <c r="A49" t="s">
        <v>17</v>
      </c>
      <c r="B49" t="s">
        <v>65</v>
      </c>
      <c r="C49">
        <v>17723475</v>
      </c>
      <c r="D49">
        <v>48018</v>
      </c>
      <c r="E49">
        <v>13.5</v>
      </c>
      <c r="F49">
        <v>19.2</v>
      </c>
      <c r="G49">
        <v>24.7</v>
      </c>
      <c r="H49">
        <v>32.14</v>
      </c>
      <c r="I49">
        <v>33.630000000000003</v>
      </c>
      <c r="J49">
        <v>35.28</v>
      </c>
      <c r="K49">
        <v>-278</v>
      </c>
      <c r="L49">
        <v>-270</v>
      </c>
      <c r="M49">
        <v>-266</v>
      </c>
      <c r="N49">
        <v>855</v>
      </c>
      <c r="O49">
        <v>919</v>
      </c>
      <c r="P49">
        <v>949</v>
      </c>
      <c r="Q49">
        <v>187</v>
      </c>
      <c r="R49">
        <f t="shared" si="0"/>
        <v>0.35476718403547675</v>
      </c>
      <c r="S49">
        <f t="shared" si="1"/>
        <v>-105.29379157427937</v>
      </c>
      <c r="T49">
        <f t="shared" si="2"/>
        <v>33.333333333333329</v>
      </c>
      <c r="U49" s="4">
        <f t="shared" si="3"/>
        <v>0</v>
      </c>
    </row>
    <row r="50" spans="1:21" x14ac:dyDescent="0.25">
      <c r="A50" t="s">
        <v>17</v>
      </c>
      <c r="B50" t="s">
        <v>66</v>
      </c>
      <c r="C50">
        <v>17723629</v>
      </c>
      <c r="D50">
        <v>48019</v>
      </c>
      <c r="E50">
        <v>15</v>
      </c>
      <c r="F50">
        <v>19.2</v>
      </c>
      <c r="G50">
        <v>23.5</v>
      </c>
      <c r="H50">
        <v>31.67</v>
      </c>
      <c r="I50">
        <v>33.659999999999997</v>
      </c>
      <c r="J50">
        <v>35</v>
      </c>
      <c r="K50">
        <v>-278</v>
      </c>
      <c r="L50">
        <v>-270</v>
      </c>
      <c r="M50">
        <v>-260</v>
      </c>
      <c r="N50">
        <v>866</v>
      </c>
      <c r="O50">
        <v>918</v>
      </c>
      <c r="P50">
        <v>951</v>
      </c>
      <c r="Q50">
        <v>187</v>
      </c>
      <c r="R50">
        <f t="shared" si="0"/>
        <v>0.28618602091359385</v>
      </c>
      <c r="S50">
        <f t="shared" si="1"/>
        <v>-107.82333516785911</v>
      </c>
      <c r="T50">
        <f t="shared" si="2"/>
        <v>33.333333333333329</v>
      </c>
      <c r="U50" s="4">
        <f t="shared" si="3"/>
        <v>0</v>
      </c>
    </row>
    <row r="51" spans="1:21" x14ac:dyDescent="0.25">
      <c r="A51" t="s">
        <v>17</v>
      </c>
      <c r="B51" t="s">
        <v>67</v>
      </c>
      <c r="C51">
        <v>17723784</v>
      </c>
      <c r="D51">
        <v>48019</v>
      </c>
      <c r="E51">
        <v>16</v>
      </c>
      <c r="F51">
        <v>20.100000000000001</v>
      </c>
      <c r="G51">
        <v>24.9</v>
      </c>
      <c r="H51">
        <v>32.22</v>
      </c>
      <c r="I51">
        <v>33.65</v>
      </c>
      <c r="J51">
        <v>34.92</v>
      </c>
      <c r="K51">
        <v>-278</v>
      </c>
      <c r="L51">
        <v>-271</v>
      </c>
      <c r="M51">
        <v>-267</v>
      </c>
      <c r="N51">
        <v>877</v>
      </c>
      <c r="O51">
        <v>920</v>
      </c>
      <c r="P51">
        <v>956</v>
      </c>
      <c r="Q51">
        <v>187</v>
      </c>
      <c r="R51">
        <f t="shared" si="0"/>
        <v>0.23458810692853246</v>
      </c>
      <c r="S51">
        <f t="shared" si="1"/>
        <v>-110.18639752682307</v>
      </c>
      <c r="T51">
        <f t="shared" si="2"/>
        <v>33.333333333333329</v>
      </c>
      <c r="U51" s="4">
        <f t="shared" si="3"/>
        <v>0</v>
      </c>
    </row>
    <row r="52" spans="1:21" x14ac:dyDescent="0.25">
      <c r="A52" t="s">
        <v>17</v>
      </c>
      <c r="B52" t="s">
        <v>68</v>
      </c>
      <c r="C52">
        <v>17723940</v>
      </c>
      <c r="D52">
        <v>48019</v>
      </c>
      <c r="E52">
        <v>13.8</v>
      </c>
      <c r="F52">
        <v>18.8</v>
      </c>
      <c r="G52">
        <v>24.4</v>
      </c>
      <c r="H52">
        <v>32.18</v>
      </c>
      <c r="I52">
        <v>33.68</v>
      </c>
      <c r="J52">
        <v>35.06</v>
      </c>
      <c r="K52">
        <v>-290</v>
      </c>
      <c r="L52">
        <v>-273</v>
      </c>
      <c r="M52">
        <v>-267</v>
      </c>
      <c r="N52">
        <v>878</v>
      </c>
      <c r="O52">
        <v>925</v>
      </c>
      <c r="P52">
        <v>958</v>
      </c>
      <c r="Q52">
        <v>187</v>
      </c>
      <c r="R52">
        <f t="shared" si="0"/>
        <v>0.25599128540305011</v>
      </c>
      <c r="S52">
        <f t="shared" si="1"/>
        <v>-110.10729847494554</v>
      </c>
      <c r="T52">
        <f t="shared" si="2"/>
        <v>33.333333333333329</v>
      </c>
      <c r="U52" s="4">
        <f t="shared" si="3"/>
        <v>0</v>
      </c>
    </row>
    <row r="53" spans="1:21" x14ac:dyDescent="0.25">
      <c r="A53" t="s">
        <v>17</v>
      </c>
      <c r="B53" t="s">
        <v>69</v>
      </c>
      <c r="C53">
        <v>17724095</v>
      </c>
      <c r="D53">
        <v>48019</v>
      </c>
      <c r="E53">
        <v>12.5</v>
      </c>
      <c r="F53">
        <v>17.100000000000001</v>
      </c>
      <c r="G53">
        <v>23.1</v>
      </c>
      <c r="H53">
        <v>32.25</v>
      </c>
      <c r="I53">
        <v>33.71</v>
      </c>
      <c r="J53">
        <v>35.299999999999997</v>
      </c>
      <c r="K53">
        <v>-279</v>
      </c>
      <c r="L53">
        <v>-272</v>
      </c>
      <c r="M53">
        <v>-268</v>
      </c>
      <c r="N53">
        <v>883</v>
      </c>
      <c r="O53">
        <v>924</v>
      </c>
      <c r="P53">
        <v>956</v>
      </c>
      <c r="Q53">
        <v>187</v>
      </c>
      <c r="R53">
        <f t="shared" si="0"/>
        <v>0.22294725394235998</v>
      </c>
      <c r="S53">
        <f t="shared" si="1"/>
        <v>-111.29545042595615</v>
      </c>
      <c r="T53">
        <f t="shared" si="2"/>
        <v>33.333333333333329</v>
      </c>
      <c r="U53" s="4">
        <f t="shared" si="3"/>
        <v>0</v>
      </c>
    </row>
    <row r="54" spans="1:21" x14ac:dyDescent="0.25">
      <c r="A54" t="s">
        <v>17</v>
      </c>
      <c r="B54" t="s">
        <v>70</v>
      </c>
      <c r="C54">
        <v>17724250</v>
      </c>
      <c r="D54">
        <v>48019</v>
      </c>
      <c r="E54">
        <v>12.7</v>
      </c>
      <c r="F54">
        <v>15.9</v>
      </c>
      <c r="G54">
        <v>21.5</v>
      </c>
      <c r="H54">
        <v>32.22</v>
      </c>
      <c r="I54">
        <v>33.67</v>
      </c>
      <c r="J54">
        <v>35.11</v>
      </c>
      <c r="K54">
        <v>-285</v>
      </c>
      <c r="L54">
        <v>-271</v>
      </c>
      <c r="M54">
        <v>-266</v>
      </c>
      <c r="N54">
        <v>876</v>
      </c>
      <c r="O54">
        <v>922</v>
      </c>
      <c r="P54">
        <v>950</v>
      </c>
      <c r="Q54">
        <v>188</v>
      </c>
      <c r="R54">
        <f t="shared" si="0"/>
        <v>0.25191675794085433</v>
      </c>
      <c r="S54">
        <f t="shared" si="1"/>
        <v>-109.82840452719969</v>
      </c>
      <c r="T54">
        <f t="shared" si="2"/>
        <v>33.333333333333329</v>
      </c>
      <c r="U54" s="4">
        <f t="shared" si="3"/>
        <v>0</v>
      </c>
    </row>
    <row r="55" spans="1:21" x14ac:dyDescent="0.25">
      <c r="A55" t="s">
        <v>17</v>
      </c>
      <c r="B55" t="s">
        <v>71</v>
      </c>
      <c r="C55">
        <v>17724405</v>
      </c>
      <c r="D55">
        <v>48019</v>
      </c>
      <c r="E55">
        <v>13.1</v>
      </c>
      <c r="F55">
        <v>18.100000000000001</v>
      </c>
      <c r="G55">
        <v>22.6</v>
      </c>
      <c r="H55">
        <v>32.07</v>
      </c>
      <c r="I55">
        <v>33.64</v>
      </c>
      <c r="J55">
        <v>35.75</v>
      </c>
      <c r="K55">
        <v>-285</v>
      </c>
      <c r="L55">
        <v>-271</v>
      </c>
      <c r="M55">
        <v>-266</v>
      </c>
      <c r="N55">
        <v>870</v>
      </c>
      <c r="O55">
        <v>921</v>
      </c>
      <c r="P55">
        <v>966</v>
      </c>
      <c r="Q55">
        <v>189</v>
      </c>
      <c r="R55">
        <f t="shared" si="0"/>
        <v>0.27777777777777779</v>
      </c>
      <c r="S55">
        <f t="shared" si="1"/>
        <v>-108.56481481481481</v>
      </c>
      <c r="T55">
        <f t="shared" si="2"/>
        <v>33.333333333333329</v>
      </c>
      <c r="U55" s="4">
        <f t="shared" si="3"/>
        <v>0</v>
      </c>
    </row>
    <row r="56" spans="1:21" x14ac:dyDescent="0.25">
      <c r="A56" t="s">
        <v>17</v>
      </c>
      <c r="B56" t="s">
        <v>72</v>
      </c>
      <c r="C56">
        <v>17724559</v>
      </c>
      <c r="D56">
        <v>48020</v>
      </c>
      <c r="E56">
        <v>14.5</v>
      </c>
      <c r="F56">
        <v>18.8</v>
      </c>
      <c r="G56">
        <v>23.8</v>
      </c>
      <c r="H56">
        <v>31.93</v>
      </c>
      <c r="I56">
        <v>33.68</v>
      </c>
      <c r="J56">
        <v>35.42</v>
      </c>
      <c r="K56">
        <v>-285</v>
      </c>
      <c r="L56">
        <v>-270</v>
      </c>
      <c r="M56">
        <v>-265</v>
      </c>
      <c r="N56">
        <v>863</v>
      </c>
      <c r="O56">
        <v>919</v>
      </c>
      <c r="P56">
        <v>965</v>
      </c>
      <c r="Q56">
        <v>189</v>
      </c>
      <c r="R56">
        <f t="shared" si="0"/>
        <v>0.30634573304157547</v>
      </c>
      <c r="S56">
        <f t="shared" si="1"/>
        <v>-107.11487964989058</v>
      </c>
      <c r="T56">
        <f t="shared" si="2"/>
        <v>33.333333333333329</v>
      </c>
      <c r="U56" s="4">
        <f t="shared" si="3"/>
        <v>0</v>
      </c>
    </row>
    <row r="57" spans="1:21" x14ac:dyDescent="0.25">
      <c r="A57" t="s">
        <v>17</v>
      </c>
      <c r="B57" t="s">
        <v>73</v>
      </c>
      <c r="C57">
        <v>17724715</v>
      </c>
      <c r="D57">
        <v>48020</v>
      </c>
      <c r="E57">
        <v>13.9</v>
      </c>
      <c r="F57">
        <v>18.3</v>
      </c>
      <c r="G57">
        <v>22.3</v>
      </c>
      <c r="H57">
        <v>32.11</v>
      </c>
      <c r="I57">
        <v>33.68</v>
      </c>
      <c r="J57">
        <v>35.14</v>
      </c>
      <c r="K57">
        <v>-278</v>
      </c>
      <c r="L57">
        <v>-271</v>
      </c>
      <c r="M57">
        <v>-265</v>
      </c>
      <c r="N57">
        <v>873</v>
      </c>
      <c r="O57">
        <v>920</v>
      </c>
      <c r="P57">
        <v>952</v>
      </c>
      <c r="Q57">
        <v>188</v>
      </c>
      <c r="R57">
        <f t="shared" si="0"/>
        <v>0.25753424657534246</v>
      </c>
      <c r="S57">
        <f t="shared" si="1"/>
        <v>-109.27799086757992</v>
      </c>
      <c r="T57">
        <f t="shared" si="2"/>
        <v>33.333333333333329</v>
      </c>
      <c r="U57" s="4">
        <f t="shared" si="3"/>
        <v>0</v>
      </c>
    </row>
    <row r="58" spans="1:21" x14ac:dyDescent="0.25">
      <c r="A58" t="s">
        <v>17</v>
      </c>
      <c r="B58" t="s">
        <v>74</v>
      </c>
      <c r="C58">
        <v>17724870</v>
      </c>
      <c r="D58">
        <v>48020</v>
      </c>
      <c r="E58">
        <v>13</v>
      </c>
      <c r="F58">
        <v>16.399999999999999</v>
      </c>
      <c r="G58">
        <v>20.5</v>
      </c>
      <c r="H58">
        <v>32.31</v>
      </c>
      <c r="I58">
        <v>33.69</v>
      </c>
      <c r="J58">
        <v>35.1</v>
      </c>
      <c r="K58">
        <v>-278</v>
      </c>
      <c r="L58">
        <v>-271</v>
      </c>
      <c r="M58">
        <v>-266</v>
      </c>
      <c r="N58">
        <v>877</v>
      </c>
      <c r="O58">
        <v>922</v>
      </c>
      <c r="P58">
        <v>961</v>
      </c>
      <c r="Q58">
        <v>188</v>
      </c>
      <c r="R58">
        <f t="shared" si="0"/>
        <v>0.24483133841131666</v>
      </c>
      <c r="S58">
        <f t="shared" si="1"/>
        <v>-110.07081973159231</v>
      </c>
      <c r="T58">
        <f t="shared" si="2"/>
        <v>33.333333333333329</v>
      </c>
      <c r="U58" s="4">
        <f t="shared" si="3"/>
        <v>0</v>
      </c>
    </row>
    <row r="59" spans="1:21" x14ac:dyDescent="0.25">
      <c r="A59" t="s">
        <v>17</v>
      </c>
      <c r="B59" t="s">
        <v>75</v>
      </c>
      <c r="C59">
        <v>17725025</v>
      </c>
      <c r="D59">
        <v>48020</v>
      </c>
      <c r="E59">
        <v>12.7</v>
      </c>
      <c r="F59">
        <v>16.100000000000001</v>
      </c>
      <c r="G59">
        <v>19.3</v>
      </c>
      <c r="H59">
        <v>32.380000000000003</v>
      </c>
      <c r="I59">
        <v>33.700000000000003</v>
      </c>
      <c r="J59">
        <v>35.17</v>
      </c>
      <c r="K59">
        <v>-276</v>
      </c>
      <c r="L59">
        <v>-271</v>
      </c>
      <c r="M59">
        <v>-268</v>
      </c>
      <c r="N59">
        <v>888</v>
      </c>
      <c r="O59">
        <v>921</v>
      </c>
      <c r="P59">
        <v>950</v>
      </c>
      <c r="Q59">
        <v>187</v>
      </c>
      <c r="R59">
        <f t="shared" si="0"/>
        <v>0.1795429815016322</v>
      </c>
      <c r="S59">
        <f t="shared" si="1"/>
        <v>-112.60790714544797</v>
      </c>
      <c r="T59">
        <f t="shared" si="2"/>
        <v>33.333333333333329</v>
      </c>
      <c r="U59" s="4">
        <f t="shared" si="3"/>
        <v>0</v>
      </c>
    </row>
    <row r="60" spans="1:21" x14ac:dyDescent="0.25">
      <c r="A60" t="s">
        <v>17</v>
      </c>
      <c r="B60" t="s">
        <v>76</v>
      </c>
      <c r="C60">
        <v>17725181</v>
      </c>
      <c r="D60">
        <v>48020</v>
      </c>
      <c r="E60">
        <v>12.6</v>
      </c>
      <c r="F60">
        <v>15.1</v>
      </c>
      <c r="G60">
        <v>18.2</v>
      </c>
      <c r="H60">
        <v>32.28</v>
      </c>
      <c r="I60">
        <v>33.659999999999997</v>
      </c>
      <c r="J60">
        <v>35.21</v>
      </c>
      <c r="K60">
        <v>-287</v>
      </c>
      <c r="L60">
        <v>-273</v>
      </c>
      <c r="M60">
        <v>-268</v>
      </c>
      <c r="N60">
        <v>884</v>
      </c>
      <c r="O60">
        <v>927</v>
      </c>
      <c r="P60">
        <v>960</v>
      </c>
      <c r="Q60">
        <v>184</v>
      </c>
      <c r="R60">
        <f t="shared" si="0"/>
        <v>0.23318872017353579</v>
      </c>
      <c r="S60">
        <f t="shared" si="1"/>
        <v>-111.34164859002171</v>
      </c>
      <c r="T60">
        <f t="shared" si="2"/>
        <v>33.333333333333329</v>
      </c>
      <c r="U60" s="4">
        <f t="shared" si="3"/>
        <v>0</v>
      </c>
    </row>
    <row r="61" spans="1:21" x14ac:dyDescent="0.25">
      <c r="A61" t="s">
        <v>17</v>
      </c>
      <c r="B61" t="s">
        <v>77</v>
      </c>
      <c r="C61">
        <v>17725336</v>
      </c>
      <c r="D61">
        <v>48020</v>
      </c>
      <c r="E61">
        <v>10.8</v>
      </c>
      <c r="F61">
        <v>14.6</v>
      </c>
      <c r="G61">
        <v>18.8</v>
      </c>
      <c r="H61">
        <v>32.08</v>
      </c>
      <c r="I61">
        <v>33.659999999999997</v>
      </c>
      <c r="J61">
        <v>35.549999999999997</v>
      </c>
      <c r="K61">
        <v>-292</v>
      </c>
      <c r="L61">
        <v>-272</v>
      </c>
      <c r="M61">
        <v>-206</v>
      </c>
      <c r="N61">
        <v>704</v>
      </c>
      <c r="O61">
        <v>923</v>
      </c>
      <c r="P61">
        <v>956</v>
      </c>
      <c r="Q61">
        <v>184</v>
      </c>
      <c r="R61">
        <f t="shared" si="0"/>
        <v>1.3192771084337349</v>
      </c>
      <c r="S61">
        <f t="shared" si="1"/>
        <v>-72.91807228915664</v>
      </c>
      <c r="T61">
        <f t="shared" si="2"/>
        <v>33.333333333333329</v>
      </c>
      <c r="U61" s="4">
        <f t="shared" si="3"/>
        <v>0</v>
      </c>
    </row>
    <row r="62" spans="1:21" x14ac:dyDescent="0.25">
      <c r="A62" t="s">
        <v>17</v>
      </c>
      <c r="B62" t="s">
        <v>78</v>
      </c>
      <c r="C62">
        <v>17725489</v>
      </c>
      <c r="D62">
        <v>48021</v>
      </c>
      <c r="E62">
        <v>10.9</v>
      </c>
      <c r="F62">
        <v>13.7</v>
      </c>
      <c r="G62">
        <v>18.7</v>
      </c>
      <c r="H62">
        <v>31.85</v>
      </c>
      <c r="I62">
        <v>33.630000000000003</v>
      </c>
      <c r="J62">
        <v>35.28</v>
      </c>
      <c r="K62">
        <v>-284</v>
      </c>
      <c r="L62">
        <v>-270</v>
      </c>
      <c r="M62">
        <v>-197</v>
      </c>
      <c r="N62">
        <v>716</v>
      </c>
      <c r="O62">
        <v>912</v>
      </c>
      <c r="P62">
        <v>961</v>
      </c>
      <c r="Q62">
        <v>184</v>
      </c>
      <c r="R62">
        <f t="shared" si="0"/>
        <v>1.1687537268932617</v>
      </c>
      <c r="S62">
        <f t="shared" si="1"/>
        <v>-75.948717948717956</v>
      </c>
      <c r="T62">
        <f t="shared" si="2"/>
        <v>33.333333333333329</v>
      </c>
      <c r="U62" s="4">
        <f t="shared" si="3"/>
        <v>0</v>
      </c>
    </row>
    <row r="63" spans="1:21" x14ac:dyDescent="0.25">
      <c r="A63" t="s">
        <v>17</v>
      </c>
      <c r="B63" t="s">
        <v>79</v>
      </c>
      <c r="C63">
        <v>17725645</v>
      </c>
      <c r="D63">
        <v>48021</v>
      </c>
      <c r="E63">
        <v>12.7</v>
      </c>
      <c r="F63">
        <v>16.3</v>
      </c>
      <c r="G63">
        <v>20.8</v>
      </c>
      <c r="H63">
        <v>32.47</v>
      </c>
      <c r="I63">
        <v>33.659999999999997</v>
      </c>
      <c r="J63">
        <v>35.68</v>
      </c>
      <c r="K63">
        <v>-281</v>
      </c>
      <c r="L63">
        <v>-272</v>
      </c>
      <c r="M63">
        <v>-267</v>
      </c>
      <c r="N63">
        <v>876</v>
      </c>
      <c r="O63">
        <v>925</v>
      </c>
      <c r="P63">
        <v>956</v>
      </c>
      <c r="Q63">
        <v>185</v>
      </c>
      <c r="R63">
        <f t="shared" si="0"/>
        <v>0.26746724890829693</v>
      </c>
      <c r="S63">
        <f t="shared" si="1"/>
        <v>-109.65320232896653</v>
      </c>
      <c r="T63">
        <f t="shared" si="2"/>
        <v>33.333333333333329</v>
      </c>
      <c r="U63" s="4">
        <f t="shared" si="3"/>
        <v>0</v>
      </c>
    </row>
    <row r="64" spans="1:21" x14ac:dyDescent="0.25">
      <c r="A64" t="s">
        <v>17</v>
      </c>
      <c r="B64" t="s">
        <v>80</v>
      </c>
      <c r="C64">
        <v>17725799</v>
      </c>
      <c r="D64">
        <v>48021</v>
      </c>
      <c r="E64">
        <v>13.2</v>
      </c>
      <c r="F64">
        <v>17.5</v>
      </c>
      <c r="G64">
        <v>23.1</v>
      </c>
      <c r="H64">
        <v>31.08</v>
      </c>
      <c r="I64">
        <v>33.630000000000003</v>
      </c>
      <c r="J64">
        <v>35.82</v>
      </c>
      <c r="K64">
        <v>-290</v>
      </c>
      <c r="L64">
        <v>-271</v>
      </c>
      <c r="M64">
        <v>-208</v>
      </c>
      <c r="N64">
        <v>741</v>
      </c>
      <c r="O64">
        <v>920</v>
      </c>
      <c r="P64">
        <v>962</v>
      </c>
      <c r="Q64">
        <v>186</v>
      </c>
      <c r="R64">
        <f t="shared" si="0"/>
        <v>1.0510863182618908</v>
      </c>
      <c r="S64">
        <f t="shared" si="1"/>
        <v>-80.689371697005285</v>
      </c>
      <c r="T64">
        <f t="shared" si="2"/>
        <v>33.333333333333329</v>
      </c>
      <c r="U64" s="4">
        <f t="shared" si="3"/>
        <v>0</v>
      </c>
    </row>
    <row r="65" spans="1:21" x14ac:dyDescent="0.25">
      <c r="A65" t="s">
        <v>17</v>
      </c>
      <c r="B65" t="s">
        <v>81</v>
      </c>
      <c r="C65">
        <v>17725904</v>
      </c>
      <c r="D65">
        <v>48021</v>
      </c>
      <c r="E65">
        <v>14.1</v>
      </c>
      <c r="F65">
        <v>19.2</v>
      </c>
      <c r="G65">
        <v>24.3</v>
      </c>
      <c r="H65">
        <v>16.329999999999998</v>
      </c>
      <c r="I65">
        <v>31.75</v>
      </c>
      <c r="J65">
        <v>35.64</v>
      </c>
      <c r="K65">
        <v>-281</v>
      </c>
      <c r="L65">
        <v>-187</v>
      </c>
      <c r="M65">
        <v>15</v>
      </c>
      <c r="N65">
        <v>0</v>
      </c>
      <c r="O65">
        <v>619</v>
      </c>
      <c r="P65">
        <v>945</v>
      </c>
      <c r="Q65">
        <v>187</v>
      </c>
      <c r="R65">
        <f t="shared" si="0"/>
        <v>6.5502645502645507</v>
      </c>
      <c r="S65">
        <f t="shared" si="1"/>
        <v>11.49911816578483</v>
      </c>
      <c r="T65">
        <f t="shared" si="2"/>
        <v>33.333333333333329</v>
      </c>
      <c r="U65" s="4">
        <f t="shared" si="3"/>
        <v>0.34497354497354499</v>
      </c>
    </row>
    <row r="66" spans="1:21" x14ac:dyDescent="0.25">
      <c r="A66" t="s">
        <v>17</v>
      </c>
      <c r="B66" t="s">
        <v>82</v>
      </c>
      <c r="C66">
        <v>17726025</v>
      </c>
      <c r="D66">
        <v>48021</v>
      </c>
      <c r="E66">
        <v>13.8</v>
      </c>
      <c r="F66">
        <v>19.5</v>
      </c>
      <c r="G66">
        <v>24.2</v>
      </c>
      <c r="H66">
        <v>32.14</v>
      </c>
      <c r="I66">
        <v>33.549999999999997</v>
      </c>
      <c r="J66">
        <v>34.93</v>
      </c>
      <c r="K66">
        <v>-223</v>
      </c>
      <c r="L66">
        <v>-219</v>
      </c>
      <c r="M66">
        <v>-213</v>
      </c>
      <c r="N66">
        <v>647</v>
      </c>
      <c r="O66">
        <v>715</v>
      </c>
      <c r="P66">
        <v>748</v>
      </c>
      <c r="Q66">
        <v>191</v>
      </c>
      <c r="R66">
        <f t="shared" si="0"/>
        <v>0.48745519713261648</v>
      </c>
      <c r="S66">
        <f t="shared" si="1"/>
        <v>-70.868458781362008</v>
      </c>
      <c r="T66">
        <f t="shared" si="2"/>
        <v>33.333333333333329</v>
      </c>
      <c r="U66" s="4">
        <f t="shared" si="3"/>
        <v>0</v>
      </c>
    </row>
    <row r="67" spans="1:21" x14ac:dyDescent="0.25">
      <c r="A67" t="s">
        <v>17</v>
      </c>
      <c r="B67" t="s">
        <v>83</v>
      </c>
      <c r="C67">
        <v>17726146</v>
      </c>
      <c r="D67">
        <v>48021</v>
      </c>
      <c r="E67">
        <v>13.7</v>
      </c>
      <c r="F67">
        <v>18.899999999999999</v>
      </c>
      <c r="G67">
        <v>24.1</v>
      </c>
      <c r="H67">
        <v>32.28</v>
      </c>
      <c r="I67">
        <v>33.54</v>
      </c>
      <c r="J67">
        <v>34.61</v>
      </c>
      <c r="K67">
        <v>-224</v>
      </c>
      <c r="L67">
        <v>-219</v>
      </c>
      <c r="M67">
        <v>-213</v>
      </c>
      <c r="N67">
        <v>656</v>
      </c>
      <c r="O67">
        <v>716</v>
      </c>
      <c r="P67">
        <v>744</v>
      </c>
      <c r="Q67">
        <v>192</v>
      </c>
      <c r="R67">
        <f t="shared" ref="R67:R130" si="4">IF(O67&gt;V67,10*(O67-N67)/(P67+N67),10-10*(O67-N67)/(P67+N67))</f>
        <v>0.42857142857142855</v>
      </c>
      <c r="S67">
        <f t="shared" ref="S67:S130" si="5">IF(O67&lt;V67,(R67/60)*(P67-$V$2),($V$2-N67)*(10-R67)/60)</f>
        <v>-72.742857142857147</v>
      </c>
      <c r="T67">
        <f t="shared" ref="T67:T130" si="6">IF(O67&gt;$V$2,$V$2*(10/60),O67*(10/60))</f>
        <v>33.333333333333329</v>
      </c>
      <c r="U67" s="4">
        <f t="shared" ref="U67:U130" si="7">IF(S67/T67&gt;0,S67/T67,0)</f>
        <v>0</v>
      </c>
    </row>
    <row r="68" spans="1:21" x14ac:dyDescent="0.25">
      <c r="A68" t="s">
        <v>17</v>
      </c>
      <c r="B68" t="s">
        <v>84</v>
      </c>
      <c r="C68">
        <v>17726267</v>
      </c>
      <c r="D68">
        <v>48022</v>
      </c>
      <c r="E68">
        <v>14</v>
      </c>
      <c r="F68">
        <v>19.3</v>
      </c>
      <c r="G68">
        <v>23.6</v>
      </c>
      <c r="H68">
        <v>32.4</v>
      </c>
      <c r="I68">
        <v>33.58</v>
      </c>
      <c r="J68">
        <v>34.93</v>
      </c>
      <c r="K68">
        <v>-223</v>
      </c>
      <c r="L68">
        <v>-219</v>
      </c>
      <c r="M68">
        <v>-213</v>
      </c>
      <c r="N68">
        <v>656</v>
      </c>
      <c r="O68">
        <v>716</v>
      </c>
      <c r="P68">
        <v>746</v>
      </c>
      <c r="Q68">
        <v>192</v>
      </c>
      <c r="R68">
        <f t="shared" si="4"/>
        <v>0.42796005706134094</v>
      </c>
      <c r="S68">
        <f t="shared" si="5"/>
        <v>-72.747503566333805</v>
      </c>
      <c r="T68">
        <f t="shared" si="6"/>
        <v>33.333333333333329</v>
      </c>
      <c r="U68" s="4">
        <f t="shared" si="7"/>
        <v>0</v>
      </c>
    </row>
    <row r="69" spans="1:21" x14ac:dyDescent="0.25">
      <c r="A69" t="s">
        <v>17</v>
      </c>
      <c r="B69" t="s">
        <v>85</v>
      </c>
      <c r="C69">
        <v>17726400</v>
      </c>
      <c r="D69">
        <v>48022</v>
      </c>
      <c r="E69">
        <v>13.3</v>
      </c>
      <c r="F69">
        <v>19.5</v>
      </c>
      <c r="G69">
        <v>25.6</v>
      </c>
      <c r="H69">
        <v>32.07</v>
      </c>
      <c r="I69">
        <v>33.57</v>
      </c>
      <c r="J69">
        <v>34.61</v>
      </c>
      <c r="K69">
        <v>-283</v>
      </c>
      <c r="L69">
        <v>-237</v>
      </c>
      <c r="M69">
        <v>-216</v>
      </c>
      <c r="N69">
        <v>681</v>
      </c>
      <c r="O69">
        <v>785</v>
      </c>
      <c r="P69">
        <v>948</v>
      </c>
      <c r="Q69">
        <v>192</v>
      </c>
      <c r="R69">
        <f t="shared" si="4"/>
        <v>0.63842848373235117</v>
      </c>
      <c r="S69">
        <f t="shared" si="5"/>
        <v>-75.048598322078988</v>
      </c>
      <c r="T69">
        <f t="shared" si="6"/>
        <v>33.333333333333329</v>
      </c>
      <c r="U69" s="4">
        <f t="shared" si="7"/>
        <v>0</v>
      </c>
    </row>
    <row r="70" spans="1:21" x14ac:dyDescent="0.25">
      <c r="A70" t="s">
        <v>17</v>
      </c>
      <c r="B70" t="s">
        <v>86</v>
      </c>
      <c r="C70">
        <v>17726553</v>
      </c>
      <c r="D70">
        <v>48022</v>
      </c>
      <c r="E70">
        <v>14.7</v>
      </c>
      <c r="F70">
        <v>19.399999999999999</v>
      </c>
      <c r="G70">
        <v>24.7</v>
      </c>
      <c r="H70">
        <v>32.26</v>
      </c>
      <c r="I70">
        <v>33.65</v>
      </c>
      <c r="J70">
        <v>35.44</v>
      </c>
      <c r="K70">
        <v>-275</v>
      </c>
      <c r="L70">
        <v>-268</v>
      </c>
      <c r="M70">
        <v>-263</v>
      </c>
      <c r="N70">
        <v>857</v>
      </c>
      <c r="O70">
        <v>910</v>
      </c>
      <c r="P70">
        <v>949</v>
      </c>
      <c r="Q70">
        <v>192</v>
      </c>
      <c r="R70">
        <f t="shared" si="4"/>
        <v>0.29346622369878184</v>
      </c>
      <c r="S70">
        <f t="shared" si="5"/>
        <v>-106.28654485049833</v>
      </c>
      <c r="T70">
        <f t="shared" si="6"/>
        <v>33.333333333333329</v>
      </c>
      <c r="U70" s="4">
        <f t="shared" si="7"/>
        <v>0</v>
      </c>
    </row>
    <row r="71" spans="1:21" x14ac:dyDescent="0.25">
      <c r="A71" t="s">
        <v>17</v>
      </c>
      <c r="B71" t="s">
        <v>87</v>
      </c>
      <c r="C71">
        <v>17726707</v>
      </c>
      <c r="D71">
        <v>48022</v>
      </c>
      <c r="E71">
        <v>14</v>
      </c>
      <c r="F71">
        <v>20.6</v>
      </c>
      <c r="G71">
        <v>24.1</v>
      </c>
      <c r="H71">
        <v>31.95</v>
      </c>
      <c r="I71">
        <v>33.68</v>
      </c>
      <c r="J71">
        <v>35.26</v>
      </c>
      <c r="K71">
        <v>-277</v>
      </c>
      <c r="L71">
        <v>-269</v>
      </c>
      <c r="M71">
        <v>-263</v>
      </c>
      <c r="N71">
        <v>855</v>
      </c>
      <c r="O71">
        <v>913</v>
      </c>
      <c r="P71">
        <v>959</v>
      </c>
      <c r="Q71">
        <v>192</v>
      </c>
      <c r="R71">
        <f t="shared" si="4"/>
        <v>0.3197353914002205</v>
      </c>
      <c r="S71">
        <f t="shared" si="5"/>
        <v>-105.67622197721425</v>
      </c>
      <c r="T71">
        <f t="shared" si="6"/>
        <v>33.333333333333329</v>
      </c>
      <c r="U71" s="4">
        <f t="shared" si="7"/>
        <v>0</v>
      </c>
    </row>
    <row r="72" spans="1:21" x14ac:dyDescent="0.25">
      <c r="A72" t="s">
        <v>17</v>
      </c>
      <c r="B72" t="s">
        <v>88</v>
      </c>
      <c r="C72">
        <v>17726860</v>
      </c>
      <c r="D72">
        <v>48022</v>
      </c>
      <c r="E72">
        <v>14.9</v>
      </c>
      <c r="F72">
        <v>20</v>
      </c>
      <c r="G72">
        <v>24.1</v>
      </c>
      <c r="H72">
        <v>31.87</v>
      </c>
      <c r="I72">
        <v>33.68</v>
      </c>
      <c r="J72">
        <v>35.67</v>
      </c>
      <c r="K72">
        <v>-277</v>
      </c>
      <c r="L72">
        <v>-269</v>
      </c>
      <c r="M72">
        <v>-264</v>
      </c>
      <c r="N72">
        <v>862</v>
      </c>
      <c r="O72">
        <v>915</v>
      </c>
      <c r="P72">
        <v>958</v>
      </c>
      <c r="Q72">
        <v>192</v>
      </c>
      <c r="R72">
        <f t="shared" si="4"/>
        <v>0.29120879120879123</v>
      </c>
      <c r="S72">
        <f t="shared" si="5"/>
        <v>-107.12032967032967</v>
      </c>
      <c r="T72">
        <f t="shared" si="6"/>
        <v>33.333333333333329</v>
      </c>
      <c r="U72" s="4">
        <f t="shared" si="7"/>
        <v>0</v>
      </c>
    </row>
    <row r="73" spans="1:21" x14ac:dyDescent="0.25">
      <c r="A73" t="s">
        <v>17</v>
      </c>
      <c r="B73" t="s">
        <v>89</v>
      </c>
      <c r="C73">
        <v>17727015</v>
      </c>
      <c r="D73">
        <v>48022</v>
      </c>
      <c r="E73">
        <v>12.9</v>
      </c>
      <c r="F73">
        <v>17.7</v>
      </c>
      <c r="G73">
        <v>22.6</v>
      </c>
      <c r="H73">
        <v>31.76</v>
      </c>
      <c r="I73">
        <v>33.65</v>
      </c>
      <c r="J73">
        <v>35.299999999999997</v>
      </c>
      <c r="K73">
        <v>-276</v>
      </c>
      <c r="L73">
        <v>-269</v>
      </c>
      <c r="M73">
        <v>-265</v>
      </c>
      <c r="N73">
        <v>869</v>
      </c>
      <c r="O73">
        <v>917</v>
      </c>
      <c r="P73">
        <v>955</v>
      </c>
      <c r="Q73">
        <v>192</v>
      </c>
      <c r="R73">
        <f t="shared" si="4"/>
        <v>0.26315789473684209</v>
      </c>
      <c r="S73">
        <f t="shared" si="5"/>
        <v>-108.56578947368421</v>
      </c>
      <c r="T73">
        <f t="shared" si="6"/>
        <v>33.333333333333329</v>
      </c>
      <c r="U73" s="4">
        <f t="shared" si="7"/>
        <v>0</v>
      </c>
    </row>
    <row r="74" spans="1:21" x14ac:dyDescent="0.25">
      <c r="A74" t="s">
        <v>17</v>
      </c>
      <c r="B74" t="s">
        <v>90</v>
      </c>
      <c r="C74">
        <v>17727169</v>
      </c>
      <c r="D74">
        <v>48023</v>
      </c>
      <c r="E74">
        <v>14.8</v>
      </c>
      <c r="F74">
        <v>19.7</v>
      </c>
      <c r="G74">
        <v>25.1</v>
      </c>
      <c r="H74">
        <v>32.01</v>
      </c>
      <c r="I74">
        <v>33.659999999999997</v>
      </c>
      <c r="J74">
        <v>35.14</v>
      </c>
      <c r="K74">
        <v>-278</v>
      </c>
      <c r="L74">
        <v>-270</v>
      </c>
      <c r="M74">
        <v>-263</v>
      </c>
      <c r="N74">
        <v>855</v>
      </c>
      <c r="O74">
        <v>918</v>
      </c>
      <c r="P74">
        <v>954</v>
      </c>
      <c r="Q74">
        <v>192</v>
      </c>
      <c r="R74">
        <f t="shared" si="4"/>
        <v>0.34825870646766172</v>
      </c>
      <c r="S74">
        <f t="shared" si="5"/>
        <v>-105.36484245439468</v>
      </c>
      <c r="T74">
        <f t="shared" si="6"/>
        <v>33.333333333333329</v>
      </c>
      <c r="U74" s="4">
        <f t="shared" si="7"/>
        <v>0</v>
      </c>
    </row>
    <row r="75" spans="1:21" x14ac:dyDescent="0.25">
      <c r="A75" t="s">
        <v>17</v>
      </c>
      <c r="B75" t="s">
        <v>91</v>
      </c>
      <c r="C75">
        <v>17727324</v>
      </c>
      <c r="D75">
        <v>48023</v>
      </c>
      <c r="E75">
        <v>14.2</v>
      </c>
      <c r="F75">
        <v>18.899999999999999</v>
      </c>
      <c r="G75">
        <v>22.8</v>
      </c>
      <c r="H75">
        <v>32.17</v>
      </c>
      <c r="I75">
        <v>33.700000000000003</v>
      </c>
      <c r="J75">
        <v>35.01</v>
      </c>
      <c r="K75">
        <v>-277</v>
      </c>
      <c r="L75">
        <v>-271</v>
      </c>
      <c r="M75">
        <v>-265</v>
      </c>
      <c r="N75">
        <v>872</v>
      </c>
      <c r="O75">
        <v>921</v>
      </c>
      <c r="P75">
        <v>952</v>
      </c>
      <c r="Q75">
        <v>192</v>
      </c>
      <c r="R75">
        <f t="shared" si="4"/>
        <v>0.26864035087719296</v>
      </c>
      <c r="S75">
        <f t="shared" si="5"/>
        <v>-108.99122807017542</v>
      </c>
      <c r="T75">
        <f t="shared" si="6"/>
        <v>33.333333333333329</v>
      </c>
      <c r="U75" s="4">
        <f t="shared" si="7"/>
        <v>0</v>
      </c>
    </row>
    <row r="76" spans="1:21" x14ac:dyDescent="0.25">
      <c r="A76" t="s">
        <v>17</v>
      </c>
      <c r="B76" t="s">
        <v>92</v>
      </c>
      <c r="C76">
        <v>17727478</v>
      </c>
      <c r="D76">
        <v>48023</v>
      </c>
      <c r="E76">
        <v>15.3</v>
      </c>
      <c r="F76">
        <v>19.600000000000001</v>
      </c>
      <c r="G76">
        <v>22.9</v>
      </c>
      <c r="H76">
        <v>32.299999999999997</v>
      </c>
      <c r="I76">
        <v>33.65</v>
      </c>
      <c r="J76">
        <v>34.979999999999997</v>
      </c>
      <c r="K76">
        <v>-277</v>
      </c>
      <c r="L76">
        <v>-270</v>
      </c>
      <c r="M76">
        <v>-266</v>
      </c>
      <c r="N76">
        <v>873</v>
      </c>
      <c r="O76">
        <v>917</v>
      </c>
      <c r="P76">
        <v>959</v>
      </c>
      <c r="Q76">
        <v>196</v>
      </c>
      <c r="R76">
        <f t="shared" si="4"/>
        <v>0.24017467248908297</v>
      </c>
      <c r="S76">
        <f t="shared" si="5"/>
        <v>-109.47270742358079</v>
      </c>
      <c r="T76">
        <f t="shared" si="6"/>
        <v>33.333333333333329</v>
      </c>
      <c r="U76" s="4">
        <f t="shared" si="7"/>
        <v>0</v>
      </c>
    </row>
    <row r="77" spans="1:21" x14ac:dyDescent="0.25">
      <c r="A77" t="s">
        <v>17</v>
      </c>
      <c r="B77" t="s">
        <v>93</v>
      </c>
      <c r="C77">
        <v>17727632</v>
      </c>
      <c r="D77">
        <v>48023</v>
      </c>
      <c r="E77">
        <v>13.1</v>
      </c>
      <c r="F77">
        <v>18.5</v>
      </c>
      <c r="G77">
        <v>24.3</v>
      </c>
      <c r="H77">
        <v>31.79</v>
      </c>
      <c r="I77">
        <v>33.659999999999997</v>
      </c>
      <c r="J77">
        <v>35.5</v>
      </c>
      <c r="K77">
        <v>-281</v>
      </c>
      <c r="L77">
        <v>-270</v>
      </c>
      <c r="M77">
        <v>-182</v>
      </c>
      <c r="N77">
        <v>642</v>
      </c>
      <c r="O77">
        <v>916</v>
      </c>
      <c r="P77">
        <v>964</v>
      </c>
      <c r="Q77">
        <v>196</v>
      </c>
      <c r="R77">
        <f t="shared" si="4"/>
        <v>1.7061021170610211</v>
      </c>
      <c r="S77">
        <f t="shared" si="5"/>
        <v>-61.098381070983805</v>
      </c>
      <c r="T77">
        <f t="shared" si="6"/>
        <v>33.333333333333329</v>
      </c>
      <c r="U77" s="4">
        <f t="shared" si="7"/>
        <v>0</v>
      </c>
    </row>
    <row r="78" spans="1:21" x14ac:dyDescent="0.25">
      <c r="A78" t="s">
        <v>17</v>
      </c>
      <c r="B78" t="s">
        <v>94</v>
      </c>
      <c r="C78">
        <v>17727768</v>
      </c>
      <c r="D78">
        <v>48023</v>
      </c>
      <c r="E78">
        <v>15</v>
      </c>
      <c r="F78">
        <v>19.8</v>
      </c>
      <c r="G78">
        <v>23.1</v>
      </c>
      <c r="H78">
        <v>20.25</v>
      </c>
      <c r="I78">
        <v>32.76</v>
      </c>
      <c r="J78">
        <v>35.54</v>
      </c>
      <c r="K78">
        <v>-279</v>
      </c>
      <c r="L78">
        <v>-237</v>
      </c>
      <c r="M78">
        <v>-6</v>
      </c>
      <c r="N78">
        <v>26</v>
      </c>
      <c r="O78">
        <v>806</v>
      </c>
      <c r="P78">
        <v>954</v>
      </c>
      <c r="Q78">
        <v>196</v>
      </c>
      <c r="R78">
        <f t="shared" si="4"/>
        <v>7.9591836734693882</v>
      </c>
      <c r="S78">
        <f t="shared" si="5"/>
        <v>5.9183673469387745</v>
      </c>
      <c r="T78">
        <f t="shared" si="6"/>
        <v>33.333333333333329</v>
      </c>
      <c r="U78" s="4">
        <f t="shared" si="7"/>
        <v>0.17755102040816326</v>
      </c>
    </row>
    <row r="79" spans="1:21" x14ac:dyDescent="0.25">
      <c r="A79" t="s">
        <v>17</v>
      </c>
      <c r="B79" t="s">
        <v>95</v>
      </c>
      <c r="C79">
        <v>17727924</v>
      </c>
      <c r="D79">
        <v>48023</v>
      </c>
      <c r="E79">
        <v>14.9</v>
      </c>
      <c r="F79">
        <v>19.399999999999999</v>
      </c>
      <c r="G79">
        <v>23.7</v>
      </c>
      <c r="H79">
        <v>32.15</v>
      </c>
      <c r="I79">
        <v>33.71</v>
      </c>
      <c r="J79">
        <v>34.96</v>
      </c>
      <c r="K79">
        <v>-277</v>
      </c>
      <c r="L79">
        <v>-272</v>
      </c>
      <c r="M79">
        <v>-268</v>
      </c>
      <c r="N79">
        <v>893</v>
      </c>
      <c r="O79">
        <v>924</v>
      </c>
      <c r="P79">
        <v>956</v>
      </c>
      <c r="Q79">
        <v>196</v>
      </c>
      <c r="R79">
        <f t="shared" si="4"/>
        <v>0.167658193618172</v>
      </c>
      <c r="S79">
        <f t="shared" si="5"/>
        <v>-113.56354786371011</v>
      </c>
      <c r="T79">
        <f t="shared" si="6"/>
        <v>33.333333333333329</v>
      </c>
      <c r="U79" s="4">
        <f t="shared" si="7"/>
        <v>0</v>
      </c>
    </row>
    <row r="80" spans="1:21" x14ac:dyDescent="0.25">
      <c r="A80" t="s">
        <v>17</v>
      </c>
      <c r="B80" t="s">
        <v>96</v>
      </c>
      <c r="C80">
        <v>17728079</v>
      </c>
      <c r="D80">
        <v>48024</v>
      </c>
      <c r="E80">
        <v>13.8</v>
      </c>
      <c r="F80">
        <v>17.899999999999999</v>
      </c>
      <c r="G80">
        <v>22</v>
      </c>
      <c r="H80">
        <v>32.61</v>
      </c>
      <c r="I80">
        <v>33.69</v>
      </c>
      <c r="J80">
        <v>34.979999999999997</v>
      </c>
      <c r="K80">
        <v>-281</v>
      </c>
      <c r="L80">
        <v>-272</v>
      </c>
      <c r="M80">
        <v>-267</v>
      </c>
      <c r="N80">
        <v>881</v>
      </c>
      <c r="O80">
        <v>924</v>
      </c>
      <c r="P80">
        <v>957</v>
      </c>
      <c r="Q80">
        <v>196</v>
      </c>
      <c r="R80">
        <f t="shared" si="4"/>
        <v>0.23394994559303592</v>
      </c>
      <c r="S80">
        <f t="shared" si="5"/>
        <v>-110.84466811751903</v>
      </c>
      <c r="T80">
        <f t="shared" si="6"/>
        <v>33.333333333333329</v>
      </c>
      <c r="U80" s="4">
        <f t="shared" si="7"/>
        <v>0</v>
      </c>
    </row>
    <row r="81" spans="1:21" x14ac:dyDescent="0.25">
      <c r="A81" t="s">
        <v>17</v>
      </c>
      <c r="B81" t="s">
        <v>97</v>
      </c>
      <c r="C81">
        <v>17728234</v>
      </c>
      <c r="D81">
        <v>48024</v>
      </c>
      <c r="E81">
        <v>13</v>
      </c>
      <c r="F81">
        <v>17.600000000000001</v>
      </c>
      <c r="G81">
        <v>21.1</v>
      </c>
      <c r="H81">
        <v>32.26</v>
      </c>
      <c r="I81">
        <v>33.67</v>
      </c>
      <c r="J81">
        <v>34.92</v>
      </c>
      <c r="K81">
        <v>-277</v>
      </c>
      <c r="L81">
        <v>-270</v>
      </c>
      <c r="M81">
        <v>-266</v>
      </c>
      <c r="N81">
        <v>885</v>
      </c>
      <c r="O81">
        <v>920</v>
      </c>
      <c r="P81">
        <v>947</v>
      </c>
      <c r="Q81">
        <v>196</v>
      </c>
      <c r="R81">
        <f t="shared" si="4"/>
        <v>0.19104803493449782</v>
      </c>
      <c r="S81">
        <f t="shared" si="5"/>
        <v>-111.98553493449781</v>
      </c>
      <c r="T81">
        <f t="shared" si="6"/>
        <v>33.333333333333329</v>
      </c>
      <c r="U81" s="4">
        <f t="shared" si="7"/>
        <v>0</v>
      </c>
    </row>
    <row r="82" spans="1:21" x14ac:dyDescent="0.25">
      <c r="A82" t="s">
        <v>17</v>
      </c>
      <c r="B82" t="s">
        <v>98</v>
      </c>
      <c r="C82">
        <v>17728389</v>
      </c>
      <c r="D82">
        <v>48024</v>
      </c>
      <c r="E82">
        <v>12.7</v>
      </c>
      <c r="F82">
        <v>16.399999999999999</v>
      </c>
      <c r="G82">
        <v>19.5</v>
      </c>
      <c r="H82">
        <v>32.450000000000003</v>
      </c>
      <c r="I82">
        <v>33.69</v>
      </c>
      <c r="J82">
        <v>35.270000000000003</v>
      </c>
      <c r="K82">
        <v>-277</v>
      </c>
      <c r="L82">
        <v>-271</v>
      </c>
      <c r="M82">
        <v>-267</v>
      </c>
      <c r="N82">
        <v>891</v>
      </c>
      <c r="O82">
        <v>921</v>
      </c>
      <c r="P82">
        <v>954</v>
      </c>
      <c r="Q82">
        <v>196</v>
      </c>
      <c r="R82">
        <f t="shared" si="4"/>
        <v>0.16260162601626016</v>
      </c>
      <c r="S82">
        <f t="shared" si="5"/>
        <v>-113.29403794037941</v>
      </c>
      <c r="T82">
        <f t="shared" si="6"/>
        <v>33.333333333333329</v>
      </c>
      <c r="U82" s="4">
        <f t="shared" si="7"/>
        <v>0</v>
      </c>
    </row>
    <row r="83" spans="1:21" x14ac:dyDescent="0.25">
      <c r="A83" t="s">
        <v>17</v>
      </c>
      <c r="B83" t="s">
        <v>99</v>
      </c>
      <c r="C83">
        <v>17728544</v>
      </c>
      <c r="D83">
        <v>48024</v>
      </c>
      <c r="E83">
        <v>12.3</v>
      </c>
      <c r="F83">
        <v>15.8</v>
      </c>
      <c r="G83">
        <v>19</v>
      </c>
      <c r="H83">
        <v>32.47</v>
      </c>
      <c r="I83">
        <v>33.68</v>
      </c>
      <c r="J83">
        <v>35.67</v>
      </c>
      <c r="K83">
        <v>-278</v>
      </c>
      <c r="L83">
        <v>-272</v>
      </c>
      <c r="M83">
        <v>-269</v>
      </c>
      <c r="N83">
        <v>887</v>
      </c>
      <c r="O83">
        <v>925</v>
      </c>
      <c r="P83">
        <v>957</v>
      </c>
      <c r="Q83">
        <v>196</v>
      </c>
      <c r="R83">
        <f t="shared" si="4"/>
        <v>0.20607375271149675</v>
      </c>
      <c r="S83">
        <f t="shared" si="5"/>
        <v>-112.14045553145337</v>
      </c>
      <c r="T83">
        <f t="shared" si="6"/>
        <v>33.333333333333329</v>
      </c>
      <c r="U83" s="4">
        <f t="shared" si="7"/>
        <v>0</v>
      </c>
    </row>
    <row r="84" spans="1:21" x14ac:dyDescent="0.25">
      <c r="A84" t="s">
        <v>17</v>
      </c>
      <c r="B84" t="s">
        <v>100</v>
      </c>
      <c r="C84">
        <v>17728699</v>
      </c>
      <c r="D84">
        <v>48024</v>
      </c>
      <c r="E84">
        <v>11.6</v>
      </c>
      <c r="F84">
        <v>14.8</v>
      </c>
      <c r="G84">
        <v>18.899999999999999</v>
      </c>
      <c r="H84">
        <v>32.22</v>
      </c>
      <c r="I84">
        <v>33.69</v>
      </c>
      <c r="J84">
        <v>35.479999999999997</v>
      </c>
      <c r="K84">
        <v>-283</v>
      </c>
      <c r="L84">
        <v>-270</v>
      </c>
      <c r="M84">
        <v>-267</v>
      </c>
      <c r="N84">
        <v>892</v>
      </c>
      <c r="O84">
        <v>919</v>
      </c>
      <c r="P84">
        <v>949</v>
      </c>
      <c r="Q84">
        <v>198</v>
      </c>
      <c r="R84">
        <f t="shared" si="4"/>
        <v>0.14665942422596415</v>
      </c>
      <c r="S84">
        <f t="shared" si="5"/>
        <v>-113.64186130726054</v>
      </c>
      <c r="T84">
        <f t="shared" si="6"/>
        <v>33.333333333333329</v>
      </c>
      <c r="U84" s="4">
        <f t="shared" si="7"/>
        <v>0</v>
      </c>
    </row>
    <row r="85" spans="1:21" x14ac:dyDescent="0.25">
      <c r="A85" t="s">
        <v>17</v>
      </c>
      <c r="B85" t="s">
        <v>101</v>
      </c>
      <c r="C85">
        <v>17728854</v>
      </c>
      <c r="D85">
        <v>48024</v>
      </c>
      <c r="E85">
        <v>11.9</v>
      </c>
      <c r="F85">
        <v>15.7</v>
      </c>
      <c r="G85">
        <v>19</v>
      </c>
      <c r="H85">
        <v>32.53</v>
      </c>
      <c r="I85">
        <v>33.67</v>
      </c>
      <c r="J85">
        <v>35.22</v>
      </c>
      <c r="K85">
        <v>-278</v>
      </c>
      <c r="L85">
        <v>-271</v>
      </c>
      <c r="M85">
        <v>-267</v>
      </c>
      <c r="N85">
        <v>888</v>
      </c>
      <c r="O85">
        <v>922</v>
      </c>
      <c r="P85">
        <v>958</v>
      </c>
      <c r="Q85">
        <v>200</v>
      </c>
      <c r="R85">
        <f t="shared" si="4"/>
        <v>0.18418201516793067</v>
      </c>
      <c r="S85">
        <f t="shared" si="5"/>
        <v>-112.55471289274105</v>
      </c>
      <c r="T85">
        <f t="shared" si="6"/>
        <v>33.333333333333329</v>
      </c>
      <c r="U85" s="4">
        <f t="shared" si="7"/>
        <v>0</v>
      </c>
    </row>
    <row r="86" spans="1:21" x14ac:dyDescent="0.25">
      <c r="A86" t="s">
        <v>17</v>
      </c>
      <c r="B86" t="s">
        <v>102</v>
      </c>
      <c r="C86">
        <v>17729009</v>
      </c>
      <c r="D86">
        <v>48025</v>
      </c>
      <c r="E86">
        <v>12.1</v>
      </c>
      <c r="F86">
        <v>16</v>
      </c>
      <c r="G86">
        <v>19.600000000000001</v>
      </c>
      <c r="H86">
        <v>32.5</v>
      </c>
      <c r="I86">
        <v>33.67</v>
      </c>
      <c r="J86">
        <v>35.14</v>
      </c>
      <c r="K86">
        <v>-280</v>
      </c>
      <c r="L86">
        <v>-272</v>
      </c>
      <c r="M86">
        <v>-268</v>
      </c>
      <c r="N86">
        <v>900</v>
      </c>
      <c r="O86">
        <v>924</v>
      </c>
      <c r="P86">
        <v>951</v>
      </c>
      <c r="Q86">
        <v>201</v>
      </c>
      <c r="R86">
        <f t="shared" si="4"/>
        <v>0.12965964343598055</v>
      </c>
      <c r="S86">
        <f t="shared" si="5"/>
        <v>-115.15397082658023</v>
      </c>
      <c r="T86">
        <f t="shared" si="6"/>
        <v>33.333333333333329</v>
      </c>
      <c r="U86" s="4">
        <f t="shared" si="7"/>
        <v>0</v>
      </c>
    </row>
    <row r="87" spans="1:21" x14ac:dyDescent="0.25">
      <c r="A87" t="s">
        <v>17</v>
      </c>
      <c r="B87" t="s">
        <v>103</v>
      </c>
      <c r="C87">
        <v>17729143</v>
      </c>
      <c r="D87">
        <v>48025</v>
      </c>
      <c r="E87">
        <v>9</v>
      </c>
      <c r="F87">
        <v>12.1</v>
      </c>
      <c r="G87">
        <v>18.3</v>
      </c>
      <c r="H87">
        <v>31.34</v>
      </c>
      <c r="I87">
        <v>33.14</v>
      </c>
      <c r="J87">
        <v>35.64</v>
      </c>
      <c r="K87">
        <v>-279</v>
      </c>
      <c r="L87">
        <v>-239</v>
      </c>
      <c r="M87">
        <v>-127</v>
      </c>
      <c r="N87">
        <v>447</v>
      </c>
      <c r="O87">
        <v>801</v>
      </c>
      <c r="P87">
        <v>942</v>
      </c>
      <c r="Q87">
        <v>211</v>
      </c>
      <c r="R87">
        <f t="shared" si="4"/>
        <v>2.548596112311015</v>
      </c>
      <c r="S87">
        <f t="shared" si="5"/>
        <v>-30.674946004319654</v>
      </c>
      <c r="T87">
        <f t="shared" si="6"/>
        <v>33.333333333333329</v>
      </c>
      <c r="U87" s="4">
        <f t="shared" si="7"/>
        <v>0</v>
      </c>
    </row>
    <row r="88" spans="1:21" x14ac:dyDescent="0.25">
      <c r="A88" t="s">
        <v>17</v>
      </c>
      <c r="B88" t="s">
        <v>104</v>
      </c>
      <c r="C88">
        <v>17729297</v>
      </c>
      <c r="D88">
        <v>48025</v>
      </c>
      <c r="E88">
        <v>10.3</v>
      </c>
      <c r="F88">
        <v>13.9</v>
      </c>
      <c r="G88">
        <v>18.7</v>
      </c>
      <c r="H88">
        <v>32.11</v>
      </c>
      <c r="I88">
        <v>33.82</v>
      </c>
      <c r="J88">
        <v>36</v>
      </c>
      <c r="K88">
        <v>-281</v>
      </c>
      <c r="L88">
        <v>-268</v>
      </c>
      <c r="M88">
        <v>-199</v>
      </c>
      <c r="N88">
        <v>684</v>
      </c>
      <c r="O88">
        <v>908</v>
      </c>
      <c r="P88">
        <v>950</v>
      </c>
      <c r="Q88">
        <v>221</v>
      </c>
      <c r="R88">
        <f t="shared" si="4"/>
        <v>1.3708690330477356</v>
      </c>
      <c r="S88">
        <f t="shared" si="5"/>
        <v>-69.608323133414927</v>
      </c>
      <c r="T88">
        <f t="shared" si="6"/>
        <v>33.333333333333329</v>
      </c>
      <c r="U88" s="4">
        <f t="shared" si="7"/>
        <v>0</v>
      </c>
    </row>
    <row r="89" spans="1:21" x14ac:dyDescent="0.25">
      <c r="A89" t="s">
        <v>17</v>
      </c>
      <c r="B89" t="s">
        <v>105</v>
      </c>
      <c r="C89">
        <v>17729449</v>
      </c>
      <c r="D89">
        <v>48025</v>
      </c>
      <c r="E89">
        <v>10.4</v>
      </c>
      <c r="F89">
        <v>13.5</v>
      </c>
      <c r="G89">
        <v>16.2</v>
      </c>
      <c r="H89">
        <v>32.020000000000003</v>
      </c>
      <c r="I89">
        <v>33.69</v>
      </c>
      <c r="J89">
        <v>35.380000000000003</v>
      </c>
      <c r="K89">
        <v>-284</v>
      </c>
      <c r="L89">
        <v>-268</v>
      </c>
      <c r="M89">
        <v>-198</v>
      </c>
      <c r="N89">
        <v>672</v>
      </c>
      <c r="O89">
        <v>909</v>
      </c>
      <c r="P89">
        <v>947</v>
      </c>
      <c r="Q89">
        <v>229</v>
      </c>
      <c r="R89">
        <f t="shared" si="4"/>
        <v>1.4638665843113032</v>
      </c>
      <c r="S89">
        <f t="shared" si="5"/>
        <v>-67.150916203417751</v>
      </c>
      <c r="T89">
        <f t="shared" si="6"/>
        <v>33.333333333333329</v>
      </c>
      <c r="U89" s="4">
        <f t="shared" si="7"/>
        <v>0</v>
      </c>
    </row>
    <row r="90" spans="1:21" x14ac:dyDescent="0.25">
      <c r="A90" t="s">
        <v>17</v>
      </c>
      <c r="B90" t="s">
        <v>106</v>
      </c>
      <c r="C90">
        <v>17729596</v>
      </c>
      <c r="D90">
        <v>48025</v>
      </c>
      <c r="E90">
        <v>10.4</v>
      </c>
      <c r="F90">
        <v>12.3</v>
      </c>
      <c r="G90">
        <v>14.3</v>
      </c>
      <c r="H90">
        <v>31.62</v>
      </c>
      <c r="I90">
        <v>33.51</v>
      </c>
      <c r="J90">
        <v>34.979999999999997</v>
      </c>
      <c r="K90">
        <v>-283</v>
      </c>
      <c r="L90">
        <v>-261</v>
      </c>
      <c r="M90">
        <v>-166</v>
      </c>
      <c r="N90">
        <v>604</v>
      </c>
      <c r="O90">
        <v>877</v>
      </c>
      <c r="P90">
        <v>938</v>
      </c>
      <c r="Q90">
        <v>229</v>
      </c>
      <c r="R90">
        <f t="shared" si="4"/>
        <v>1.7704280155642023</v>
      </c>
      <c r="S90">
        <f t="shared" si="5"/>
        <v>-55.412451361867703</v>
      </c>
      <c r="T90">
        <f t="shared" si="6"/>
        <v>33.333333333333329</v>
      </c>
      <c r="U90" s="4">
        <f t="shared" si="7"/>
        <v>0</v>
      </c>
    </row>
    <row r="91" spans="1:21" x14ac:dyDescent="0.25">
      <c r="A91" t="s">
        <v>17</v>
      </c>
      <c r="B91" t="s">
        <v>107</v>
      </c>
      <c r="C91">
        <v>17729749</v>
      </c>
      <c r="D91">
        <v>48025</v>
      </c>
      <c r="E91">
        <v>10.7</v>
      </c>
      <c r="F91">
        <v>12.9</v>
      </c>
      <c r="G91">
        <v>14.6</v>
      </c>
      <c r="H91">
        <v>31.68</v>
      </c>
      <c r="I91">
        <v>33.67</v>
      </c>
      <c r="J91">
        <v>34.950000000000003</v>
      </c>
      <c r="K91">
        <v>-279</v>
      </c>
      <c r="L91">
        <v>-268</v>
      </c>
      <c r="M91">
        <v>-178</v>
      </c>
      <c r="N91">
        <v>644</v>
      </c>
      <c r="O91">
        <v>908</v>
      </c>
      <c r="P91">
        <v>943</v>
      </c>
      <c r="Q91">
        <v>229</v>
      </c>
      <c r="R91">
        <f t="shared" si="4"/>
        <v>1.66351606805293</v>
      </c>
      <c r="S91">
        <f t="shared" si="5"/>
        <v>-61.689981096408324</v>
      </c>
      <c r="T91">
        <f t="shared" si="6"/>
        <v>33.333333333333329</v>
      </c>
      <c r="U91" s="4">
        <f t="shared" si="7"/>
        <v>0</v>
      </c>
    </row>
    <row r="92" spans="1:21" x14ac:dyDescent="0.25">
      <c r="A92" t="s">
        <v>17</v>
      </c>
      <c r="B92" t="s">
        <v>108</v>
      </c>
      <c r="C92">
        <v>17729896</v>
      </c>
      <c r="D92">
        <v>48026</v>
      </c>
      <c r="E92">
        <v>10.3</v>
      </c>
      <c r="F92">
        <v>12.3</v>
      </c>
      <c r="G92">
        <v>14.8</v>
      </c>
      <c r="H92">
        <v>31.6</v>
      </c>
      <c r="I92">
        <v>33.51</v>
      </c>
      <c r="J92">
        <v>35.81</v>
      </c>
      <c r="K92">
        <v>-280</v>
      </c>
      <c r="L92">
        <v>-261</v>
      </c>
      <c r="M92">
        <v>-168</v>
      </c>
      <c r="N92">
        <v>609</v>
      </c>
      <c r="O92">
        <v>879</v>
      </c>
      <c r="P92">
        <v>941</v>
      </c>
      <c r="Q92">
        <v>229</v>
      </c>
      <c r="R92">
        <f t="shared" si="4"/>
        <v>1.7419354838709677</v>
      </c>
      <c r="S92">
        <f t="shared" si="5"/>
        <v>-56.292473118279567</v>
      </c>
      <c r="T92">
        <f t="shared" si="6"/>
        <v>33.333333333333329</v>
      </c>
      <c r="U92" s="4">
        <f t="shared" si="7"/>
        <v>0</v>
      </c>
    </row>
    <row r="93" spans="1:21" x14ac:dyDescent="0.25">
      <c r="A93" t="s">
        <v>17</v>
      </c>
      <c r="B93" t="s">
        <v>109</v>
      </c>
      <c r="C93">
        <v>17730044</v>
      </c>
      <c r="D93">
        <v>48026</v>
      </c>
      <c r="E93">
        <v>10.4</v>
      </c>
      <c r="F93">
        <v>12.7</v>
      </c>
      <c r="G93">
        <v>17.3</v>
      </c>
      <c r="H93">
        <v>31.65</v>
      </c>
      <c r="I93">
        <v>33.549999999999997</v>
      </c>
      <c r="J93">
        <v>35.9</v>
      </c>
      <c r="K93">
        <v>-278</v>
      </c>
      <c r="L93">
        <v>-262</v>
      </c>
      <c r="M93">
        <v>-172</v>
      </c>
      <c r="N93">
        <v>638</v>
      </c>
      <c r="O93">
        <v>882</v>
      </c>
      <c r="P93">
        <v>948</v>
      </c>
      <c r="Q93">
        <v>234</v>
      </c>
      <c r="R93">
        <f t="shared" si="4"/>
        <v>1.5384615384615385</v>
      </c>
      <c r="S93">
        <f t="shared" si="5"/>
        <v>-61.769230769230766</v>
      </c>
      <c r="T93">
        <f t="shared" si="6"/>
        <v>33.333333333333329</v>
      </c>
      <c r="U93" s="4">
        <f t="shared" si="7"/>
        <v>0</v>
      </c>
    </row>
    <row r="94" spans="1:21" x14ac:dyDescent="0.25">
      <c r="A94" t="s">
        <v>17</v>
      </c>
      <c r="B94" t="s">
        <v>110</v>
      </c>
      <c r="C94">
        <v>17730196</v>
      </c>
      <c r="D94">
        <v>48026</v>
      </c>
      <c r="E94">
        <v>10.3</v>
      </c>
      <c r="F94">
        <v>13.6</v>
      </c>
      <c r="G94">
        <v>17.2</v>
      </c>
      <c r="H94">
        <v>31.84</v>
      </c>
      <c r="I94">
        <v>33.71</v>
      </c>
      <c r="J94">
        <v>36.06</v>
      </c>
      <c r="K94">
        <v>-280</v>
      </c>
      <c r="L94">
        <v>-267</v>
      </c>
      <c r="M94">
        <v>-210</v>
      </c>
      <c r="N94">
        <v>740</v>
      </c>
      <c r="O94">
        <v>904</v>
      </c>
      <c r="P94">
        <v>949</v>
      </c>
      <c r="Q94">
        <v>242</v>
      </c>
      <c r="R94">
        <f t="shared" si="4"/>
        <v>0.97098875074008284</v>
      </c>
      <c r="S94">
        <f t="shared" si="5"/>
        <v>-81.26110124333924</v>
      </c>
      <c r="T94">
        <f t="shared" si="6"/>
        <v>33.333333333333329</v>
      </c>
      <c r="U94" s="4">
        <f t="shared" si="7"/>
        <v>0</v>
      </c>
    </row>
    <row r="95" spans="1:21" x14ac:dyDescent="0.25">
      <c r="A95" t="s">
        <v>17</v>
      </c>
      <c r="B95" t="s">
        <v>111</v>
      </c>
      <c r="C95">
        <v>17730347</v>
      </c>
      <c r="D95">
        <v>48026</v>
      </c>
      <c r="E95">
        <v>9.9</v>
      </c>
      <c r="F95">
        <v>13.2</v>
      </c>
      <c r="G95">
        <v>16.899999999999999</v>
      </c>
      <c r="H95">
        <v>31.56</v>
      </c>
      <c r="I95">
        <v>33.619999999999997</v>
      </c>
      <c r="J95">
        <v>36.1</v>
      </c>
      <c r="K95">
        <v>-280</v>
      </c>
      <c r="L95">
        <v>-265</v>
      </c>
      <c r="M95">
        <v>-167</v>
      </c>
      <c r="N95">
        <v>612</v>
      </c>
      <c r="O95">
        <v>896</v>
      </c>
      <c r="P95">
        <v>947</v>
      </c>
      <c r="Q95">
        <v>244</v>
      </c>
      <c r="R95">
        <f t="shared" si="4"/>
        <v>1.8216805644644003</v>
      </c>
      <c r="S95">
        <f t="shared" si="5"/>
        <v>-56.157793457344447</v>
      </c>
      <c r="T95">
        <f t="shared" si="6"/>
        <v>33.333333333333329</v>
      </c>
      <c r="U95" s="4">
        <f t="shared" si="7"/>
        <v>0</v>
      </c>
    </row>
    <row r="96" spans="1:21" x14ac:dyDescent="0.25">
      <c r="A96" t="s">
        <v>17</v>
      </c>
      <c r="B96" t="s">
        <v>112</v>
      </c>
      <c r="C96">
        <v>17730496</v>
      </c>
      <c r="D96">
        <v>48026</v>
      </c>
      <c r="E96">
        <v>10.4</v>
      </c>
      <c r="F96">
        <v>12.9</v>
      </c>
      <c r="G96">
        <v>17</v>
      </c>
      <c r="H96">
        <v>31.5</v>
      </c>
      <c r="I96">
        <v>33.6</v>
      </c>
      <c r="J96">
        <v>36.18</v>
      </c>
      <c r="K96">
        <v>-281</v>
      </c>
      <c r="L96">
        <v>-263</v>
      </c>
      <c r="M96">
        <v>-168</v>
      </c>
      <c r="N96">
        <v>594</v>
      </c>
      <c r="O96">
        <v>887</v>
      </c>
      <c r="P96">
        <v>948</v>
      </c>
      <c r="Q96">
        <v>244</v>
      </c>
      <c r="R96">
        <f t="shared" si="4"/>
        <v>1.9001297016861218</v>
      </c>
      <c r="S96">
        <f t="shared" si="5"/>
        <v>-53.18914829226113</v>
      </c>
      <c r="T96">
        <f t="shared" si="6"/>
        <v>33.333333333333329</v>
      </c>
      <c r="U96" s="4">
        <f t="shared" si="7"/>
        <v>0</v>
      </c>
    </row>
    <row r="97" spans="1:21" x14ac:dyDescent="0.25">
      <c r="A97" t="s">
        <v>17</v>
      </c>
      <c r="B97" t="s">
        <v>113</v>
      </c>
      <c r="C97">
        <v>17730639</v>
      </c>
      <c r="D97">
        <v>48026</v>
      </c>
      <c r="E97">
        <v>9.6999999999999993</v>
      </c>
      <c r="F97">
        <v>12.6</v>
      </c>
      <c r="G97">
        <v>16.399999999999999</v>
      </c>
      <c r="H97">
        <v>30.59</v>
      </c>
      <c r="I97">
        <v>33.479999999999997</v>
      </c>
      <c r="J97">
        <v>35.61</v>
      </c>
      <c r="K97">
        <v>-282</v>
      </c>
      <c r="L97">
        <v>-253</v>
      </c>
      <c r="M97">
        <v>-55</v>
      </c>
      <c r="N97">
        <v>217</v>
      </c>
      <c r="O97">
        <v>850</v>
      </c>
      <c r="P97">
        <v>949</v>
      </c>
      <c r="Q97">
        <v>244</v>
      </c>
      <c r="R97">
        <f t="shared" si="4"/>
        <v>5.4288164665523153</v>
      </c>
      <c r="S97">
        <f t="shared" si="5"/>
        <v>-1.2951686678101773</v>
      </c>
      <c r="T97">
        <f t="shared" si="6"/>
        <v>33.333333333333329</v>
      </c>
      <c r="U97" s="4">
        <f t="shared" si="7"/>
        <v>0</v>
      </c>
    </row>
    <row r="98" spans="1:21" x14ac:dyDescent="0.25">
      <c r="A98" t="s">
        <v>17</v>
      </c>
      <c r="B98" t="s">
        <v>114</v>
      </c>
      <c r="C98">
        <v>17730750</v>
      </c>
      <c r="D98">
        <v>48027</v>
      </c>
      <c r="E98">
        <v>9.9</v>
      </c>
      <c r="F98">
        <v>13.7</v>
      </c>
      <c r="G98">
        <v>18.600000000000001</v>
      </c>
      <c r="H98">
        <v>15.5</v>
      </c>
      <c r="I98">
        <v>31.25</v>
      </c>
      <c r="J98">
        <v>35.96</v>
      </c>
      <c r="K98">
        <v>-278</v>
      </c>
      <c r="L98">
        <v>-194</v>
      </c>
      <c r="M98">
        <v>15</v>
      </c>
      <c r="N98">
        <v>0</v>
      </c>
      <c r="O98">
        <v>662</v>
      </c>
      <c r="P98">
        <v>943</v>
      </c>
      <c r="Q98">
        <v>244</v>
      </c>
      <c r="R98">
        <f t="shared" si="4"/>
        <v>7.0201484623541885</v>
      </c>
      <c r="S98">
        <f t="shared" si="5"/>
        <v>9.9328384588193703</v>
      </c>
      <c r="T98">
        <f t="shared" si="6"/>
        <v>33.333333333333329</v>
      </c>
      <c r="U98" s="4">
        <f t="shared" si="7"/>
        <v>0.29798515376458118</v>
      </c>
    </row>
    <row r="99" spans="1:21" x14ac:dyDescent="0.25">
      <c r="A99" t="s">
        <v>17</v>
      </c>
      <c r="B99" t="s">
        <v>115</v>
      </c>
      <c r="C99">
        <v>17730904</v>
      </c>
      <c r="D99">
        <v>48027</v>
      </c>
      <c r="E99">
        <v>11.2</v>
      </c>
      <c r="F99">
        <v>14.8</v>
      </c>
      <c r="G99">
        <v>20</v>
      </c>
      <c r="H99">
        <v>31.95</v>
      </c>
      <c r="I99">
        <v>33.72</v>
      </c>
      <c r="J99">
        <v>36.04</v>
      </c>
      <c r="K99">
        <v>-291</v>
      </c>
      <c r="L99">
        <v>-269</v>
      </c>
      <c r="M99">
        <v>-229</v>
      </c>
      <c r="N99">
        <v>776</v>
      </c>
      <c r="O99">
        <v>912</v>
      </c>
      <c r="P99">
        <v>957</v>
      </c>
      <c r="Q99">
        <v>248</v>
      </c>
      <c r="R99">
        <f t="shared" si="4"/>
        <v>0.78476630121177149</v>
      </c>
      <c r="S99">
        <f t="shared" si="5"/>
        <v>-88.466243508366986</v>
      </c>
      <c r="T99">
        <f t="shared" si="6"/>
        <v>33.333333333333329</v>
      </c>
      <c r="U99" s="4">
        <f t="shared" si="7"/>
        <v>0</v>
      </c>
    </row>
    <row r="100" spans="1:21" x14ac:dyDescent="0.25">
      <c r="A100" t="s">
        <v>17</v>
      </c>
      <c r="B100" t="s">
        <v>116</v>
      </c>
      <c r="C100">
        <v>17731018</v>
      </c>
      <c r="D100">
        <v>48027</v>
      </c>
      <c r="E100">
        <v>10.8</v>
      </c>
      <c r="F100">
        <v>14.2</v>
      </c>
      <c r="G100">
        <v>18.100000000000001</v>
      </c>
      <c r="H100">
        <v>21.71</v>
      </c>
      <c r="I100">
        <v>32.799999999999997</v>
      </c>
      <c r="J100">
        <v>35.74</v>
      </c>
      <c r="K100">
        <v>-278</v>
      </c>
      <c r="L100">
        <v>-205</v>
      </c>
      <c r="M100">
        <v>-4</v>
      </c>
      <c r="N100">
        <v>35</v>
      </c>
      <c r="O100">
        <v>675</v>
      </c>
      <c r="P100">
        <v>945</v>
      </c>
      <c r="Q100">
        <v>253</v>
      </c>
      <c r="R100">
        <f t="shared" si="4"/>
        <v>6.5306122448979593</v>
      </c>
      <c r="S100">
        <f t="shared" si="5"/>
        <v>9.5408163265306118</v>
      </c>
      <c r="T100">
        <f t="shared" si="6"/>
        <v>33.333333333333329</v>
      </c>
      <c r="U100" s="4">
        <f t="shared" si="7"/>
        <v>0.28622448979591841</v>
      </c>
    </row>
    <row r="101" spans="1:21" x14ac:dyDescent="0.25">
      <c r="A101" t="s">
        <v>17</v>
      </c>
      <c r="B101" t="s">
        <v>117</v>
      </c>
      <c r="C101">
        <v>17731173</v>
      </c>
      <c r="D101">
        <v>48027</v>
      </c>
      <c r="E101">
        <v>11.5</v>
      </c>
      <c r="F101">
        <v>14.8</v>
      </c>
      <c r="G101">
        <v>19.2</v>
      </c>
      <c r="H101">
        <v>31.85</v>
      </c>
      <c r="I101">
        <v>33.67</v>
      </c>
      <c r="J101">
        <v>35.93</v>
      </c>
      <c r="K101">
        <v>-287</v>
      </c>
      <c r="L101">
        <v>-271</v>
      </c>
      <c r="M101">
        <v>-262</v>
      </c>
      <c r="N101">
        <v>857</v>
      </c>
      <c r="O101">
        <v>919</v>
      </c>
      <c r="P101">
        <v>970</v>
      </c>
      <c r="Q101">
        <v>253</v>
      </c>
      <c r="R101">
        <f t="shared" si="4"/>
        <v>0.33935413245758073</v>
      </c>
      <c r="S101">
        <f t="shared" si="5"/>
        <v>-105.7840722495895</v>
      </c>
      <c r="T101">
        <f t="shared" si="6"/>
        <v>33.333333333333329</v>
      </c>
      <c r="U101" s="4">
        <f t="shared" si="7"/>
        <v>0</v>
      </c>
    </row>
    <row r="102" spans="1:21" x14ac:dyDescent="0.25">
      <c r="A102" t="s">
        <v>17</v>
      </c>
      <c r="B102" t="s">
        <v>118</v>
      </c>
      <c r="C102">
        <v>17731326</v>
      </c>
      <c r="D102">
        <v>48027</v>
      </c>
      <c r="E102">
        <v>11.1</v>
      </c>
      <c r="F102">
        <v>15.4</v>
      </c>
      <c r="G102">
        <v>20</v>
      </c>
      <c r="H102">
        <v>32.06</v>
      </c>
      <c r="I102">
        <v>33.64</v>
      </c>
      <c r="J102">
        <v>35.35</v>
      </c>
      <c r="K102">
        <v>-275</v>
      </c>
      <c r="L102">
        <v>-268</v>
      </c>
      <c r="M102">
        <v>-208</v>
      </c>
      <c r="N102">
        <v>747</v>
      </c>
      <c r="O102">
        <v>910</v>
      </c>
      <c r="P102">
        <v>947</v>
      </c>
      <c r="Q102">
        <v>256</v>
      </c>
      <c r="R102">
        <f t="shared" si="4"/>
        <v>0.96221959858323491</v>
      </c>
      <c r="S102">
        <f t="shared" si="5"/>
        <v>-82.394431326249503</v>
      </c>
      <c r="T102">
        <f t="shared" si="6"/>
        <v>33.333333333333329</v>
      </c>
      <c r="U102" s="4">
        <f t="shared" si="7"/>
        <v>0</v>
      </c>
    </row>
    <row r="103" spans="1:21" x14ac:dyDescent="0.25">
      <c r="A103" t="s">
        <v>17</v>
      </c>
      <c r="B103" t="s">
        <v>119</v>
      </c>
      <c r="C103">
        <v>17731479</v>
      </c>
      <c r="D103">
        <v>48027</v>
      </c>
      <c r="E103">
        <v>10.3</v>
      </c>
      <c r="F103">
        <v>14.6</v>
      </c>
      <c r="G103">
        <v>21.7</v>
      </c>
      <c r="H103">
        <v>31.73</v>
      </c>
      <c r="I103">
        <v>33.65</v>
      </c>
      <c r="J103">
        <v>35.35</v>
      </c>
      <c r="K103">
        <v>-292</v>
      </c>
      <c r="L103">
        <v>-270</v>
      </c>
      <c r="M103">
        <v>-172</v>
      </c>
      <c r="N103">
        <v>602</v>
      </c>
      <c r="O103">
        <v>910</v>
      </c>
      <c r="P103">
        <v>959</v>
      </c>
      <c r="Q103">
        <v>256</v>
      </c>
      <c r="R103">
        <f t="shared" si="4"/>
        <v>1.9730941704035874</v>
      </c>
      <c r="S103">
        <f t="shared" si="5"/>
        <v>-53.780269058295964</v>
      </c>
      <c r="T103">
        <f t="shared" si="6"/>
        <v>33.333333333333329</v>
      </c>
      <c r="U103" s="4">
        <f t="shared" si="7"/>
        <v>0</v>
      </c>
    </row>
    <row r="104" spans="1:21" x14ac:dyDescent="0.25">
      <c r="A104" t="s">
        <v>17</v>
      </c>
      <c r="B104" t="s">
        <v>120</v>
      </c>
      <c r="C104">
        <v>17731627</v>
      </c>
      <c r="D104">
        <v>48028</v>
      </c>
      <c r="E104">
        <v>10.8</v>
      </c>
      <c r="F104">
        <v>13.5</v>
      </c>
      <c r="G104">
        <v>17</v>
      </c>
      <c r="H104">
        <v>32.049999999999997</v>
      </c>
      <c r="I104">
        <v>33.590000000000003</v>
      </c>
      <c r="J104">
        <v>36.24</v>
      </c>
      <c r="K104">
        <v>-291</v>
      </c>
      <c r="L104">
        <v>-265</v>
      </c>
      <c r="M104">
        <v>-204</v>
      </c>
      <c r="N104">
        <v>696</v>
      </c>
      <c r="O104">
        <v>885</v>
      </c>
      <c r="P104">
        <v>950</v>
      </c>
      <c r="Q104">
        <v>255</v>
      </c>
      <c r="R104">
        <f t="shared" si="4"/>
        <v>1.1482381530984205</v>
      </c>
      <c r="S104">
        <f t="shared" si="5"/>
        <v>-73.174564601053063</v>
      </c>
      <c r="T104">
        <f t="shared" si="6"/>
        <v>33.333333333333329</v>
      </c>
      <c r="U104" s="4">
        <f t="shared" si="7"/>
        <v>0</v>
      </c>
    </row>
    <row r="105" spans="1:21" x14ac:dyDescent="0.25">
      <c r="A105" t="s">
        <v>17</v>
      </c>
      <c r="B105" t="s">
        <v>121</v>
      </c>
      <c r="C105">
        <v>17731777</v>
      </c>
      <c r="D105">
        <v>48028</v>
      </c>
      <c r="E105">
        <v>10.6</v>
      </c>
      <c r="F105">
        <v>13.2</v>
      </c>
      <c r="G105">
        <v>16.600000000000001</v>
      </c>
      <c r="H105">
        <v>31.75</v>
      </c>
      <c r="I105">
        <v>33.61</v>
      </c>
      <c r="J105">
        <v>35.68</v>
      </c>
      <c r="K105">
        <v>-292</v>
      </c>
      <c r="L105">
        <v>-272</v>
      </c>
      <c r="M105">
        <v>-173</v>
      </c>
      <c r="N105">
        <v>599</v>
      </c>
      <c r="O105">
        <v>893</v>
      </c>
      <c r="P105">
        <v>955</v>
      </c>
      <c r="Q105">
        <v>249</v>
      </c>
      <c r="R105">
        <f t="shared" si="4"/>
        <v>1.8918918918918919</v>
      </c>
      <c r="S105">
        <f t="shared" si="5"/>
        <v>-53.918918918918926</v>
      </c>
      <c r="T105">
        <f t="shared" si="6"/>
        <v>33.333333333333329</v>
      </c>
      <c r="U105" s="4">
        <f t="shared" si="7"/>
        <v>0</v>
      </c>
    </row>
    <row r="106" spans="1:21" x14ac:dyDescent="0.25">
      <c r="A106" t="s">
        <v>17</v>
      </c>
      <c r="B106" t="s">
        <v>122</v>
      </c>
      <c r="C106">
        <v>17731921</v>
      </c>
      <c r="D106">
        <v>48028</v>
      </c>
      <c r="E106">
        <v>10.6</v>
      </c>
      <c r="F106">
        <v>12.7</v>
      </c>
      <c r="G106">
        <v>16.7</v>
      </c>
      <c r="H106">
        <v>31.36</v>
      </c>
      <c r="I106">
        <v>33.5</v>
      </c>
      <c r="J106">
        <v>35.58</v>
      </c>
      <c r="K106">
        <v>-292</v>
      </c>
      <c r="L106">
        <v>-258</v>
      </c>
      <c r="M106">
        <v>-134</v>
      </c>
      <c r="N106">
        <v>449</v>
      </c>
      <c r="O106">
        <v>856</v>
      </c>
      <c r="P106">
        <v>955</v>
      </c>
      <c r="Q106">
        <v>248</v>
      </c>
      <c r="R106">
        <f t="shared" si="4"/>
        <v>2.8988603988603989</v>
      </c>
      <c r="S106">
        <f t="shared" si="5"/>
        <v>-29.469729344729345</v>
      </c>
      <c r="T106">
        <f t="shared" si="6"/>
        <v>33.333333333333329</v>
      </c>
      <c r="U106" s="4">
        <f t="shared" si="7"/>
        <v>0</v>
      </c>
    </row>
    <row r="107" spans="1:21" x14ac:dyDescent="0.25">
      <c r="A107" t="s">
        <v>17</v>
      </c>
      <c r="B107" t="s">
        <v>123</v>
      </c>
      <c r="C107">
        <v>17732077</v>
      </c>
      <c r="D107">
        <v>48028</v>
      </c>
      <c r="E107">
        <v>10.7</v>
      </c>
      <c r="F107">
        <v>15.5</v>
      </c>
      <c r="G107">
        <v>20.5</v>
      </c>
      <c r="H107">
        <v>32.07</v>
      </c>
      <c r="I107">
        <v>33.729999999999997</v>
      </c>
      <c r="J107">
        <v>35.97</v>
      </c>
      <c r="K107">
        <v>-292</v>
      </c>
      <c r="L107">
        <v>-277</v>
      </c>
      <c r="M107">
        <v>-215</v>
      </c>
      <c r="N107">
        <v>753</v>
      </c>
      <c r="O107">
        <v>922</v>
      </c>
      <c r="P107">
        <v>964</v>
      </c>
      <c r="Q107">
        <v>249</v>
      </c>
      <c r="R107">
        <f t="shared" si="4"/>
        <v>0.98427489807804314</v>
      </c>
      <c r="S107">
        <f t="shared" si="5"/>
        <v>-83.094933022714031</v>
      </c>
      <c r="T107">
        <f t="shared" si="6"/>
        <v>33.333333333333329</v>
      </c>
      <c r="U107" s="4">
        <f t="shared" si="7"/>
        <v>0</v>
      </c>
    </row>
    <row r="108" spans="1:21" x14ac:dyDescent="0.25">
      <c r="A108" t="s">
        <v>17</v>
      </c>
      <c r="B108" t="s">
        <v>124</v>
      </c>
      <c r="C108">
        <v>17732228</v>
      </c>
      <c r="D108">
        <v>48028</v>
      </c>
      <c r="E108">
        <v>10.5</v>
      </c>
      <c r="F108">
        <v>13.8</v>
      </c>
      <c r="G108">
        <v>19.3</v>
      </c>
      <c r="H108">
        <v>31.83</v>
      </c>
      <c r="I108">
        <v>33.67</v>
      </c>
      <c r="J108">
        <v>35.880000000000003</v>
      </c>
      <c r="K108">
        <v>-282</v>
      </c>
      <c r="L108">
        <v>-265</v>
      </c>
      <c r="M108">
        <v>-194</v>
      </c>
      <c r="N108">
        <v>620</v>
      </c>
      <c r="O108">
        <v>897</v>
      </c>
      <c r="P108">
        <v>950</v>
      </c>
      <c r="Q108">
        <v>250</v>
      </c>
      <c r="R108">
        <f t="shared" si="4"/>
        <v>1.7643312101910829</v>
      </c>
      <c r="S108">
        <f t="shared" si="5"/>
        <v>-57.64968152866242</v>
      </c>
      <c r="T108">
        <f t="shared" si="6"/>
        <v>33.333333333333329</v>
      </c>
      <c r="U108" s="4">
        <f t="shared" si="7"/>
        <v>0</v>
      </c>
    </row>
    <row r="109" spans="1:21" x14ac:dyDescent="0.25">
      <c r="A109" t="s">
        <v>17</v>
      </c>
      <c r="B109" t="s">
        <v>125</v>
      </c>
      <c r="C109">
        <v>17732379</v>
      </c>
      <c r="D109">
        <v>48028</v>
      </c>
      <c r="E109">
        <v>10.9</v>
      </c>
      <c r="F109">
        <v>14.8</v>
      </c>
      <c r="G109">
        <v>18.899999999999999</v>
      </c>
      <c r="H109">
        <v>31.92</v>
      </c>
      <c r="I109">
        <v>33.659999999999997</v>
      </c>
      <c r="J109">
        <v>35.86</v>
      </c>
      <c r="K109">
        <v>-280</v>
      </c>
      <c r="L109">
        <v>-267</v>
      </c>
      <c r="M109">
        <v>-213</v>
      </c>
      <c r="N109">
        <v>718</v>
      </c>
      <c r="O109">
        <v>904</v>
      </c>
      <c r="P109">
        <v>949</v>
      </c>
      <c r="Q109">
        <v>251</v>
      </c>
      <c r="R109">
        <f t="shared" si="4"/>
        <v>1.1157768446310738</v>
      </c>
      <c r="S109">
        <f t="shared" si="5"/>
        <v>-76.700459908018402</v>
      </c>
      <c r="T109">
        <f t="shared" si="6"/>
        <v>33.333333333333329</v>
      </c>
      <c r="U109" s="4">
        <f t="shared" si="7"/>
        <v>0</v>
      </c>
    </row>
    <row r="110" spans="1:21" x14ac:dyDescent="0.25">
      <c r="A110" t="s">
        <v>17</v>
      </c>
      <c r="B110" t="s">
        <v>126</v>
      </c>
      <c r="C110">
        <v>17732531</v>
      </c>
      <c r="D110">
        <v>48029</v>
      </c>
      <c r="E110">
        <v>10.6</v>
      </c>
      <c r="F110">
        <v>15.2</v>
      </c>
      <c r="G110">
        <v>19.5</v>
      </c>
      <c r="H110">
        <v>31.74</v>
      </c>
      <c r="I110">
        <v>33.630000000000003</v>
      </c>
      <c r="J110">
        <v>35.770000000000003</v>
      </c>
      <c r="K110">
        <v>-277</v>
      </c>
      <c r="L110">
        <v>-266</v>
      </c>
      <c r="M110">
        <v>-182</v>
      </c>
      <c r="N110">
        <v>671</v>
      </c>
      <c r="O110">
        <v>900</v>
      </c>
      <c r="P110">
        <v>960</v>
      </c>
      <c r="Q110">
        <v>256</v>
      </c>
      <c r="R110">
        <f t="shared" si="4"/>
        <v>1.4040465971796443</v>
      </c>
      <c r="S110">
        <f t="shared" si="5"/>
        <v>-67.478234212139796</v>
      </c>
      <c r="T110">
        <f t="shared" si="6"/>
        <v>33.333333333333329</v>
      </c>
      <c r="U110" s="4">
        <f t="shared" si="7"/>
        <v>0</v>
      </c>
    </row>
    <row r="111" spans="1:21" x14ac:dyDescent="0.25">
      <c r="A111" t="s">
        <v>17</v>
      </c>
      <c r="B111" t="s">
        <v>127</v>
      </c>
      <c r="C111">
        <v>17732666</v>
      </c>
      <c r="D111">
        <v>48029</v>
      </c>
      <c r="E111">
        <v>11.4</v>
      </c>
      <c r="F111">
        <v>14.8</v>
      </c>
      <c r="G111">
        <v>19.7</v>
      </c>
      <c r="H111">
        <v>21.32</v>
      </c>
      <c r="I111">
        <v>33.08</v>
      </c>
      <c r="J111">
        <v>35.61</v>
      </c>
      <c r="K111">
        <v>-278</v>
      </c>
      <c r="L111">
        <v>-239</v>
      </c>
      <c r="M111">
        <v>-3</v>
      </c>
      <c r="N111">
        <v>32</v>
      </c>
      <c r="O111">
        <v>809</v>
      </c>
      <c r="P111">
        <v>950</v>
      </c>
      <c r="Q111">
        <v>257</v>
      </c>
      <c r="R111">
        <f t="shared" si="4"/>
        <v>7.9124236252545828</v>
      </c>
      <c r="S111">
        <f t="shared" si="5"/>
        <v>5.8452138492871679</v>
      </c>
      <c r="T111">
        <f t="shared" si="6"/>
        <v>33.333333333333329</v>
      </c>
      <c r="U111" s="4">
        <f t="shared" si="7"/>
        <v>0.17535641547861505</v>
      </c>
    </row>
    <row r="112" spans="1:21" x14ac:dyDescent="0.25">
      <c r="A112" t="s">
        <v>17</v>
      </c>
      <c r="B112" t="s">
        <v>128</v>
      </c>
      <c r="C112">
        <v>17732805</v>
      </c>
      <c r="D112">
        <v>48029</v>
      </c>
      <c r="E112">
        <v>10.6</v>
      </c>
      <c r="F112">
        <v>13.1</v>
      </c>
      <c r="G112">
        <v>17.5</v>
      </c>
      <c r="H112">
        <v>31.42</v>
      </c>
      <c r="I112">
        <v>33.65</v>
      </c>
      <c r="J112">
        <v>35.51</v>
      </c>
      <c r="K112">
        <v>-279</v>
      </c>
      <c r="L112">
        <v>-254</v>
      </c>
      <c r="M112">
        <v>-146</v>
      </c>
      <c r="N112">
        <v>530</v>
      </c>
      <c r="O112">
        <v>822</v>
      </c>
      <c r="P112">
        <v>906</v>
      </c>
      <c r="Q112">
        <v>258</v>
      </c>
      <c r="R112">
        <f t="shared" si="4"/>
        <v>2.0334261838440111</v>
      </c>
      <c r="S112">
        <f t="shared" si="5"/>
        <v>-43.816155988857943</v>
      </c>
      <c r="T112">
        <f t="shared" si="6"/>
        <v>33.333333333333329</v>
      </c>
      <c r="U112" s="4">
        <f t="shared" si="7"/>
        <v>0</v>
      </c>
    </row>
    <row r="113" spans="1:21" x14ac:dyDescent="0.25">
      <c r="A113" t="s">
        <v>17</v>
      </c>
      <c r="B113" t="s">
        <v>129</v>
      </c>
      <c r="C113">
        <v>17732945</v>
      </c>
      <c r="D113">
        <v>48029</v>
      </c>
      <c r="E113">
        <v>9.1999999999999993</v>
      </c>
      <c r="F113">
        <v>12.2</v>
      </c>
      <c r="G113">
        <v>16.3</v>
      </c>
      <c r="H113">
        <v>31.49</v>
      </c>
      <c r="I113">
        <v>33.29</v>
      </c>
      <c r="J113">
        <v>35.57</v>
      </c>
      <c r="K113">
        <v>-279</v>
      </c>
      <c r="L113">
        <v>-248</v>
      </c>
      <c r="M113">
        <v>-137</v>
      </c>
      <c r="N113">
        <v>482</v>
      </c>
      <c r="O113">
        <v>830</v>
      </c>
      <c r="P113">
        <v>942</v>
      </c>
      <c r="Q113">
        <v>257</v>
      </c>
      <c r="R113">
        <f t="shared" si="4"/>
        <v>2.4438202247191012</v>
      </c>
      <c r="S113">
        <f t="shared" si="5"/>
        <v>-35.514044943820224</v>
      </c>
      <c r="T113">
        <f t="shared" si="6"/>
        <v>33.333333333333329</v>
      </c>
      <c r="U113" s="4">
        <f t="shared" si="7"/>
        <v>0</v>
      </c>
    </row>
    <row r="114" spans="1:21" x14ac:dyDescent="0.25">
      <c r="A114" t="s">
        <v>17</v>
      </c>
      <c r="B114" t="s">
        <v>130</v>
      </c>
      <c r="C114">
        <v>17733075</v>
      </c>
      <c r="D114">
        <v>48029</v>
      </c>
      <c r="E114">
        <v>9</v>
      </c>
      <c r="F114">
        <v>12.4</v>
      </c>
      <c r="G114">
        <v>18.8</v>
      </c>
      <c r="H114">
        <v>30.74</v>
      </c>
      <c r="I114">
        <v>33.35</v>
      </c>
      <c r="J114">
        <v>35.97</v>
      </c>
      <c r="K114">
        <v>-285</v>
      </c>
      <c r="L114">
        <v>-234</v>
      </c>
      <c r="M114">
        <v>-101</v>
      </c>
      <c r="N114">
        <v>356</v>
      </c>
      <c r="O114">
        <v>779</v>
      </c>
      <c r="P114">
        <v>951</v>
      </c>
      <c r="Q114">
        <v>255</v>
      </c>
      <c r="R114">
        <f t="shared" si="4"/>
        <v>3.2364192807957153</v>
      </c>
      <c r="S114">
        <f t="shared" si="5"/>
        <v>-17.585309869931141</v>
      </c>
      <c r="T114">
        <f t="shared" si="6"/>
        <v>33.333333333333329</v>
      </c>
      <c r="U114" s="4">
        <f t="shared" si="7"/>
        <v>0</v>
      </c>
    </row>
    <row r="115" spans="1:21" x14ac:dyDescent="0.25">
      <c r="A115" t="s">
        <v>17</v>
      </c>
      <c r="B115" t="s">
        <v>131</v>
      </c>
      <c r="C115">
        <v>17733218</v>
      </c>
      <c r="D115">
        <v>48029</v>
      </c>
      <c r="E115">
        <v>9.4</v>
      </c>
      <c r="F115">
        <v>12.4</v>
      </c>
      <c r="G115">
        <v>17.5</v>
      </c>
      <c r="H115">
        <v>31.28</v>
      </c>
      <c r="I115">
        <v>33.47</v>
      </c>
      <c r="J115">
        <v>35.700000000000003</v>
      </c>
      <c r="K115">
        <v>-278</v>
      </c>
      <c r="L115">
        <v>-254</v>
      </c>
      <c r="M115">
        <v>-125</v>
      </c>
      <c r="N115">
        <v>450</v>
      </c>
      <c r="O115">
        <v>851</v>
      </c>
      <c r="P115">
        <v>944</v>
      </c>
      <c r="Q115">
        <v>260</v>
      </c>
      <c r="R115">
        <f t="shared" si="4"/>
        <v>2.8766140602582495</v>
      </c>
      <c r="S115">
        <f t="shared" si="5"/>
        <v>-29.680774748923959</v>
      </c>
      <c r="T115">
        <f t="shared" si="6"/>
        <v>33.333333333333329</v>
      </c>
      <c r="U115" s="4">
        <f t="shared" si="7"/>
        <v>0</v>
      </c>
    </row>
    <row r="116" spans="1:21" x14ac:dyDescent="0.25">
      <c r="A116" t="s">
        <v>17</v>
      </c>
      <c r="B116" t="s">
        <v>132</v>
      </c>
      <c r="C116">
        <v>17733371</v>
      </c>
      <c r="D116">
        <v>48030</v>
      </c>
      <c r="E116">
        <v>10.7</v>
      </c>
      <c r="F116">
        <v>14</v>
      </c>
      <c r="G116">
        <v>18.2</v>
      </c>
      <c r="H116">
        <v>31.9</v>
      </c>
      <c r="I116">
        <v>33.74</v>
      </c>
      <c r="J116">
        <v>35.5</v>
      </c>
      <c r="K116">
        <v>-281</v>
      </c>
      <c r="L116">
        <v>-269</v>
      </c>
      <c r="M116">
        <v>-204</v>
      </c>
      <c r="N116">
        <v>718</v>
      </c>
      <c r="O116">
        <v>912</v>
      </c>
      <c r="P116">
        <v>945</v>
      </c>
      <c r="Q116">
        <v>261</v>
      </c>
      <c r="R116">
        <f t="shared" si="4"/>
        <v>1.1665664461815994</v>
      </c>
      <c r="S116">
        <f t="shared" si="5"/>
        <v>-76.261976347965529</v>
      </c>
      <c r="T116">
        <f t="shared" si="6"/>
        <v>33.333333333333329</v>
      </c>
      <c r="U116" s="4">
        <f t="shared" si="7"/>
        <v>0</v>
      </c>
    </row>
    <row r="117" spans="1:21" x14ac:dyDescent="0.25">
      <c r="A117" t="s">
        <v>17</v>
      </c>
      <c r="B117" t="s">
        <v>133</v>
      </c>
      <c r="C117">
        <v>17733518</v>
      </c>
      <c r="D117">
        <v>48030</v>
      </c>
      <c r="E117">
        <v>9.4</v>
      </c>
      <c r="F117">
        <v>13.6</v>
      </c>
      <c r="G117">
        <v>19.100000000000001</v>
      </c>
      <c r="H117">
        <v>31.63</v>
      </c>
      <c r="I117">
        <v>33.53</v>
      </c>
      <c r="J117">
        <v>35.619999999999997</v>
      </c>
      <c r="K117">
        <v>-282</v>
      </c>
      <c r="L117">
        <v>-260</v>
      </c>
      <c r="M117">
        <v>-158</v>
      </c>
      <c r="N117">
        <v>549</v>
      </c>
      <c r="O117">
        <v>876</v>
      </c>
      <c r="P117">
        <v>944</v>
      </c>
      <c r="Q117">
        <v>262</v>
      </c>
      <c r="R117">
        <f t="shared" si="4"/>
        <v>2.1902210314802413</v>
      </c>
      <c r="S117">
        <f t="shared" si="5"/>
        <v>-45.426881000223261</v>
      </c>
      <c r="T117">
        <f t="shared" si="6"/>
        <v>33.333333333333329</v>
      </c>
      <c r="U117" s="4">
        <f t="shared" si="7"/>
        <v>0</v>
      </c>
    </row>
    <row r="118" spans="1:21" x14ac:dyDescent="0.25">
      <c r="A118" t="s">
        <v>17</v>
      </c>
      <c r="B118" t="s">
        <v>134</v>
      </c>
      <c r="C118">
        <v>17733666</v>
      </c>
      <c r="D118">
        <v>48030</v>
      </c>
      <c r="E118">
        <v>10.199999999999999</v>
      </c>
      <c r="F118">
        <v>13.5</v>
      </c>
      <c r="G118">
        <v>18.899999999999999</v>
      </c>
      <c r="H118">
        <v>31.22</v>
      </c>
      <c r="I118">
        <v>33.51</v>
      </c>
      <c r="J118">
        <v>35.18</v>
      </c>
      <c r="K118">
        <v>-277</v>
      </c>
      <c r="L118">
        <v>-262</v>
      </c>
      <c r="M118">
        <v>-144</v>
      </c>
      <c r="N118">
        <v>557</v>
      </c>
      <c r="O118">
        <v>882</v>
      </c>
      <c r="P118">
        <v>946</v>
      </c>
      <c r="Q118">
        <v>258</v>
      </c>
      <c r="R118">
        <f t="shared" si="4"/>
        <v>2.162341982701264</v>
      </c>
      <c r="S118">
        <f t="shared" si="5"/>
        <v>-46.634065202927481</v>
      </c>
      <c r="T118">
        <f t="shared" si="6"/>
        <v>33.333333333333329</v>
      </c>
      <c r="U118" s="4">
        <f t="shared" si="7"/>
        <v>0</v>
      </c>
    </row>
    <row r="119" spans="1:21" x14ac:dyDescent="0.25">
      <c r="A119" t="s">
        <v>17</v>
      </c>
      <c r="B119" t="s">
        <v>135</v>
      </c>
      <c r="C119">
        <v>17733817</v>
      </c>
      <c r="D119">
        <v>48030</v>
      </c>
      <c r="E119">
        <v>10.4</v>
      </c>
      <c r="F119">
        <v>13.9</v>
      </c>
      <c r="G119">
        <v>21.8</v>
      </c>
      <c r="H119">
        <v>31.64</v>
      </c>
      <c r="I119">
        <v>33.659999999999997</v>
      </c>
      <c r="J119">
        <v>35.78</v>
      </c>
      <c r="K119">
        <v>-282</v>
      </c>
      <c r="L119">
        <v>-265</v>
      </c>
      <c r="M119">
        <v>-172</v>
      </c>
      <c r="N119">
        <v>589</v>
      </c>
      <c r="O119">
        <v>894</v>
      </c>
      <c r="P119">
        <v>956</v>
      </c>
      <c r="Q119">
        <v>258</v>
      </c>
      <c r="R119">
        <f t="shared" si="4"/>
        <v>1.9741100323624596</v>
      </c>
      <c r="S119">
        <f t="shared" si="5"/>
        <v>-52.034519956850062</v>
      </c>
      <c r="T119">
        <f t="shared" si="6"/>
        <v>33.333333333333329</v>
      </c>
      <c r="U119" s="4">
        <f t="shared" si="7"/>
        <v>0</v>
      </c>
    </row>
    <row r="120" spans="1:21" x14ac:dyDescent="0.25">
      <c r="A120" t="s">
        <v>17</v>
      </c>
      <c r="B120" t="s">
        <v>136</v>
      </c>
      <c r="C120">
        <v>17733966</v>
      </c>
      <c r="D120">
        <v>48030</v>
      </c>
      <c r="E120">
        <v>10.4</v>
      </c>
      <c r="F120">
        <v>13.2</v>
      </c>
      <c r="G120">
        <v>17.399999999999999</v>
      </c>
      <c r="H120">
        <v>31.94</v>
      </c>
      <c r="I120">
        <v>33.64</v>
      </c>
      <c r="J120">
        <v>35.369999999999997</v>
      </c>
      <c r="K120">
        <v>-282</v>
      </c>
      <c r="L120">
        <v>-263</v>
      </c>
      <c r="M120">
        <v>-192</v>
      </c>
      <c r="N120">
        <v>648</v>
      </c>
      <c r="O120">
        <v>885</v>
      </c>
      <c r="P120">
        <v>944</v>
      </c>
      <c r="Q120">
        <v>261</v>
      </c>
      <c r="R120">
        <f t="shared" si="4"/>
        <v>1.4886934673366834</v>
      </c>
      <c r="S120">
        <f t="shared" si="5"/>
        <v>-63.551088777219434</v>
      </c>
      <c r="T120">
        <f t="shared" si="6"/>
        <v>33.333333333333329</v>
      </c>
      <c r="U120" s="4">
        <f t="shared" si="7"/>
        <v>0</v>
      </c>
    </row>
    <row r="121" spans="1:21" x14ac:dyDescent="0.25">
      <c r="A121" t="s">
        <v>17</v>
      </c>
      <c r="B121" t="s">
        <v>137</v>
      </c>
      <c r="C121">
        <v>17734117</v>
      </c>
      <c r="D121">
        <v>48030</v>
      </c>
      <c r="E121">
        <v>10.1</v>
      </c>
      <c r="F121">
        <v>13.1</v>
      </c>
      <c r="G121">
        <v>16.399999999999999</v>
      </c>
      <c r="H121">
        <v>31.82</v>
      </c>
      <c r="I121">
        <v>33.64</v>
      </c>
      <c r="J121">
        <v>35.5</v>
      </c>
      <c r="K121">
        <v>-282</v>
      </c>
      <c r="L121">
        <v>-266</v>
      </c>
      <c r="M121">
        <v>-178</v>
      </c>
      <c r="N121">
        <v>620</v>
      </c>
      <c r="O121">
        <v>897</v>
      </c>
      <c r="P121">
        <v>949</v>
      </c>
      <c r="Q121">
        <v>260</v>
      </c>
      <c r="R121">
        <f t="shared" si="4"/>
        <v>1.7654557042702359</v>
      </c>
      <c r="S121">
        <f t="shared" si="5"/>
        <v>-57.641810070108349</v>
      </c>
      <c r="T121">
        <f t="shared" si="6"/>
        <v>33.333333333333329</v>
      </c>
      <c r="U121" s="4">
        <f t="shared" si="7"/>
        <v>0</v>
      </c>
    </row>
    <row r="122" spans="1:21" x14ac:dyDescent="0.25">
      <c r="A122" t="s">
        <v>17</v>
      </c>
      <c r="B122" t="s">
        <v>138</v>
      </c>
      <c r="C122">
        <v>17734265</v>
      </c>
      <c r="D122">
        <v>48031</v>
      </c>
      <c r="E122">
        <v>10.3</v>
      </c>
      <c r="F122">
        <v>12.9</v>
      </c>
      <c r="G122">
        <v>18.100000000000001</v>
      </c>
      <c r="H122">
        <v>31.56</v>
      </c>
      <c r="I122">
        <v>33.51</v>
      </c>
      <c r="J122">
        <v>35.19</v>
      </c>
      <c r="K122">
        <v>-280</v>
      </c>
      <c r="L122">
        <v>-262</v>
      </c>
      <c r="M122">
        <v>-156</v>
      </c>
      <c r="N122">
        <v>552</v>
      </c>
      <c r="O122">
        <v>882</v>
      </c>
      <c r="P122">
        <v>952</v>
      </c>
      <c r="Q122">
        <v>262</v>
      </c>
      <c r="R122">
        <f t="shared" si="4"/>
        <v>2.1941489361702127</v>
      </c>
      <c r="S122">
        <f t="shared" si="5"/>
        <v>-45.794326241134755</v>
      </c>
      <c r="T122">
        <f t="shared" si="6"/>
        <v>33.333333333333329</v>
      </c>
      <c r="U122" s="4">
        <f t="shared" si="7"/>
        <v>0</v>
      </c>
    </row>
    <row r="123" spans="1:21" x14ac:dyDescent="0.25">
      <c r="A123" t="s">
        <v>17</v>
      </c>
      <c r="B123" t="s">
        <v>139</v>
      </c>
      <c r="C123">
        <v>17734410</v>
      </c>
      <c r="D123">
        <v>48031</v>
      </c>
      <c r="E123">
        <v>10.9</v>
      </c>
      <c r="F123">
        <v>15</v>
      </c>
      <c r="G123">
        <v>19.7</v>
      </c>
      <c r="H123">
        <v>31.07</v>
      </c>
      <c r="I123">
        <v>33.630000000000003</v>
      </c>
      <c r="J123">
        <v>35.85</v>
      </c>
      <c r="K123">
        <v>-282</v>
      </c>
      <c r="L123">
        <v>-256</v>
      </c>
      <c r="M123">
        <v>-139</v>
      </c>
      <c r="N123">
        <v>460</v>
      </c>
      <c r="O123">
        <v>864</v>
      </c>
      <c r="P123">
        <v>954</v>
      </c>
      <c r="Q123">
        <v>259</v>
      </c>
      <c r="R123">
        <f t="shared" si="4"/>
        <v>2.8571428571428572</v>
      </c>
      <c r="S123">
        <f t="shared" si="5"/>
        <v>-30.952380952380953</v>
      </c>
      <c r="T123">
        <f t="shared" si="6"/>
        <v>33.333333333333329</v>
      </c>
      <c r="U123" s="4">
        <f t="shared" si="7"/>
        <v>0</v>
      </c>
    </row>
    <row r="124" spans="1:21" x14ac:dyDescent="0.25">
      <c r="A124" t="s">
        <v>17</v>
      </c>
      <c r="B124" t="s">
        <v>140</v>
      </c>
      <c r="C124">
        <v>17734563</v>
      </c>
      <c r="D124">
        <v>48031</v>
      </c>
      <c r="E124">
        <v>11.3</v>
      </c>
      <c r="F124">
        <v>15.3</v>
      </c>
      <c r="G124">
        <v>21.8</v>
      </c>
      <c r="H124">
        <v>31.77</v>
      </c>
      <c r="I124">
        <v>33.67</v>
      </c>
      <c r="J124">
        <v>35.36</v>
      </c>
      <c r="K124">
        <v>-275</v>
      </c>
      <c r="L124">
        <v>-267</v>
      </c>
      <c r="M124">
        <v>-210</v>
      </c>
      <c r="N124">
        <v>732</v>
      </c>
      <c r="O124">
        <v>906</v>
      </c>
      <c r="P124">
        <v>947</v>
      </c>
      <c r="Q124">
        <v>259</v>
      </c>
      <c r="R124">
        <f t="shared" si="4"/>
        <v>1.0363311494937464</v>
      </c>
      <c r="S124">
        <f t="shared" si="5"/>
        <v>-79.477863807822118</v>
      </c>
      <c r="T124">
        <f t="shared" si="6"/>
        <v>33.333333333333329</v>
      </c>
      <c r="U124" s="4">
        <f t="shared" si="7"/>
        <v>0</v>
      </c>
    </row>
    <row r="125" spans="1:21" x14ac:dyDescent="0.25">
      <c r="A125" t="s">
        <v>17</v>
      </c>
      <c r="B125" t="s">
        <v>141</v>
      </c>
      <c r="C125">
        <v>17734706</v>
      </c>
      <c r="D125">
        <v>48031</v>
      </c>
      <c r="E125">
        <v>9.6999999999999993</v>
      </c>
      <c r="F125">
        <v>12.8</v>
      </c>
      <c r="G125">
        <v>18</v>
      </c>
      <c r="H125">
        <v>31.5</v>
      </c>
      <c r="I125">
        <v>33.409999999999997</v>
      </c>
      <c r="J125">
        <v>35.56</v>
      </c>
      <c r="K125">
        <v>-279</v>
      </c>
      <c r="L125">
        <v>-255</v>
      </c>
      <c r="M125">
        <v>-148</v>
      </c>
      <c r="N125">
        <v>528</v>
      </c>
      <c r="O125">
        <v>854</v>
      </c>
      <c r="P125">
        <v>944</v>
      </c>
      <c r="Q125">
        <v>257</v>
      </c>
      <c r="R125">
        <f t="shared" si="4"/>
        <v>2.214673913043478</v>
      </c>
      <c r="S125">
        <f t="shared" si="5"/>
        <v>-42.559782608695649</v>
      </c>
      <c r="T125">
        <f t="shared" si="6"/>
        <v>33.333333333333329</v>
      </c>
      <c r="U125" s="4">
        <f t="shared" si="7"/>
        <v>0</v>
      </c>
    </row>
    <row r="126" spans="1:21" x14ac:dyDescent="0.25">
      <c r="A126" t="s">
        <v>17</v>
      </c>
      <c r="B126" t="s">
        <v>142</v>
      </c>
      <c r="C126">
        <v>17734858</v>
      </c>
      <c r="D126">
        <v>48031</v>
      </c>
      <c r="E126">
        <v>10.5</v>
      </c>
      <c r="F126">
        <v>13.8</v>
      </c>
      <c r="G126">
        <v>19.7</v>
      </c>
      <c r="H126">
        <v>31.9</v>
      </c>
      <c r="I126">
        <v>33.729999999999997</v>
      </c>
      <c r="J126">
        <v>35.81</v>
      </c>
      <c r="K126">
        <v>-280</v>
      </c>
      <c r="L126">
        <v>-267</v>
      </c>
      <c r="M126">
        <v>-183</v>
      </c>
      <c r="N126">
        <v>646</v>
      </c>
      <c r="O126">
        <v>905</v>
      </c>
      <c r="P126">
        <v>954</v>
      </c>
      <c r="Q126">
        <v>256</v>
      </c>
      <c r="R126">
        <f t="shared" si="4"/>
        <v>1.6187499999999999</v>
      </c>
      <c r="S126">
        <f t="shared" si="5"/>
        <v>-62.300624999999997</v>
      </c>
      <c r="T126">
        <f t="shared" si="6"/>
        <v>33.333333333333329</v>
      </c>
      <c r="U126" s="4">
        <f t="shared" si="7"/>
        <v>0</v>
      </c>
    </row>
    <row r="127" spans="1:21" x14ac:dyDescent="0.25">
      <c r="A127" t="s">
        <v>17</v>
      </c>
      <c r="B127" t="s">
        <v>143</v>
      </c>
      <c r="C127">
        <v>17735011</v>
      </c>
      <c r="D127">
        <v>48031</v>
      </c>
      <c r="E127">
        <v>11.3</v>
      </c>
      <c r="F127">
        <v>13.9</v>
      </c>
      <c r="G127">
        <v>17.600000000000001</v>
      </c>
      <c r="H127">
        <v>32.03</v>
      </c>
      <c r="I127">
        <v>33.69</v>
      </c>
      <c r="J127">
        <v>36.270000000000003</v>
      </c>
      <c r="K127">
        <v>-283</v>
      </c>
      <c r="L127">
        <v>-268</v>
      </c>
      <c r="M127">
        <v>-214</v>
      </c>
      <c r="N127">
        <v>750</v>
      </c>
      <c r="O127">
        <v>907</v>
      </c>
      <c r="P127">
        <v>967</v>
      </c>
      <c r="Q127">
        <v>256</v>
      </c>
      <c r="R127">
        <f t="shared" si="4"/>
        <v>0.91438555620267914</v>
      </c>
      <c r="S127">
        <f t="shared" si="5"/>
        <v>-83.284799068142107</v>
      </c>
      <c r="T127">
        <f t="shared" si="6"/>
        <v>33.333333333333329</v>
      </c>
      <c r="U127" s="4">
        <f t="shared" si="7"/>
        <v>0</v>
      </c>
    </row>
    <row r="128" spans="1:21" x14ac:dyDescent="0.25">
      <c r="A128" t="s">
        <v>17</v>
      </c>
      <c r="B128" t="s">
        <v>144</v>
      </c>
      <c r="C128">
        <v>17735162</v>
      </c>
      <c r="D128">
        <v>48032</v>
      </c>
      <c r="E128">
        <v>10.6</v>
      </c>
      <c r="F128">
        <v>13.3</v>
      </c>
      <c r="G128">
        <v>16.8</v>
      </c>
      <c r="H128">
        <v>31.84</v>
      </c>
      <c r="I128">
        <v>33.61</v>
      </c>
      <c r="J128">
        <v>35.950000000000003</v>
      </c>
      <c r="K128">
        <v>-283</v>
      </c>
      <c r="L128">
        <v>-266</v>
      </c>
      <c r="M128">
        <v>-198</v>
      </c>
      <c r="N128">
        <v>700</v>
      </c>
      <c r="O128">
        <v>899</v>
      </c>
      <c r="P128">
        <v>955</v>
      </c>
      <c r="Q128">
        <v>256</v>
      </c>
      <c r="R128">
        <f t="shared" si="4"/>
        <v>1.202416918429003</v>
      </c>
      <c r="S128">
        <f t="shared" si="5"/>
        <v>-73.31319234642497</v>
      </c>
      <c r="T128">
        <f t="shared" si="6"/>
        <v>33.333333333333329</v>
      </c>
      <c r="U128" s="4">
        <f t="shared" si="7"/>
        <v>0</v>
      </c>
    </row>
    <row r="129" spans="1:21" x14ac:dyDescent="0.25">
      <c r="A129" t="s">
        <v>17</v>
      </c>
      <c r="B129" t="s">
        <v>145</v>
      </c>
      <c r="C129">
        <v>17735317</v>
      </c>
      <c r="D129">
        <v>48032</v>
      </c>
      <c r="E129">
        <v>12.3</v>
      </c>
      <c r="F129">
        <v>16</v>
      </c>
      <c r="G129">
        <v>21.2</v>
      </c>
      <c r="H129">
        <v>32.44</v>
      </c>
      <c r="I129">
        <v>33.71</v>
      </c>
      <c r="J129">
        <v>35.409999999999997</v>
      </c>
      <c r="K129">
        <v>-284</v>
      </c>
      <c r="L129">
        <v>-271</v>
      </c>
      <c r="M129">
        <v>-249</v>
      </c>
      <c r="N129">
        <v>845</v>
      </c>
      <c r="O129">
        <v>922</v>
      </c>
      <c r="P129">
        <v>954</v>
      </c>
      <c r="Q129">
        <v>260</v>
      </c>
      <c r="R129">
        <f t="shared" si="4"/>
        <v>0.42801556420233461</v>
      </c>
      <c r="S129">
        <f t="shared" si="5"/>
        <v>-102.8988326848249</v>
      </c>
      <c r="T129">
        <f t="shared" si="6"/>
        <v>33.333333333333329</v>
      </c>
      <c r="U129" s="4">
        <f t="shared" si="7"/>
        <v>0</v>
      </c>
    </row>
    <row r="130" spans="1:21" x14ac:dyDescent="0.25">
      <c r="A130" t="s">
        <v>17</v>
      </c>
      <c r="B130" t="s">
        <v>146</v>
      </c>
      <c r="C130">
        <v>17735471</v>
      </c>
      <c r="D130">
        <v>48032</v>
      </c>
      <c r="E130">
        <v>12.1</v>
      </c>
      <c r="F130">
        <v>15.6</v>
      </c>
      <c r="G130">
        <v>20.2</v>
      </c>
      <c r="H130">
        <v>31.76</v>
      </c>
      <c r="I130">
        <v>33.69</v>
      </c>
      <c r="J130">
        <v>35.85</v>
      </c>
      <c r="K130">
        <v>-283</v>
      </c>
      <c r="L130">
        <v>-270</v>
      </c>
      <c r="M130">
        <v>-263</v>
      </c>
      <c r="N130">
        <v>859</v>
      </c>
      <c r="O130">
        <v>918</v>
      </c>
      <c r="P130">
        <v>955</v>
      </c>
      <c r="Q130">
        <v>259</v>
      </c>
      <c r="R130">
        <f t="shared" si="4"/>
        <v>0.32524807056229327</v>
      </c>
      <c r="S130">
        <f t="shared" si="5"/>
        <v>-106.26102535832413</v>
      </c>
      <c r="T130">
        <f t="shared" si="6"/>
        <v>33.333333333333329</v>
      </c>
      <c r="U130" s="4">
        <f t="shared" si="7"/>
        <v>0</v>
      </c>
    </row>
    <row r="131" spans="1:21" x14ac:dyDescent="0.25">
      <c r="A131" t="s">
        <v>17</v>
      </c>
      <c r="B131" t="s">
        <v>147</v>
      </c>
      <c r="C131">
        <v>17735625</v>
      </c>
      <c r="D131">
        <v>48032</v>
      </c>
      <c r="E131">
        <v>11.1</v>
      </c>
      <c r="F131">
        <v>14.8</v>
      </c>
      <c r="G131">
        <v>19.100000000000001</v>
      </c>
      <c r="H131">
        <v>31.94</v>
      </c>
      <c r="I131">
        <v>33.68</v>
      </c>
      <c r="J131">
        <v>35.6</v>
      </c>
      <c r="K131">
        <v>-283</v>
      </c>
      <c r="L131">
        <v>-270</v>
      </c>
      <c r="M131">
        <v>-223</v>
      </c>
      <c r="N131">
        <v>768</v>
      </c>
      <c r="O131">
        <v>915</v>
      </c>
      <c r="P131">
        <v>949</v>
      </c>
      <c r="Q131">
        <v>259</v>
      </c>
      <c r="R131">
        <f t="shared" ref="R131:R146" si="8">IF(O131&gt;V131,10*(O131-N131)/(P131+N131),10-10*(O131-N131)/(P131+N131))</f>
        <v>0.85614443797320905</v>
      </c>
      <c r="S131">
        <f t="shared" ref="S131:S146" si="9">IF(O131&lt;V131,(R131/60)*(P131-$V$2),($V$2-N131)*(10-R131)/60)</f>
        <v>-86.561832653853628</v>
      </c>
      <c r="T131">
        <f t="shared" ref="T131:T147" si="10">IF(O131&gt;$V$2,$V$2*(10/60),O131*(10/60))</f>
        <v>33.333333333333329</v>
      </c>
      <c r="U131" s="4">
        <f t="shared" ref="U131:U147" si="11">IF(S131/T131&gt;0,S131/T131,0)</f>
        <v>0</v>
      </c>
    </row>
    <row r="132" spans="1:21" x14ac:dyDescent="0.25">
      <c r="A132" t="s">
        <v>17</v>
      </c>
      <c r="B132" t="s">
        <v>148</v>
      </c>
      <c r="C132">
        <v>17735777</v>
      </c>
      <c r="D132">
        <v>48032</v>
      </c>
      <c r="E132">
        <v>10.5</v>
      </c>
      <c r="F132">
        <v>13.6</v>
      </c>
      <c r="G132">
        <v>18.100000000000001</v>
      </c>
      <c r="H132">
        <v>32.19</v>
      </c>
      <c r="I132">
        <v>33.619999999999997</v>
      </c>
      <c r="J132">
        <v>35.78</v>
      </c>
      <c r="K132">
        <v>-284</v>
      </c>
      <c r="L132">
        <v>-268</v>
      </c>
      <c r="M132">
        <v>-213</v>
      </c>
      <c r="N132">
        <v>724</v>
      </c>
      <c r="O132">
        <v>905</v>
      </c>
      <c r="P132">
        <v>960</v>
      </c>
      <c r="Q132">
        <v>259</v>
      </c>
      <c r="R132">
        <f t="shared" si="8"/>
        <v>1.0748218527315914</v>
      </c>
      <c r="S132">
        <f t="shared" si="9"/>
        <v>-77.946555819477425</v>
      </c>
      <c r="T132">
        <f t="shared" si="10"/>
        <v>33.333333333333329</v>
      </c>
      <c r="U132" s="4">
        <f t="shared" si="11"/>
        <v>0</v>
      </c>
    </row>
    <row r="133" spans="1:21" x14ac:dyDescent="0.25">
      <c r="A133" t="s">
        <v>17</v>
      </c>
      <c r="B133" t="s">
        <v>149</v>
      </c>
      <c r="C133">
        <v>17735921</v>
      </c>
      <c r="D133">
        <v>48032</v>
      </c>
      <c r="E133">
        <v>9.8000000000000007</v>
      </c>
      <c r="F133">
        <v>12.1</v>
      </c>
      <c r="G133">
        <v>14.7</v>
      </c>
      <c r="H133">
        <v>31.56</v>
      </c>
      <c r="I133">
        <v>33.29</v>
      </c>
      <c r="J133">
        <v>35.159999999999997</v>
      </c>
      <c r="K133">
        <v>-283</v>
      </c>
      <c r="L133">
        <v>-256</v>
      </c>
      <c r="M133">
        <v>-154</v>
      </c>
      <c r="N133">
        <v>536</v>
      </c>
      <c r="O133">
        <v>853</v>
      </c>
      <c r="P133">
        <v>944</v>
      </c>
      <c r="Q133">
        <v>257</v>
      </c>
      <c r="R133">
        <f t="shared" si="8"/>
        <v>2.1418918918918921</v>
      </c>
      <c r="S133">
        <f t="shared" si="9"/>
        <v>-44.005405405405405</v>
      </c>
      <c r="T133">
        <f t="shared" si="10"/>
        <v>33.333333333333329</v>
      </c>
      <c r="U133" s="4">
        <f t="shared" si="11"/>
        <v>0</v>
      </c>
    </row>
    <row r="134" spans="1:21" x14ac:dyDescent="0.25">
      <c r="A134" t="s">
        <v>17</v>
      </c>
      <c r="B134" t="s">
        <v>150</v>
      </c>
      <c r="C134">
        <v>17736046</v>
      </c>
      <c r="D134">
        <v>48033</v>
      </c>
      <c r="E134">
        <v>8.1999999999999993</v>
      </c>
      <c r="F134">
        <v>11.1</v>
      </c>
      <c r="G134">
        <v>14.2</v>
      </c>
      <c r="H134">
        <v>31.02</v>
      </c>
      <c r="I134">
        <v>32.909999999999997</v>
      </c>
      <c r="J134">
        <v>35.72</v>
      </c>
      <c r="K134">
        <v>-278</v>
      </c>
      <c r="L134">
        <v>-224</v>
      </c>
      <c r="M134">
        <v>-108</v>
      </c>
      <c r="N134">
        <v>386</v>
      </c>
      <c r="O134">
        <v>743</v>
      </c>
      <c r="P134">
        <v>939</v>
      </c>
      <c r="Q134">
        <v>257</v>
      </c>
      <c r="R134">
        <f t="shared" si="8"/>
        <v>2.6943396226415093</v>
      </c>
      <c r="S134">
        <f t="shared" si="9"/>
        <v>-22.647547169811322</v>
      </c>
      <c r="T134">
        <f t="shared" si="10"/>
        <v>33.333333333333329</v>
      </c>
      <c r="U134" s="4">
        <f t="shared" si="11"/>
        <v>0</v>
      </c>
    </row>
    <row r="135" spans="1:21" x14ac:dyDescent="0.25">
      <c r="A135" t="s">
        <v>17</v>
      </c>
      <c r="B135" t="s">
        <v>151</v>
      </c>
      <c r="C135">
        <v>17736178</v>
      </c>
      <c r="D135">
        <v>48033</v>
      </c>
      <c r="E135">
        <v>10.1</v>
      </c>
      <c r="F135">
        <v>13.8</v>
      </c>
      <c r="G135">
        <v>18.100000000000001</v>
      </c>
      <c r="H135">
        <v>23</v>
      </c>
      <c r="I135">
        <v>33.51</v>
      </c>
      <c r="J135">
        <v>35.659999999999997</v>
      </c>
      <c r="K135">
        <v>-281</v>
      </c>
      <c r="L135">
        <v>-235</v>
      </c>
      <c r="M135">
        <v>-8</v>
      </c>
      <c r="N135">
        <v>45</v>
      </c>
      <c r="O135">
        <v>791</v>
      </c>
      <c r="P135">
        <v>954</v>
      </c>
      <c r="Q135">
        <v>257</v>
      </c>
      <c r="R135">
        <f t="shared" si="8"/>
        <v>7.4674674674674675</v>
      </c>
      <c r="S135">
        <f t="shared" si="9"/>
        <v>6.5423757090423758</v>
      </c>
      <c r="T135">
        <f t="shared" si="10"/>
        <v>33.333333333333329</v>
      </c>
      <c r="U135" s="4">
        <f t="shared" si="11"/>
        <v>0.19627127127127131</v>
      </c>
    </row>
    <row r="136" spans="1:21" x14ac:dyDescent="0.25">
      <c r="A136" t="s">
        <v>17</v>
      </c>
      <c r="B136" t="s">
        <v>152</v>
      </c>
      <c r="C136">
        <v>17736305</v>
      </c>
      <c r="D136">
        <v>48033</v>
      </c>
      <c r="E136">
        <v>9.3000000000000007</v>
      </c>
      <c r="F136">
        <v>11.8</v>
      </c>
      <c r="G136">
        <v>15.5</v>
      </c>
      <c r="H136">
        <v>31.47</v>
      </c>
      <c r="I136">
        <v>33.1</v>
      </c>
      <c r="J136">
        <v>34.97</v>
      </c>
      <c r="K136">
        <v>-282</v>
      </c>
      <c r="L136">
        <v>-230</v>
      </c>
      <c r="M136">
        <v>-140</v>
      </c>
      <c r="N136">
        <v>492</v>
      </c>
      <c r="O136">
        <v>755</v>
      </c>
      <c r="P136">
        <v>941</v>
      </c>
      <c r="Q136">
        <v>256</v>
      </c>
      <c r="R136">
        <f t="shared" si="8"/>
        <v>1.8353105373342637</v>
      </c>
      <c r="S136">
        <f t="shared" si="9"/>
        <v>-39.73482205163991</v>
      </c>
      <c r="T136">
        <f t="shared" si="10"/>
        <v>33.333333333333329</v>
      </c>
      <c r="U136" s="4">
        <f t="shared" si="11"/>
        <v>0</v>
      </c>
    </row>
    <row r="137" spans="1:21" x14ac:dyDescent="0.25">
      <c r="A137" t="s">
        <v>17</v>
      </c>
      <c r="B137" t="s">
        <v>153</v>
      </c>
      <c r="C137">
        <v>17736426</v>
      </c>
      <c r="D137">
        <v>48033</v>
      </c>
      <c r="E137">
        <v>7.6</v>
      </c>
      <c r="F137">
        <v>11.2</v>
      </c>
      <c r="G137">
        <v>16.899999999999999</v>
      </c>
      <c r="H137">
        <v>30.41</v>
      </c>
      <c r="I137">
        <v>32.729999999999997</v>
      </c>
      <c r="J137">
        <v>35.94</v>
      </c>
      <c r="K137">
        <v>-276</v>
      </c>
      <c r="L137">
        <v>-217</v>
      </c>
      <c r="M137">
        <v>-95</v>
      </c>
      <c r="N137">
        <v>340</v>
      </c>
      <c r="O137">
        <v>718</v>
      </c>
      <c r="P137">
        <v>939</v>
      </c>
      <c r="Q137">
        <v>252</v>
      </c>
      <c r="R137">
        <f t="shared" si="8"/>
        <v>2.9554339327599686</v>
      </c>
      <c r="S137">
        <f t="shared" si="9"/>
        <v>-16.437320823560075</v>
      </c>
      <c r="T137">
        <f t="shared" si="10"/>
        <v>33.333333333333329</v>
      </c>
      <c r="U137" s="4">
        <f t="shared" si="11"/>
        <v>0</v>
      </c>
    </row>
    <row r="138" spans="1:21" x14ac:dyDescent="0.25">
      <c r="A138" t="s">
        <v>17</v>
      </c>
      <c r="B138" t="s">
        <v>154</v>
      </c>
      <c r="C138">
        <v>17736559</v>
      </c>
      <c r="D138">
        <v>48033</v>
      </c>
      <c r="E138">
        <v>9.6999999999999993</v>
      </c>
      <c r="F138">
        <v>12.5</v>
      </c>
      <c r="G138">
        <v>17.3</v>
      </c>
      <c r="H138">
        <v>25.23</v>
      </c>
      <c r="I138">
        <v>33.270000000000003</v>
      </c>
      <c r="J138">
        <v>35.36</v>
      </c>
      <c r="K138">
        <v>-285</v>
      </c>
      <c r="L138">
        <v>-235</v>
      </c>
      <c r="M138">
        <v>-26</v>
      </c>
      <c r="N138">
        <v>84</v>
      </c>
      <c r="O138">
        <v>788</v>
      </c>
      <c r="P138">
        <v>951</v>
      </c>
      <c r="Q138">
        <v>252</v>
      </c>
      <c r="R138">
        <f t="shared" si="8"/>
        <v>6.8019323671497585</v>
      </c>
      <c r="S138">
        <f t="shared" si="9"/>
        <v>6.1829307568438008</v>
      </c>
      <c r="T138">
        <f t="shared" si="10"/>
        <v>33.333333333333329</v>
      </c>
      <c r="U138" s="4">
        <f t="shared" si="11"/>
        <v>0.18548792270531406</v>
      </c>
    </row>
    <row r="139" spans="1:21" x14ac:dyDescent="0.25">
      <c r="A139" t="s">
        <v>17</v>
      </c>
      <c r="B139" t="s">
        <v>155</v>
      </c>
      <c r="C139">
        <v>17736693</v>
      </c>
      <c r="D139">
        <v>48033</v>
      </c>
      <c r="E139">
        <v>9.1</v>
      </c>
      <c r="F139">
        <v>12.1</v>
      </c>
      <c r="G139">
        <v>17.600000000000001</v>
      </c>
      <c r="H139">
        <v>30.96</v>
      </c>
      <c r="I139">
        <v>33.19</v>
      </c>
      <c r="J139">
        <v>35.32</v>
      </c>
      <c r="K139">
        <v>-283</v>
      </c>
      <c r="L139">
        <v>-239</v>
      </c>
      <c r="M139">
        <v>-105</v>
      </c>
      <c r="N139">
        <v>371</v>
      </c>
      <c r="O139">
        <v>799</v>
      </c>
      <c r="P139">
        <v>956</v>
      </c>
      <c r="Q139">
        <v>254</v>
      </c>
      <c r="R139">
        <f t="shared" si="8"/>
        <v>3.2253202712886209</v>
      </c>
      <c r="S139">
        <f t="shared" si="9"/>
        <v>-19.307837226827431</v>
      </c>
      <c r="T139">
        <f t="shared" si="10"/>
        <v>33.333333333333329</v>
      </c>
      <c r="U139" s="4">
        <f t="shared" si="11"/>
        <v>0</v>
      </c>
    </row>
    <row r="140" spans="1:21" x14ac:dyDescent="0.25">
      <c r="A140" t="s">
        <v>17</v>
      </c>
      <c r="B140" t="s">
        <v>156</v>
      </c>
      <c r="C140">
        <v>17736828</v>
      </c>
      <c r="D140">
        <v>48034</v>
      </c>
      <c r="E140">
        <v>10</v>
      </c>
      <c r="F140">
        <v>11.4</v>
      </c>
      <c r="G140">
        <v>13.4</v>
      </c>
      <c r="H140">
        <v>31.53</v>
      </c>
      <c r="I140">
        <v>33.26</v>
      </c>
      <c r="J140">
        <v>35.82</v>
      </c>
      <c r="K140">
        <v>-290</v>
      </c>
      <c r="L140">
        <v>-243</v>
      </c>
      <c r="M140">
        <v>-148</v>
      </c>
      <c r="N140">
        <v>501</v>
      </c>
      <c r="O140">
        <v>801</v>
      </c>
      <c r="P140">
        <v>944</v>
      </c>
      <c r="Q140">
        <v>251</v>
      </c>
      <c r="R140">
        <f t="shared" si="8"/>
        <v>2.0761245674740483</v>
      </c>
      <c r="S140">
        <f t="shared" si="9"/>
        <v>-39.751441753171861</v>
      </c>
      <c r="T140">
        <f t="shared" si="10"/>
        <v>33.333333333333329</v>
      </c>
      <c r="U140" s="4">
        <f t="shared" si="11"/>
        <v>0</v>
      </c>
    </row>
    <row r="141" spans="1:21" x14ac:dyDescent="0.25">
      <c r="A141" t="s">
        <v>17</v>
      </c>
      <c r="B141" t="s">
        <v>157</v>
      </c>
      <c r="C141">
        <v>17736962</v>
      </c>
      <c r="D141">
        <v>48034</v>
      </c>
      <c r="E141">
        <v>9.1</v>
      </c>
      <c r="F141">
        <v>11.4</v>
      </c>
      <c r="G141">
        <v>15.3</v>
      </c>
      <c r="H141">
        <v>31.12</v>
      </c>
      <c r="I141">
        <v>33.15</v>
      </c>
      <c r="J141">
        <v>35.520000000000003</v>
      </c>
      <c r="K141">
        <v>-284</v>
      </c>
      <c r="L141">
        <v>-240</v>
      </c>
      <c r="M141">
        <v>-114</v>
      </c>
      <c r="N141">
        <v>405</v>
      </c>
      <c r="O141">
        <v>795</v>
      </c>
      <c r="P141">
        <v>945</v>
      </c>
      <c r="Q141">
        <v>242</v>
      </c>
      <c r="R141">
        <f t="shared" si="8"/>
        <v>2.8888888888888888</v>
      </c>
      <c r="S141">
        <f t="shared" si="9"/>
        <v>-24.296296296296294</v>
      </c>
      <c r="T141">
        <f t="shared" si="10"/>
        <v>33.333333333333329</v>
      </c>
      <c r="U141" s="4">
        <f t="shared" si="11"/>
        <v>0</v>
      </c>
    </row>
    <row r="142" spans="1:21" x14ac:dyDescent="0.25">
      <c r="A142" t="s">
        <v>17</v>
      </c>
      <c r="B142" t="s">
        <v>158</v>
      </c>
      <c r="C142">
        <v>17737099</v>
      </c>
      <c r="D142">
        <v>48034</v>
      </c>
      <c r="E142">
        <v>8.6999999999999993</v>
      </c>
      <c r="F142">
        <v>11.5</v>
      </c>
      <c r="G142">
        <v>14</v>
      </c>
      <c r="H142">
        <v>31.21</v>
      </c>
      <c r="I142">
        <v>33.270000000000003</v>
      </c>
      <c r="J142">
        <v>35.61</v>
      </c>
      <c r="K142">
        <v>-286</v>
      </c>
      <c r="L142">
        <v>-245</v>
      </c>
      <c r="M142">
        <v>-121</v>
      </c>
      <c r="N142">
        <v>429</v>
      </c>
      <c r="O142">
        <v>816</v>
      </c>
      <c r="P142">
        <v>954</v>
      </c>
      <c r="Q142">
        <v>243</v>
      </c>
      <c r="R142">
        <f t="shared" si="8"/>
        <v>2.7982646420824295</v>
      </c>
      <c r="S142">
        <f t="shared" si="9"/>
        <v>-27.486623282718725</v>
      </c>
      <c r="T142">
        <f t="shared" si="10"/>
        <v>33.333333333333329</v>
      </c>
      <c r="U142" s="4">
        <f t="shared" si="11"/>
        <v>0</v>
      </c>
    </row>
    <row r="143" spans="1:21" x14ac:dyDescent="0.25">
      <c r="A143" t="s">
        <v>17</v>
      </c>
      <c r="B143" t="s">
        <v>159</v>
      </c>
      <c r="C143">
        <v>17737227</v>
      </c>
      <c r="D143">
        <v>48034</v>
      </c>
      <c r="E143">
        <v>8.1999999999999993</v>
      </c>
      <c r="F143">
        <v>11.4</v>
      </c>
      <c r="G143">
        <v>14</v>
      </c>
      <c r="H143">
        <v>31.05</v>
      </c>
      <c r="I143">
        <v>33.06</v>
      </c>
      <c r="J143">
        <v>35.340000000000003</v>
      </c>
      <c r="K143">
        <v>-291</v>
      </c>
      <c r="L143">
        <v>-231</v>
      </c>
      <c r="M143">
        <v>-110</v>
      </c>
      <c r="N143">
        <v>398</v>
      </c>
      <c r="O143">
        <v>761</v>
      </c>
      <c r="P143">
        <v>949</v>
      </c>
      <c r="Q143">
        <v>244</v>
      </c>
      <c r="R143">
        <f t="shared" si="8"/>
        <v>2.6948775055679288</v>
      </c>
      <c r="S143">
        <f t="shared" si="9"/>
        <v>-24.106904231625833</v>
      </c>
      <c r="T143">
        <f t="shared" si="10"/>
        <v>33.333333333333329</v>
      </c>
      <c r="U143" s="4">
        <f t="shared" si="11"/>
        <v>0</v>
      </c>
    </row>
    <row r="144" spans="1:21" x14ac:dyDescent="0.25">
      <c r="A144" t="s">
        <v>17</v>
      </c>
      <c r="B144" t="s">
        <v>160</v>
      </c>
      <c r="C144">
        <v>17737368</v>
      </c>
      <c r="D144">
        <v>48034</v>
      </c>
      <c r="E144">
        <v>9</v>
      </c>
      <c r="F144">
        <v>12.5</v>
      </c>
      <c r="G144">
        <v>16.5</v>
      </c>
      <c r="H144">
        <v>31.39</v>
      </c>
      <c r="I144">
        <v>33.67</v>
      </c>
      <c r="J144">
        <v>35.86</v>
      </c>
      <c r="K144">
        <v>-292</v>
      </c>
      <c r="L144">
        <v>-258</v>
      </c>
      <c r="M144">
        <v>-144</v>
      </c>
      <c r="N144">
        <v>499</v>
      </c>
      <c r="O144">
        <v>838</v>
      </c>
      <c r="P144">
        <v>951</v>
      </c>
      <c r="Q144">
        <v>243</v>
      </c>
      <c r="R144">
        <f t="shared" si="8"/>
        <v>2.3379310344827586</v>
      </c>
      <c r="S144">
        <f t="shared" si="9"/>
        <v>-38.182643678160922</v>
      </c>
      <c r="T144">
        <f t="shared" si="10"/>
        <v>33.333333333333329</v>
      </c>
      <c r="U144" s="4">
        <f t="shared" si="11"/>
        <v>0</v>
      </c>
    </row>
    <row r="145" spans="1:21" x14ac:dyDescent="0.25">
      <c r="A145" t="s">
        <v>17</v>
      </c>
      <c r="B145" t="s">
        <v>161</v>
      </c>
      <c r="C145">
        <v>17737518</v>
      </c>
      <c r="D145">
        <v>48034</v>
      </c>
      <c r="E145">
        <v>10.3</v>
      </c>
      <c r="F145">
        <v>12.5</v>
      </c>
      <c r="G145">
        <v>15.3</v>
      </c>
      <c r="H145">
        <v>31.72</v>
      </c>
      <c r="I145">
        <v>33.67</v>
      </c>
      <c r="J145">
        <v>35.479999999999997</v>
      </c>
      <c r="K145">
        <v>-292</v>
      </c>
      <c r="L145">
        <v>-268</v>
      </c>
      <c r="M145">
        <v>-169</v>
      </c>
      <c r="N145">
        <v>598</v>
      </c>
      <c r="O145">
        <v>895</v>
      </c>
      <c r="P145">
        <v>953</v>
      </c>
      <c r="Q145">
        <v>243</v>
      </c>
      <c r="R145">
        <f t="shared" si="8"/>
        <v>1.9148936170212767</v>
      </c>
      <c r="S145">
        <f t="shared" si="9"/>
        <v>-53.631205673758863</v>
      </c>
      <c r="T145">
        <f t="shared" si="10"/>
        <v>33.333333333333329</v>
      </c>
      <c r="U145" s="4">
        <f t="shared" si="11"/>
        <v>0</v>
      </c>
    </row>
    <row r="146" spans="1:21" x14ac:dyDescent="0.25">
      <c r="A146" t="s">
        <v>17</v>
      </c>
      <c r="B146" t="s">
        <v>162</v>
      </c>
      <c r="C146">
        <v>17737669</v>
      </c>
      <c r="D146">
        <v>48035</v>
      </c>
      <c r="E146">
        <v>10.6</v>
      </c>
      <c r="F146">
        <v>12.8</v>
      </c>
      <c r="G146">
        <v>16.3</v>
      </c>
      <c r="H146">
        <v>31.5</v>
      </c>
      <c r="I146">
        <v>33.64</v>
      </c>
      <c r="J146">
        <v>35.799999999999997</v>
      </c>
      <c r="K146">
        <v>-282</v>
      </c>
      <c r="L146">
        <v>-266</v>
      </c>
      <c r="M146">
        <v>-155</v>
      </c>
      <c r="N146">
        <v>552</v>
      </c>
      <c r="O146">
        <v>897</v>
      </c>
      <c r="P146">
        <v>947</v>
      </c>
      <c r="Q146">
        <v>243</v>
      </c>
      <c r="R146">
        <f t="shared" si="8"/>
        <v>2.3015343562374917</v>
      </c>
      <c r="S146">
        <f t="shared" si="9"/>
        <v>-45.164331776740049</v>
      </c>
      <c r="T146">
        <f t="shared" si="10"/>
        <v>33.333333333333329</v>
      </c>
      <c r="U146" s="4">
        <f t="shared" si="11"/>
        <v>0</v>
      </c>
    </row>
    <row r="147" spans="1:21" x14ac:dyDescent="0.25">
      <c r="A147" s="2" t="s">
        <v>163</v>
      </c>
      <c r="B147" s="2"/>
      <c r="C147" s="2"/>
      <c r="D147" s="2"/>
      <c r="E147" s="2"/>
      <c r="F147" s="2" t="s">
        <v>164</v>
      </c>
      <c r="G147" s="2"/>
      <c r="H147" s="2"/>
      <c r="I147" s="2" t="s">
        <v>165</v>
      </c>
      <c r="J147" s="2"/>
      <c r="K147" s="2"/>
      <c r="L147" s="2" t="s">
        <v>166</v>
      </c>
      <c r="M147" s="2"/>
      <c r="N147" s="2"/>
      <c r="O147" s="2" t="s">
        <v>167</v>
      </c>
      <c r="P147" s="2"/>
      <c r="Q147" s="2"/>
      <c r="T147">
        <f t="shared" si="10"/>
        <v>33.333333333333329</v>
      </c>
      <c r="U147" s="4">
        <f t="shared" si="11"/>
        <v>0</v>
      </c>
    </row>
  </sheetData>
  <autoFilter ref="A1:Q1" xr:uid="{00000000-0009-0000-0000-000000000000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B6AF90A9847E41ADAC0057688EAE5D" ma:contentTypeVersion="11" ma:contentTypeDescription="Create a new document." ma:contentTypeScope="" ma:versionID="63236dd7cd5140583b4bb3e41db0c99a">
  <xsd:schema xmlns:xsd="http://www.w3.org/2001/XMLSchema" xmlns:xs="http://www.w3.org/2001/XMLSchema" xmlns:p="http://schemas.microsoft.com/office/2006/metadata/properties" xmlns:ns3="b628e320-070a-49fa-b458-886bfc7a9c74" xmlns:ns4="5785aea3-915d-449c-afbb-b4e0b5fe6cc7" targetNamespace="http://schemas.microsoft.com/office/2006/metadata/properties" ma:root="true" ma:fieldsID="5e8c4cdcd6101137acc65cd63815e573" ns3:_="" ns4:_="">
    <xsd:import namespace="b628e320-070a-49fa-b458-886bfc7a9c74"/>
    <xsd:import namespace="5785aea3-915d-449c-afbb-b4e0b5fe6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8e320-070a-49fa-b458-886bfc7a9c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5aea3-915d-449c-afbb-b4e0b5fe6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8FFC93-B7A1-4BF6-841E-919F732A3AE3}">
  <ds:schemaRefs>
    <ds:schemaRef ds:uri="5785aea3-915d-449c-afbb-b4e0b5fe6cc7"/>
    <ds:schemaRef ds:uri="http://purl.org/dc/dcmitype/"/>
    <ds:schemaRef ds:uri="http://purl.org/dc/elements/1.1/"/>
    <ds:schemaRef ds:uri="http://www.w3.org/XML/1998/namespace"/>
    <ds:schemaRef ds:uri="b628e320-070a-49fa-b458-886bfc7a9c74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A175856-195A-4C9F-87C1-68FAC9DC2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D88F4-273E-4D61-89E2-4993F15C0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28e320-070a-49fa-b458-886bfc7a9c74"/>
    <ds:schemaRef ds:uri="5785aea3-915d-449c-afbb-b4e0b5fe6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Peter Parker</cp:lastModifiedBy>
  <cp:revision/>
  <dcterms:created xsi:type="dcterms:W3CDTF">2020-01-07T12:39:38Z</dcterms:created>
  <dcterms:modified xsi:type="dcterms:W3CDTF">2020-01-21T18:32:49Z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0x01010062B6AF90A9847E41ADAC0057688EAE5D</vt:lpwstr>
  </property>
</Properties>
</file>