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hidePivotFieldList="1"/>
  <mc:AlternateContent xmlns:mc="http://schemas.openxmlformats.org/markup-compatibility/2006">
    <mc:Choice Requires="x15">
      <x15ac:absPath xmlns:x15ac="http://schemas.microsoft.com/office/spreadsheetml/2010/11/ac" url="/Users/chaimachekhaba/Downloads/"/>
    </mc:Choice>
  </mc:AlternateContent>
  <xr:revisionPtr revIDLastSave="0" documentId="13_ncr:1_{DCD379E4-E07C-7641-9394-9050BB73AC68}" xr6:coauthVersionLast="47" xr6:coauthVersionMax="47" xr10:uidLastSave="{00000000-0000-0000-0000-000000000000}"/>
  <bookViews>
    <workbookView xWindow="0" yWindow="500" windowWidth="28800" windowHeight="16260" activeTab="8" xr2:uid="{00000000-000D-0000-FFFF-FFFF00000000}"/>
  </bookViews>
  <sheets>
    <sheet name="stats" sheetId="1" r:id="rId1"/>
    <sheet name="COACHvsRIMAZ" sheetId="2" r:id="rId2"/>
    <sheet name="appsToAnalyse" sheetId="3" r:id="rId3"/>
    <sheet name="Confusion_matrix" sheetId="4" r:id="rId4"/>
    <sheet name="ValidationResults" sheetId="5" r:id="rId5"/>
    <sheet name="ShiZhong" sheetId="6" r:id="rId6"/>
    <sheet name="United4" sheetId="7" r:id="rId7"/>
    <sheet name="GracefulMovies" sheetId="8" r:id="rId8"/>
    <sheet name="android-permission-checker-app" sheetId="9" r:id="rId9"/>
    <sheet name="Primary" sheetId="10" r:id="rId10"/>
    <sheet name="AppChooser" sheetId="11" r:id="rId11"/>
    <sheet name="mediclog" sheetId="12" r:id="rId12"/>
    <sheet name="ThirtyInch" sheetId="13" r:id="rId13"/>
    <sheet name="privacy-friendly-pedometer" sheetId="14" r:id="rId14"/>
    <sheet name="SmartRefreshLayout" sheetId="15" r:id="rId15"/>
    <sheet name="SoundRecorder" sheetId="16" r:id="rId16"/>
  </sheets>
  <definedNames>
    <definedName name="Z_55674D99_7A40_42AF_AB22_491B21E69962_.wvu.FilterData" localSheetId="1" hidden="1">COACHvsRIMAZ!$A$1:$E$192</definedName>
    <definedName name="Z_55674D99_7A40_42AF_AB22_491B21E69962_.wvu.FilterData" localSheetId="0" hidden="1">stats!$A$1:$F$192</definedName>
    <definedName name="Z_85CCE303_1C44_424F_98FD_D812AC94E291_.wvu.FilterData" localSheetId="1" hidden="1">COACHvsRIMAZ!$A$1:$E$192</definedName>
  </definedNames>
  <calcPr calcId="191029"/>
  <customWorkbookViews>
    <customWorkbookView name="Filter 2" guid="{85CCE303-1C44-424F-98FD-D812AC94E291}" maximized="1" windowWidth="0" windowHeight="0" activeSheetId="0"/>
    <customWorkbookView name="Filter 1" guid="{55674D99-7A40-42AF-AB22-491B21E69962}"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G27" i="4"/>
  <c r="J26" i="4"/>
  <c r="I26" i="4"/>
  <c r="K26" i="4" s="1"/>
  <c r="G26" i="4"/>
  <c r="J25" i="4"/>
  <c r="G25" i="4"/>
  <c r="J24" i="4"/>
  <c r="I24" i="4"/>
  <c r="K24" i="4" s="1"/>
  <c r="G24" i="4"/>
  <c r="G28" i="4" s="1"/>
  <c r="J23" i="4"/>
  <c r="J27" i="4" s="1"/>
  <c r="I23" i="4"/>
  <c r="I27" i="4" s="1"/>
  <c r="G18" i="4"/>
  <c r="J17" i="4"/>
  <c r="I17" i="4"/>
  <c r="K17" i="4" s="1"/>
  <c r="G17" i="4"/>
  <c r="J16" i="4"/>
  <c r="I16" i="4"/>
  <c r="K16" i="4" s="1"/>
  <c r="G16" i="4"/>
  <c r="J15" i="4"/>
  <c r="I15" i="4"/>
  <c r="K15" i="4" s="1"/>
  <c r="G15" i="4"/>
  <c r="G19" i="4" s="1"/>
  <c r="J14" i="4"/>
  <c r="J18" i="4" s="1"/>
  <c r="I14" i="4"/>
  <c r="K14" i="4" s="1"/>
  <c r="J8" i="4"/>
  <c r="I8" i="4"/>
  <c r="K8" i="4" s="1"/>
  <c r="G8" i="4"/>
  <c r="J7" i="4"/>
  <c r="I7" i="4"/>
  <c r="K7" i="4" s="1"/>
  <c r="G7" i="4"/>
  <c r="J6" i="4"/>
  <c r="I6" i="4"/>
  <c r="K6" i="4" s="1"/>
  <c r="G6" i="4"/>
  <c r="J5" i="4"/>
  <c r="J9" i="4" s="1"/>
  <c r="I5" i="4"/>
  <c r="I9" i="4" s="1"/>
  <c r="G5" i="4"/>
  <c r="G9" i="4" s="1"/>
  <c r="I6" i="2"/>
  <c r="I5" i="2"/>
  <c r="I4" i="2"/>
  <c r="I3" i="2"/>
  <c r="I7" i="2" s="1"/>
  <c r="M6" i="1"/>
  <c r="L6" i="1"/>
  <c r="K6" i="1"/>
  <c r="J6" i="1"/>
  <c r="I6" i="1"/>
  <c r="M5" i="1"/>
  <c r="L5" i="1"/>
  <c r="K5" i="1"/>
  <c r="J5" i="1"/>
  <c r="I5" i="1"/>
  <c r="M4" i="1"/>
  <c r="L4" i="1"/>
  <c r="K4" i="1"/>
  <c r="J4" i="1"/>
  <c r="I4" i="1"/>
  <c r="L3" i="1"/>
  <c r="K3" i="1"/>
  <c r="J3" i="1"/>
  <c r="I3" i="1"/>
  <c r="K18" i="4" l="1"/>
  <c r="K23" i="4"/>
  <c r="K27" i="4" s="1"/>
  <c r="K5" i="4"/>
  <c r="K9" i="4" s="1"/>
  <c r="I18" i="4"/>
</calcChain>
</file>

<file path=xl/sharedStrings.xml><?xml version="1.0" encoding="utf-8"?>
<sst xmlns="http://schemas.openxmlformats.org/spreadsheetml/2006/main" count="3545" uniqueCount="966">
  <si>
    <t>app_key</t>
  </si>
  <si>
    <t>Correct patterns</t>
  </si>
  <si>
    <t>%mvc</t>
  </si>
  <si>
    <t>%mvp</t>
  </si>
  <si>
    <t>%mvvm</t>
  </si>
  <si>
    <t>%none</t>
  </si>
  <si>
    <t>COACH2.0</t>
  </si>
  <si>
    <t>your-local-weather</t>
  </si>
  <si>
    <t>MVC</t>
  </si>
  <si>
    <t>['MVC']</t>
  </si>
  <si>
    <t>Min</t>
  </si>
  <si>
    <t>First quartile</t>
  </si>
  <si>
    <t>Median</t>
  </si>
  <si>
    <t>Third quartile</t>
  </si>
  <si>
    <t>Max</t>
  </si>
  <si>
    <t>WhereYouGo</t>
  </si>
  <si>
    <t>WeGit</t>
  </si>
  <si>
    <t>United4</t>
  </si>
  <si>
    <t>['MVC', 'MVP']</t>
  </si>
  <si>
    <t>gankzhihu</t>
  </si>
  <si>
    <t>MVP</t>
  </si>
  <si>
    <t>SwpieView</t>
  </si>
  <si>
    <t>SeeWeather</t>
  </si>
  <si>
    <t>Primary</t>
  </si>
  <si>
    <t>PocketGopher</t>
  </si>
  <si>
    <t>['MVP']</t>
  </si>
  <si>
    <t>OpenMapKitAndroid</t>
  </si>
  <si>
    <t>MGit</t>
  </si>
  <si>
    <t>mediclog</t>
  </si>
  <si>
    <t>MaterialFBook</t>
  </si>
  <si>
    <t>Kandroid</t>
  </si>
  <si>
    <t>FaceSlim</t>
  </si>
  <si>
    <t>['None']</t>
  </si>
  <si>
    <t>document-viewer</t>
  </si>
  <si>
    <t>Camera-Roll-Android-App</t>
  </si>
  <si>
    <t>android-mvp-architecture</t>
  </si>
  <si>
    <t>Android-Kata</t>
  </si>
  <si>
    <t>Android-Flight-Reservation-App</t>
  </si>
  <si>
    <t>AndroidFaceInterview</t>
  </si>
  <si>
    <t>None</t>
  </si>
  <si>
    <t>android-dagger-butterknife-mvp</t>
  </si>
  <si>
    <t>Android_Congress</t>
  </si>
  <si>
    <t>AndroidComponent</t>
  </si>
  <si>
    <t>android-chat-in-4-patterns</t>
  </si>
  <si>
    <t>MVVM</t>
  </si>
  <si>
    <t>6.99910696541629E-05</t>
  </si>
  <si>
    <t>['MVC', 'MVP', 'MVVM']</t>
  </si>
  <si>
    <t>android-base-project</t>
  </si>
  <si>
    <t>android-base</t>
  </si>
  <si>
    <t>Alfonz</t>
  </si>
  <si>
    <t>['MVVM']</t>
  </si>
  <si>
    <t>ActivityIntoPDF</t>
  </si>
  <si>
    <t>AaComponents</t>
  </si>
  <si>
    <t>Android-AudioRecorder-App</t>
  </si>
  <si>
    <t>AndroidGithubIssues</t>
  </si>
  <si>
    <t>android-mvp-basic-sample</t>
  </si>
  <si>
    <t>['MVC', 'MVVM']</t>
  </si>
  <si>
    <t>android-mvp-interactor-architecture</t>
  </si>
  <si>
    <t>android-mvp-mvvm-flytour</t>
  </si>
  <si>
    <t>Android-MVVP-SQLite</t>
  </si>
  <si>
    <t>AndroidQuick</t>
  </si>
  <si>
    <t>Android-Showcase</t>
  </si>
  <si>
    <t>['MVP', 'MVVM']</t>
  </si>
  <si>
    <t>android-starter</t>
  </si>
  <si>
    <t>AppWidgetSample</t>
  </si>
  <si>
    <t>Building-Professional-Android-Applications-Section4-code-section_4_2</t>
  </si>
  <si>
    <t>Building-Professional-Android-Applications-Section4-code-section_4_4</t>
  </si>
  <si>
    <t>Building-Professional-Android-Applications-Section4-code-section_4_6</t>
  </si>
  <si>
    <t>Clean-Android-Code</t>
  </si>
  <si>
    <t>Courses-Kiryl</t>
  </si>
  <si>
    <t>CustomEditText</t>
  </si>
  <si>
    <t>CustomFanController</t>
  </si>
  <si>
    <t>CustomFanControllerChallenge</t>
  </si>
  <si>
    <t>DaggerAndroidInjector</t>
  </si>
  <si>
    <t>DaggerAndroidMVVM</t>
  </si>
  <si>
    <t>Dagger-Examples</t>
  </si>
  <si>
    <t>DroidCafeInput</t>
  </si>
  <si>
    <t>DroidCafeOptions</t>
  </si>
  <si>
    <t>Espresso</t>
  </si>
  <si>
    <t>FoodRestrictions</t>
  </si>
  <si>
    <t>FragmentCommunicate</t>
  </si>
  <si>
    <t>FragmentExample1_challenge</t>
  </si>
  <si>
    <t>GithubArch</t>
  </si>
  <si>
    <t>IconCountView</t>
  </si>
  <si>
    <t>KomicaViewer-2</t>
  </si>
  <si>
    <t>LargeImages</t>
  </si>
  <si>
    <t>LazyWaimai-Android</t>
  </si>
  <si>
    <t>LibreNews-Android</t>
  </si>
  <si>
    <t>Light_BLE</t>
  </si>
  <si>
    <t>LocaleRecyclerView</t>
  </si>
  <si>
    <t>LocaleText1</t>
  </si>
  <si>
    <t>LocaleText2</t>
  </si>
  <si>
    <t>LocaleText_start</t>
  </si>
  <si>
    <t>Meteorite</t>
  </si>
  <si>
    <t>mosby</t>
  </si>
  <si>
    <t>movie-master</t>
  </si>
  <si>
    <t>MoviesFeed</t>
  </si>
  <si>
    <t>MovieTrailer</t>
  </si>
  <si>
    <t>MVP-architecture-android</t>
  </si>
  <si>
    <t>mvpc</t>
  </si>
  <si>
    <t>MVVM-DataBinding-With-LiveData-Login</t>
  </si>
  <si>
    <t>NavDrawerDynamicMenu</t>
  </si>
  <si>
    <t>NetEaseMusic</t>
  </si>
  <si>
    <t>Noted-master</t>
  </si>
  <si>
    <t>OfflineSampleApp</t>
  </si>
  <si>
    <t>pets-MVVM-search-master</t>
  </si>
  <si>
    <t>PhysicsAnimation</t>
  </si>
  <si>
    <t>PopularMovies</t>
  </si>
  <si>
    <t>privacy-friendly-pedometer</t>
  </si>
  <si>
    <t>RoomWordsSample</t>
  </si>
  <si>
    <t>RoomWordsWithDelete</t>
  </si>
  <si>
    <t>RxJava2-Android-Samples</t>
  </si>
  <si>
    <t>rxjava-mvp-giphy</t>
  </si>
  <si>
    <t>SamanFinalProj-master</t>
  </si>
  <si>
    <t>Sample_dagger2</t>
  </si>
  <si>
    <t>Scorekeeper_start</t>
  </si>
  <si>
    <t>screen-share-to-browser</t>
  </si>
  <si>
    <t>['MVP', 'MVC']</t>
  </si>
  <si>
    <t>SensorListeners</t>
  </si>
  <si>
    <t>SensorSurvey</t>
  </si>
  <si>
    <t>ShiZhong</t>
  </si>
  <si>
    <t>shop-front-android</t>
  </si>
  <si>
    <t>SimpleAccessibility</t>
  </si>
  <si>
    <t>SimpleAccessibility_start</t>
  </si>
  <si>
    <t>SimpleCanvas</t>
  </si>
  <si>
    <t>SimpleVideoView</t>
  </si>
  <si>
    <t>smartnavi</t>
  </si>
  <si>
    <t>SmartRefreshLayout</t>
  </si>
  <si>
    <t>SongDetail</t>
  </si>
  <si>
    <t>SongDetail_start</t>
  </si>
  <si>
    <t>Songs_start</t>
  </si>
  <si>
    <t>SoundRecorder</t>
  </si>
  <si>
    <t>SQLiteAndMVVP</t>
  </si>
  <si>
    <t>StackedViews_fixed</t>
  </si>
  <si>
    <t>StackedViews_with_overdraw</t>
  </si>
  <si>
    <t>SurfaceViewExample</t>
  </si>
  <si>
    <t>TempleApp</t>
  </si>
  <si>
    <t>ThirtyInch</t>
  </si>
  <si>
    <t>TiltSpot</t>
  </si>
  <si>
    <t>TiltSpot_start</t>
  </si>
  <si>
    <t>todoapp</t>
  </si>
  <si>
    <t>TomatoIt</t>
  </si>
  <si>
    <t>trackbook</t>
  </si>
  <si>
    <t>trianglify</t>
  </si>
  <si>
    <t>UCE-Handler</t>
  </si>
  <si>
    <t>UltimateAndroidAppTemplate</t>
  </si>
  <si>
    <t>UPMiss</t>
  </si>
  <si>
    <t>WalkMyAndroidPlaces-Challenge</t>
  </si>
  <si>
    <t>WalkMyAndroidPlaces-Solution</t>
  </si>
  <si>
    <t>WalkMyAndroidPlaces-Starter</t>
  </si>
  <si>
    <t>WalkMyAndroid-Solution</t>
  </si>
  <si>
    <t>WalkMyAndroid-Starter</t>
  </si>
  <si>
    <t>WanAndroid</t>
  </si>
  <si>
    <t>WanAndroidxg</t>
  </si>
  <si>
    <t>Wander</t>
  </si>
  <si>
    <t>Weather</t>
  </si>
  <si>
    <t>WebPDemo</t>
  </si>
  <si>
    <t>WhoWroteItLoader</t>
  </si>
  <si>
    <t>WiFiPS</t>
  </si>
  <si>
    <t>XDroidMvp</t>
  </si>
  <si>
    <t>ZYMK</t>
  </si>
  <si>
    <t>android-permission-checker-app</t>
  </si>
  <si>
    <t>AppChooser</t>
  </si>
  <si>
    <t>AppWithSettings</t>
  </si>
  <si>
    <t>BakingApp</t>
  </si>
  <si>
    <t>ble</t>
  </si>
  <si>
    <t>BLEAdvertiser</t>
  </si>
  <si>
    <t>books</t>
  </si>
  <si>
    <t>Bubbble</t>
  </si>
  <si>
    <t>Building-Professional-Android-Applications-Section3-code-section_3_6</t>
  </si>
  <si>
    <t>CanvasExample</t>
  </si>
  <si>
    <t>ChatApp-MVVM-Dagger2-RxJava-Firestore</t>
  </si>
  <si>
    <t>ChatAppUiScreen-master</t>
  </si>
  <si>
    <t>ChatKit</t>
  </si>
  <si>
    <t>ClippingExample</t>
  </si>
  <si>
    <t>CoinTrack-Android-MVVM</t>
  </si>
  <si>
    <t>CopyGalleryPic</t>
  </si>
  <si>
    <t>CustomFanChallenge</t>
  </si>
  <si>
    <t>CustomFanControllerSettings</t>
  </si>
  <si>
    <t>DaggerLogin</t>
  </si>
  <si>
    <t>DroidCafeChallenge</t>
  </si>
  <si>
    <t>DroidCafeOptionsUp</t>
  </si>
  <si>
    <t>DroidCafeWithSettings</t>
  </si>
  <si>
    <t>DroidCafeWithSettingsChallenge</t>
  </si>
  <si>
    <t>EosCommander</t>
  </si>
  <si>
    <t>FileProvider</t>
  </si>
  <si>
    <t>FragmentExample2</t>
  </si>
  <si>
    <t>GanHuoIO</t>
  </si>
  <si>
    <t>GracefulMovies</t>
  </si>
  <si>
    <t>GridViewToViewPager</t>
  </si>
  <si>
    <t>hodgepodge</t>
  </si>
  <si>
    <t>KeepSafeNew</t>
  </si>
  <si>
    <t>kwikEFIS</t>
  </si>
  <si>
    <t>LauncherScreen</t>
  </si>
  <si>
    <t>License</t>
  </si>
  <si>
    <t>LocaleText3</t>
  </si>
  <si>
    <t>LocaleText3_start</t>
  </si>
  <si>
    <t>marvel</t>
  </si>
  <si>
    <t>MemoryOverload</t>
  </si>
  <si>
    <t>MNPasswordEditText</t>
  </si>
  <si>
    <t>Building-Professional-Android-Applications-Section2-code-section_2_2</t>
  </si>
  <si>
    <t>Timber</t>
  </si>
  <si>
    <t>Building-Professional-Android-Applications-Section2-code-section_2_1</t>
  </si>
  <si>
    <t>Building-Professional-Android-Applications-Section1-code-section_1_6</t>
  </si>
  <si>
    <t>Building-Professional-Android-Applications-Section3-code-section_3_5</t>
  </si>
  <si>
    <t>Building-Professional-Android-Applications-Section1-code-section_1_9</t>
  </si>
  <si>
    <t>Building-Professional-Android-Applications-Section3-code-section_3_3</t>
  </si>
  <si>
    <t>Building-Professional-Android-Applications-Section1-code-section_1_5</t>
  </si>
  <si>
    <t>Building-Professional-Android-Applications-Section4-code-section_4_5</t>
  </si>
  <si>
    <t>Building-Professional-Android-Applications-Section3-code-section_3_2</t>
  </si>
  <si>
    <t>Building-Professional-Android-Applications-Section1-code-section_1_4</t>
  </si>
  <si>
    <t>Building-Professional-Android-Applications-Section2-code-section_2_3</t>
  </si>
  <si>
    <t>Building-Professional-Android-Applications-Section3-code-section_3_4</t>
  </si>
  <si>
    <t>RoomWordsWithUpdate</t>
  </si>
  <si>
    <t>Building-Professional-Android-Applications-Section4-code-section_4_3</t>
  </si>
  <si>
    <t>Building-Professional-Android-Applications-Section1-code-section_1_8</t>
  </si>
  <si>
    <t>Building-Professional-Android-Applications-Section4-code-section_4_1</t>
  </si>
  <si>
    <t>COACH 2.0</t>
  </si>
  <si>
    <t>COACH</t>
  </si>
  <si>
    <t>RIMAZ</t>
  </si>
  <si>
    <t>Total</t>
  </si>
  <si>
    <t>TIMEOUT</t>
  </si>
  <si>
    <t>number of apps</t>
  </si>
  <si>
    <t>MVC + MVP</t>
  </si>
  <si>
    <t>MVC + MVVM</t>
  </si>
  <si>
    <t>github_link</t>
  </si>
  <si>
    <t>https://github,com/LateralView/android-base-project</t>
  </si>
  <si>
    <t>no releases</t>
  </si>
  <si>
    <t>https://github,com/yangchaojiang/AaComponents</t>
  </si>
  <si>
    <t>multiple releases</t>
  </si>
  <si>
    <t>11 apps</t>
  </si>
  <si>
    <t>https://github.com/splimter/Android-MVVP-SQLite</t>
  </si>
  <si>
    <t>https://github.com/Peakmain/gankzhihu</t>
  </si>
  <si>
    <t>https://github.com/Ahmed-Abdelmeged/GithubArch</t>
  </si>
  <si>
    <t>https://github.com/cheikh-wang/LazyWaimai-Android</t>
  </si>
  <si>
    <t>1 release</t>
  </si>
  <si>
    <t>https://github.com/Marwa-Eltayeb/MovieTrailer</t>
  </si>
  <si>
    <t>no release</t>
  </si>
  <si>
    <t>factors</t>
  </si>
  <si>
    <t>concerned patterns</t>
  </si>
  <si>
    <t>https://github.com/shellhub/NetEaseMusic</t>
  </si>
  <si>
    <t>Architectural choice</t>
  </si>
  <si>
    <t>MVC and MVP</t>
  </si>
  <si>
    <t>https://github.com/nakshatra-bazukaa/Noted</t>
  </si>
  <si>
    <t>Refactoring operations</t>
  </si>
  <si>
    <t>https://github.com/YassinAJDI/PopularMovies</t>
  </si>
  <si>
    <t>Bad implementation</t>
  </si>
  <si>
    <t>https://github.com/0xZhangKe/ShiZhong</t>
  </si>
  <si>
    <t>3 releases (3 minors)</t>
  </si>
  <si>
    <t>*</t>
  </si>
  <si>
    <t>Wrong prediction</t>
  </si>
  <si>
    <t>MVP and MVVM</t>
  </si>
  <si>
    <t>https://github.com/dkim0419/SoundRecorder</t>
  </si>
  <si>
    <t>3 releases (2 majors + 1 minor)</t>
  </si>
  <si>
    <t>https://github.com/Jesulonimi21/SQLiteAndMVVP</t>
  </si>
  <si>
    <t>https://github.com/luqinmao/TomatoIt</t>
  </si>
  <si>
    <t>https://github.com/salecoding/WanAndroid</t>
  </si>
  <si>
    <t>https://github.com/Pigcasso/AppChooser</t>
  </si>
  <si>
    <t xml:space="preserve">7 releases (3 majors + 4 minors) </t>
  </si>
  <si>
    <t>https://github.com/Ezike/BakingApp</t>
  </si>
  <si>
    <t>https://github.com/PacktPublishing/Building-Professional-Android-Applications</t>
  </si>
  <si>
    <t>https://github.com/KwabenBerko/CoinTrack-Android-MVVM</t>
  </si>
  <si>
    <t>https://github.com/woxingxiao/GracefulMovies</t>
  </si>
  <si>
    <t>4 releases (2 majors + 2 minors)</t>
  </si>
  <si>
    <t>https://github.com/yassine-gharsallah/marvel</t>
  </si>
  <si>
    <t>https://github.com/nilesr/United4</t>
  </si>
  <si>
    <t>19 releases</t>
  </si>
  <si>
    <r>
      <rPr>
        <sz val="10"/>
        <color theme="1"/>
        <rFont val="Arial"/>
        <family val="2"/>
      </rPr>
      <t>*</t>
    </r>
    <r>
      <rPr>
        <sz val="10"/>
        <color rgb="FFFF0000"/>
        <rFont val="Arial"/>
        <family val="2"/>
      </rPr>
      <t>*</t>
    </r>
  </si>
  <si>
    <t>https://github.com/xcc3641/SeeWeather</t>
  </si>
  <si>
    <t>2 releases</t>
  </si>
  <si>
    <r>
      <rPr>
        <sz val="10"/>
        <color theme="1"/>
        <rFont val="Arial"/>
        <family val="2"/>
      </rPr>
      <t>*</t>
    </r>
    <r>
      <rPr>
        <sz val="10"/>
        <color rgb="FFFF0000"/>
        <rFont val="Arial"/>
        <family val="2"/>
      </rPr>
      <t>*</t>
    </r>
    <r>
      <rPr>
        <sz val="10"/>
        <color theme="1"/>
        <rFont val="Arial"/>
        <family val="2"/>
      </rPr>
      <t xml:space="preserve"> no minor or major releases (2.0.x)</t>
    </r>
  </si>
  <si>
    <t>https://github.com/quaap/Primary</t>
  </si>
  <si>
    <t>10 releases</t>
  </si>
  <si>
    <r>
      <rPr>
        <sz val="10"/>
        <color theme="1"/>
        <rFont val="Arial"/>
        <family val="2"/>
      </rPr>
      <t>*</t>
    </r>
    <r>
      <rPr>
        <sz val="10"/>
        <color rgb="FFFF0000"/>
        <rFont val="Arial"/>
        <family val="2"/>
      </rPr>
      <t>*</t>
    </r>
  </si>
  <si>
    <t>https://github.com/JohnLines/mediclog</t>
  </si>
  <si>
    <t>11 releases</t>
  </si>
  <si>
    <r>
      <rPr>
        <sz val="10"/>
        <color theme="1"/>
        <rFont val="Arial"/>
        <family val="2"/>
      </rPr>
      <t>*</t>
    </r>
    <r>
      <rPr>
        <sz val="10"/>
        <color rgb="FFFF0000"/>
        <rFont val="Arial"/>
        <family val="2"/>
      </rPr>
      <t>*</t>
    </r>
  </si>
  <si>
    <t>https://github.com/saiwu-bigkoo/Android-Kata</t>
  </si>
  <si>
    <t>0 release</t>
  </si>
  <si>
    <t>https://github.com/ddadaal/android-chat-in-4-patterns</t>
  </si>
  <si>
    <t>https://github.com/MindorksOpenSource/android-mvp-basic-sample</t>
  </si>
  <si>
    <t>https://github.com/MindorksOpenSource/android-mvp-interactor-architecture</t>
  </si>
  <si>
    <t>https://github.com/ugurcany/Android-Showcase</t>
  </si>
  <si>
    <t>https://github.com/androidstarters/android-starter</t>
  </si>
  <si>
    <t>https://github.com/TonnyL/Espresso</t>
  </si>
  <si>
    <t>https://github.com/suzp1984/Light_BLE</t>
  </si>
  <si>
    <t>https://github.com/logisticinfotech/MVP-architecture-android</t>
  </si>
  <si>
    <t>https://github.com/SecUSo/privacy-friendly-pedometer</t>
  </si>
  <si>
    <t>7 releases</t>
  </si>
  <si>
    <r>
      <rPr>
        <sz val="10"/>
        <color theme="1"/>
        <rFont val="Arial"/>
        <family val="2"/>
      </rPr>
      <t>*</t>
    </r>
    <r>
      <rPr>
        <sz val="10"/>
        <color rgb="FFFF0000"/>
        <rFont val="Arial"/>
        <family val="2"/>
      </rPr>
      <t>*</t>
    </r>
  </si>
  <si>
    <t>https://github.com/emmaguy/rxjava-mvp-giphy</t>
  </si>
  <si>
    <t>https://github.com/scwang90/SmartRefreshLayout</t>
  </si>
  <si>
    <r>
      <rPr>
        <sz val="10"/>
        <color theme="1"/>
        <rFont val="Arial"/>
        <family val="2"/>
      </rPr>
      <t>*</t>
    </r>
    <r>
      <rPr>
        <sz val="10"/>
        <color rgb="FFFF0000"/>
        <rFont val="Arial"/>
        <family val="2"/>
      </rPr>
      <t>*</t>
    </r>
  </si>
  <si>
    <t>https://github.com/amfoss/TempleApp</t>
  </si>
  <si>
    <t>https://github.com/GCX-HCI/ThirtyInch</t>
  </si>
  <si>
    <t>18 releases</t>
  </si>
  <si>
    <r>
      <rPr>
        <sz val="10"/>
        <color theme="1"/>
        <rFont val="Arial"/>
        <family val="2"/>
      </rPr>
      <t>*</t>
    </r>
    <r>
      <rPr>
        <sz val="10"/>
        <color rgb="FFFF0000"/>
        <rFont val="Arial"/>
        <family val="2"/>
      </rPr>
      <t>*</t>
    </r>
  </si>
  <si>
    <t>https://github.com/Arjun-sna/android-permission-checker-app</t>
  </si>
  <si>
    <t>3 releases</t>
  </si>
  <si>
    <r>
      <rPr>
        <sz val="10"/>
        <color theme="1"/>
        <rFont val="Arial"/>
        <family val="2"/>
      </rPr>
      <t>*</t>
    </r>
    <r>
      <rPr>
        <sz val="10"/>
        <color rgb="FFFF0000"/>
        <rFont val="Arial"/>
        <family val="2"/>
      </rPr>
      <t>*</t>
    </r>
  </si>
  <si>
    <t>https://github.com/DroiDevs-PL/books</t>
  </si>
  <si>
    <t>https://github.com/ImangazalievM/Bubbble</t>
  </si>
  <si>
    <t>https://github.com/Musfick/ChatApp-MVVM-Dagger2-RxJava-Firestore</t>
  </si>
  <si>
    <t>https://github.com/abhinav272/KeepSafeNew</t>
  </si>
  <si>
    <t>https://github.com/MindorksOpenSource/android-mvp-architecture</t>
  </si>
  <si>
    <t>https://github.com/vestrel00/android-dagger-butterknife-mvp</t>
  </si>
  <si>
    <t>this app does not respect the standard format for versions</t>
  </si>
  <si>
    <t>https://github.com/jordifierro/android-base</t>
  </si>
  <si>
    <t>https://github.com/OddCN/screen-share-to-browser</t>
  </si>
  <si>
    <t>Cumin failed to analyze the minor version selected. There is another minor version but we have to stick to the process of the selection.</t>
  </si>
  <si>
    <t>Predicted</t>
  </si>
  <si>
    <t>Preccision</t>
  </si>
  <si>
    <t>Recall</t>
  </si>
  <si>
    <t>F-measure</t>
  </si>
  <si>
    <t>Actual</t>
  </si>
  <si>
    <t xml:space="preserve"> + 27 TIMEOUT</t>
  </si>
  <si>
    <t xml:space="preserve"> + 23 TIMEOUT</t>
  </si>
  <si>
    <t>nb_view</t>
  </si>
  <si>
    <t>nb_controller</t>
  </si>
  <si>
    <t>nb_viewcontroller</t>
  </si>
  <si>
    <t>nb_presenter</t>
  </si>
  <si>
    <t>nb_controllerpresenter</t>
  </si>
  <si>
    <t>nb_viewmodel</t>
  </si>
  <si>
    <t>nb_model</t>
  </si>
  <si>
    <t>nb_xml_files</t>
  </si>
  <si>
    <t>8.90662424722974E-05</t>
  </si>
  <si>
    <t>2.25012182125418E-41</t>
  </si>
  <si>
    <t>1.38088524898487E-05</t>
  </si>
  <si>
    <t>android-permission-checker-app-1.3</t>
  </si>
  <si>
    <t>ThirtyInch-0.9.0</t>
  </si>
  <si>
    <t>android-permission-checker-app-2.0</t>
  </si>
  <si>
    <t>cc</t>
  </si>
  <si>
    <t>tag</t>
  </si>
  <si>
    <t>#contributors</t>
  </si>
  <si>
    <t>#release_date</t>
  </si>
  <si>
    <t>#loc</t>
  </si>
  <si>
    <t>#cloc (++, --)</t>
  </si>
  <si>
    <t>#files</t>
  </si>
  <si>
    <t>#xml_files</t>
  </si>
  <si>
    <t>#java_files</t>
  </si>
  <si>
    <t>#added_files</t>
  </si>
  <si>
    <t>#changed_files</t>
  </si>
  <si>
    <t>#renamed_files</t>
  </si>
  <si>
    <t>#deleted_files</t>
  </si>
  <si>
    <t>#unchanged_files</t>
  </si>
  <si>
    <t>#added_xml_files</t>
  </si>
  <si>
    <t>#changed_xml_files</t>
  </si>
  <si>
    <t>#renamed_xml_files</t>
  </si>
  <si>
    <t>#deleted_xml_files</t>
  </si>
  <si>
    <t>#unchanged_xml_files</t>
  </si>
  <si>
    <t>#added_java_files</t>
  </si>
  <si>
    <t>#changed_java_files</t>
  </si>
  <si>
    <t>#renamed_java_files</t>
  </si>
  <si>
    <t>#deleted_java_files</t>
  </si>
  <si>
    <t>#unchanged_java_files</t>
  </si>
  <si>
    <t>1.0</t>
  </si>
  <si>
    <t>2018-08-06 23:30:44 +0800</t>
  </si>
  <si>
    <t>(17068, 2735)</t>
  </si>
  <si>
    <t>1.0.1</t>
  </si>
  <si>
    <t>2018-08-14 21:20:13 +0800</t>
  </si>
  <si>
    <t>(165, 43)</t>
  </si>
  <si>
    <t>1.0.2</t>
  </si>
  <si>
    <t>2018-10-02 18:08:56 +0800</t>
  </si>
  <si>
    <t>(5, 3)</t>
  </si>
  <si>
    <t>master</t>
  </si>
  <si>
    <t>2019-05-05 22:20:58 +0800</t>
  </si>
  <si>
    <t>(1442, 886)</t>
  </si>
  <si>
    <t>(2) Roles of classes in each version of the app</t>
  </si>
  <si>
    <t>app</t>
  </si>
  <si>
    <t>#view</t>
  </si>
  <si>
    <t>#controller</t>
  </si>
  <si>
    <t>#viewcontroller</t>
  </si>
  <si>
    <t>#presenter</t>
  </si>
  <si>
    <t>#viewmodel</t>
  </si>
  <si>
    <t>#model</t>
  </si>
  <si>
    <t>5.50451108346818E-06</t>
  </si>
  <si>
    <t>(3) summary of changes from a version to another</t>
  </si>
  <si>
    <t>From</t>
  </si>
  <si>
    <t>To</t>
  </si>
  <si>
    <t>Manual analysis</t>
  </si>
  <si>
    <t>Commit analysis</t>
  </si>
  <si>
    <t>Conclusion</t>
  </si>
  <si>
    <t>the app implements new functionalities using the MVC pattern.</t>
  </si>
  <si>
    <t>fix the bug of automatic calculation of short-term plan target value</t>
  </si>
  <si>
    <t>the app applies MVC and MVP in the same time as an architectural decision made by the developers</t>
  </si>
  <si>
    <t>Changed classes</t>
  </si>
  <si>
    <t>class_name</t>
  </si>
  <si>
    <t>Tasks before the Change</t>
  </si>
  <si>
    <t>Why Changed ?</t>
  </si>
  <si>
    <t>Developer's comments</t>
  </si>
  <si>
    <t>Removed/replaced  with?</t>
  </si>
  <si>
    <t>Interpretation</t>
  </si>
  <si>
    <t>SZApplication</t>
  </si>
  <si>
    <t>Initialization of app level variables</t>
  </si>
  <si>
    <t>code optimization</t>
  </si>
  <si>
    <t>-</t>
  </si>
  <si>
    <t>Updated</t>
  </si>
  <si>
    <t>* code optimization = change in the comment's style (two line comments, one line comments), indentation, organization of lines, removing unnecessary imports, etc</t>
  </si>
  <si>
    <t>DaoMaster</t>
  </si>
  <si>
    <t>Database schema</t>
  </si>
  <si>
    <t>RationPlan</t>
  </si>
  <si>
    <t>Database table</t>
  </si>
  <si>
    <t>RationPlanDao</t>
  </si>
  <si>
    <t>Database DAO class</t>
  </si>
  <si>
    <t>code optimization + updating functionalities in cursors</t>
  </si>
  <si>
    <t>Adding more functionalities that access data</t>
  </si>
  <si>
    <t>EditPlanActivity</t>
  </si>
  <si>
    <t>View class</t>
  </si>
  <si>
    <t>no change in the main functionalities of the activity</t>
  </si>
  <si>
    <t>ShowPlanAdapter</t>
  </si>
  <si>
    <t>RecyclerView Adapter</t>
  </si>
  <si>
    <t>no change in the main functionalities of the adapter</t>
  </si>
  <si>
    <t>PlanHelper</t>
  </si>
  <si>
    <t>Helper class that manages Date format</t>
  </si>
  <si>
    <t>no change in the main functionalities of the class</t>
  </si>
  <si>
    <t>ShowPlanPresenterImpl</t>
  </si>
  <si>
    <t>Presenter class that handles the GUI updates and model manipulation using Publish-Scubrscibe style</t>
  </si>
  <si>
    <t>no change in the main fonctionalities of the class</t>
  </si>
  <si>
    <t>ProcessPlanService</t>
  </si>
  <si>
    <t>An Intent service that updates the database</t>
  </si>
  <si>
    <t xml:space="preserve">unecessary backrground service </t>
  </si>
  <si>
    <t>Added</t>
  </si>
  <si>
    <t xml:space="preserve">By applying the MVP pattern, the developer should use presenter to communicate with the model without background services </t>
  </si>
  <si>
    <t>TaxCalculationActivity</t>
  </si>
  <si>
    <t>An activity with View operations and input events handling</t>
  </si>
  <si>
    <t>new GUI</t>
  </si>
  <si>
    <t>ApiStores</t>
  </si>
  <si>
    <t>Methods signature that access to a distant API</t>
  </si>
  <si>
    <t>MonthSalaryEntity</t>
  </si>
  <si>
    <t>Model class</t>
  </si>
  <si>
    <t>new functionality</t>
  </si>
  <si>
    <t>InputNameModel</t>
  </si>
  <si>
    <t>fetching data from the API</t>
  </si>
  <si>
    <t>ShowMoviePosterModel</t>
  </si>
  <si>
    <t>ShowMusicAlbumModel</t>
  </si>
  <si>
    <t>ShowMusicPosterModel</t>
  </si>
  <si>
    <t>SettingFragment</t>
  </si>
  <si>
    <t>View class with input events</t>
  </si>
  <si>
    <t>MonthSalaryAdapter</t>
  </si>
  <si>
    <t>A recycler view adapter</t>
  </si>
  <si>
    <t>ShowMoviePosterActivity</t>
  </si>
  <si>
    <t>View class with input events that handles data fetched from the API</t>
  </si>
  <si>
    <t>In this part of code, the MVC pattern is applied since the developer create a contract between the activity and the data fecthed from the API</t>
  </si>
  <si>
    <t>A presenter class</t>
  </si>
  <si>
    <t>this part of code, the MVP pattern is applied</t>
  </si>
  <si>
    <t>HttpObserver</t>
  </si>
  <si>
    <t>HTTP request results handler</t>
  </si>
  <si>
    <t>message error handling</t>
  </si>
  <si>
    <t>NumberFormatUtil</t>
  </si>
  <si>
    <t>Digital number format</t>
  </si>
  <si>
    <t>NumberUtil</t>
  </si>
  <si>
    <t>number comparison</t>
  </si>
  <si>
    <t>SimpleTextWatcher</t>
  </si>
  <si>
    <t>empty TextWatcher class</t>
  </si>
  <si>
    <t>TaxHelper</t>
  </si>
  <si>
    <t>tax computing</t>
  </si>
  <si>
    <t>By adding new functionalities to the app which are displaying data from an API (Movie Poster), the developer added a new part that applies the MVC and the MVP part remains the same. Note that the two parts (MVC and MVP) are completely independent ie the model fetched from the API is not saved in the database used in the MVP. Also, in the first version of the app ie 1.0, the developers did not separate the MVC and the MVP parts in the app. They tend to apply the MVP but some functionalites were implemented using the MVC for example, the package page does contains activities that act like a controller for MVC and other activities that act like view a presenter for MVP.</t>
  </si>
  <si>
    <t>(1)  general statistics on the project (all versions of the app)</t>
  </si>
  <si>
    <t>4.0.7-real</t>
  </si>
  <si>
    <t>2017-08-22 15:09:56 -0700</t>
  </si>
  <si>
    <t>(2464, 737)</t>
  </si>
  <si>
    <t>4.0.7-real2</t>
  </si>
  <si>
    <t>2017-08-22 16:28:54 -0700</t>
  </si>
  <si>
    <t>(75, 50)</t>
  </si>
  <si>
    <t>4.1.1</t>
  </si>
  <si>
    <t>2017-09-02 10:31:44 -0400</t>
  </si>
  <si>
    <t>(1924, 465)</t>
  </si>
  <si>
    <t>4.1.1-real</t>
  </si>
  <si>
    <t>2017-09-02 13:48:44 -0400</t>
  </si>
  <si>
    <t>(18, 18)</t>
  </si>
  <si>
    <t>4.1.2</t>
  </si>
  <si>
    <t>2017-09-02 21:40:09 -0400</t>
  </si>
  <si>
    <t>(2, 2)</t>
  </si>
  <si>
    <t>4.1.2-real</t>
  </si>
  <si>
    <t>2017-09-03 11:20:06 -0400</t>
  </si>
  <si>
    <t>(0, 0)</t>
  </si>
  <si>
    <t>4.1.3</t>
  </si>
  <si>
    <t>2017-09-03 21:20:24 -0400</t>
  </si>
  <si>
    <t>(120, 122)</t>
  </si>
  <si>
    <t>4.1.4</t>
  </si>
  <si>
    <t>2017-10-06 16:51:46 -0400</t>
  </si>
  <si>
    <t>(71, 32)</t>
  </si>
  <si>
    <t>4.1.5</t>
  </si>
  <si>
    <t>2017-12-01 11:57:18 -0800</t>
  </si>
  <si>
    <t>(192, 148)</t>
  </si>
  <si>
    <t>4.1.6</t>
  </si>
  <si>
    <t>2017-12-04 09:32:23 -0800</t>
  </si>
  <si>
    <t>(90, 18)</t>
  </si>
  <si>
    <t>4.1.7</t>
  </si>
  <si>
    <t>2017-12-12 17:10:20 -0800</t>
  </si>
  <si>
    <t>(103, 16)</t>
  </si>
  <si>
    <t>4.1.8</t>
  </si>
  <si>
    <t>2017-12-15 13:27:37 -0800</t>
  </si>
  <si>
    <t>(16, 3)</t>
  </si>
  <si>
    <t>4.1.9</t>
  </si>
  <si>
    <t>2017-12-16 20:11:19 -0800</t>
  </si>
  <si>
    <t>(51, 3)</t>
  </si>
  <si>
    <t>Vminor</t>
  </si>
  <si>
    <t>4.2.0</t>
  </si>
  <si>
    <t>2018-01-16 09:22:45 -0500</t>
  </si>
  <si>
    <t>(344, 20)</t>
  </si>
  <si>
    <t>4.2.1</t>
  </si>
  <si>
    <t>2018-01-26 22:40:27 -0500</t>
  </si>
  <si>
    <t>(248, 63)</t>
  </si>
  <si>
    <t>4.2.2</t>
  </si>
  <si>
    <t>2018-03-24 13:15:45 -0400</t>
  </si>
  <si>
    <t>(792, 196)</t>
  </si>
  <si>
    <t>4.2.3</t>
  </si>
  <si>
    <t>2018-03-26 21:41:09 -0400</t>
  </si>
  <si>
    <t>(17, 7)</t>
  </si>
  <si>
    <t>4.2.4</t>
  </si>
  <si>
    <t>2018-06-24 13:53:56 +0000</t>
  </si>
  <si>
    <t>(28, 2)</t>
  </si>
  <si>
    <t>4.2.5</t>
  </si>
  <si>
    <t>2018-09-13 16:05:47 -0400</t>
  </si>
  <si>
    <t>(659, 155)</t>
  </si>
  <si>
    <t>Vcurrent</t>
  </si>
  <si>
    <t>2018-10-23 15:40:47 +0000</t>
  </si>
  <si>
    <t>(208, 109)</t>
  </si>
  <si>
    <t>no Vmajor or Vmajor_minor</t>
  </si>
  <si>
    <t>The developers extend the functionalities by adding notifications and alarms, and refactor the base code by removing the redundent code/methods.</t>
  </si>
  <si>
    <t>Fix bug where opening a thread from the thread watcher would not draw a bar or jump to the bar
Add panel to allow user to specify a custom bar color
Update settings UI to have actual toggles and allow updating a setting without scrolling back to the top
Add option to hide threads from the toolbar</t>
  </si>
  <si>
    <t>Bad implementation of MVC pattern</t>
  </si>
  <si>
    <t>Added / Changed / Remove / Renamed?</t>
  </si>
  <si>
    <t>HiddenSettingsActivity</t>
  </si>
  <si>
    <t>Managing the fragments inside the acitvity</t>
  </si>
  <si>
    <t>Removing the unnecessary code</t>
  </si>
  <si>
    <t>Clean up new code in HiddenSettingsActivity</t>
  </si>
  <si>
    <t>Changed</t>
  </si>
  <si>
    <t>The change does not affect the architecture of the app</t>
  </si>
  <si>
    <t>DebugSettingsListFragment</t>
  </si>
  <si>
    <t xml:space="preserve">Display operations in the GUI and managing input events +adding a new XMl file </t>
  </si>
  <si>
    <t>Adding more options in the menu (extending the functionalites of the class)</t>
  </si>
  <si>
    <t>more debug buttons</t>
  </si>
  <si>
    <t>Adding more code that handle the input events =| the class is controller and View</t>
  </si>
  <si>
    <t>ThreadWatcher</t>
  </si>
  <si>
    <t>Managing the threads of the app</t>
  </si>
  <si>
    <t>extending the functionalies of the class</t>
  </si>
  <si>
    <t>Allow broken threads to be removed from the thread watcher</t>
  </si>
  <si>
    <t>ThreadWatcherFragment</t>
  </si>
  <si>
    <t>The class acts as a controller that handles the threads and does display operations in the GUI + declares its own adapter.</t>
  </si>
  <si>
    <t>Removing the unnecessary code + updating the access to the adapter</t>
  </si>
  <si>
    <t>The change may affect the architecture of the app since it make the fragment and the adapter independant.</t>
  </si>
  <si>
    <t>SettingsListFragment</t>
  </si>
  <si>
    <t>the class acts as a controller and a view. It does the display and handles the input events.</t>
  </si>
  <si>
    <t>Adding more functionalites</t>
  </si>
  <si>
    <t>Add new properties from the updated userscript</t>
  </si>
  <si>
    <t>PropertiesSingleton</t>
  </si>
  <si>
    <t>the class has the data of the app (model class)</t>
  </si>
  <si>
    <t>Adding the new data for the new functionalities</t>
  </si>
  <si>
    <t>Thread</t>
  </si>
  <si>
    <t>a model class</t>
  </si>
  <si>
    <t>Adding more methods to the model</t>
  </si>
  <si>
    <t>Do not refresh thread watcher thread if the thread is closed</t>
  </si>
  <si>
    <t>The change may affect the architecture of the app since the model class exposes a new feature.</t>
  </si>
  <si>
    <t>Refactoring some methods of the class + providing methods that allow to access and use the new method in the model</t>
  </si>
  <si>
    <t>The change may affect the architecture ofthe app since the class provides new feature ready to use in the user interface.</t>
  </si>
  <si>
    <t>WatchableThread</t>
  </si>
  <si>
    <t>NotificationSettingsFragment</t>
  </si>
  <si>
    <t>Adding a new controller and view class for notification.</t>
  </si>
  <si>
    <t>UI done now I need the logic</t>
  </si>
  <si>
    <t>The change may affect the architecture since this class accesses directly to the class P manipulating the model class PropertiesSingleton + adding new interface to the app.</t>
  </si>
  <si>
    <t xml:space="preserve"> SettingsListFragment</t>
  </si>
  <si>
    <t>Handling the Settings interface (Controller and View)</t>
  </si>
  <si>
    <t>Adding the new fragment for notifications.</t>
  </si>
  <si>
    <t>AwooNotificationService</t>
  </si>
  <si>
    <t>Adding new service for notifications.</t>
  </si>
  <si>
    <t>The change may affect the architecture since this class provides the results for the NotificationSettingsFragment</t>
  </si>
  <si>
    <t>MainActivity</t>
  </si>
  <si>
    <t>Handling the input events and the display + fragments + launch the service for notification.</t>
  </si>
  <si>
    <t>Adding the AlarmManager</t>
  </si>
  <si>
    <t>Written, not tested</t>
  </si>
  <si>
    <t>NotificationWorker</t>
  </si>
  <si>
    <t>Handling the notifications of the app</t>
  </si>
  <si>
    <t>The change may affect the architecture since this class display the notifications of the app</t>
  </si>
  <si>
    <t>AwooBootReceiver</t>
  </si>
  <si>
    <t>A broadcast receiver for setting the AlarmManager after booting the device</t>
  </si>
  <si>
    <t xml:space="preserve">This app does not separate clearly between the business logic of the app or the model part. Some user interaction classes access directly to model classes others use intermediate classes to manage model classes. </t>
  </si>
  <si>
    <t>No clear separation between the concerns in the app.</t>
  </si>
  <si>
    <t>The app implement badly the MVC pattern.</t>
  </si>
  <si>
    <t>* no OO metrics</t>
  </si>
  <si>
    <t>2.0.3</t>
  </si>
  <si>
    <t>2018-02-10 15:31:59 +0800</t>
  </si>
  <si>
    <t>(5143, 1705)</t>
  </si>
  <si>
    <t>3.0</t>
  </si>
  <si>
    <t>2018-09-13 23:48:47 +0800</t>
  </si>
  <si>
    <t>(4424, 6710)</t>
  </si>
  <si>
    <t>3.0.0</t>
  </si>
  <si>
    <t>2018-09-14 17:30:57 +0800</t>
  </si>
  <si>
    <t>(4397, 6708)</t>
  </si>
  <si>
    <t>3.1.0</t>
  </si>
  <si>
    <t>2019-01-12 21:22:52 +0800</t>
  </si>
  <si>
    <t>(460, 1551)</t>
  </si>
  <si>
    <t>2019-02-27 21:15:17 +0800</t>
  </si>
  <si>
    <t>(22, 5)</t>
  </si>
  <si>
    <t>4.81649904472657E-06</t>
  </si>
  <si>
    <t>5.09376961983794E-05</t>
  </si>
  <si>
    <t>Number of View and Controller classes is reduced to half</t>
  </si>
  <si>
    <t>Remove right slide to return to lib; remove some unreleased movies in theaters; optimize positioning; lots of code optimization</t>
  </si>
  <si>
    <t>Refactoring operations + migration to the MVVM</t>
  </si>
  <si>
    <t>Small changes in the display</t>
  </si>
  <si>
    <t>Box office listings minor optimization</t>
  </si>
  <si>
    <t>Other remarks</t>
  </si>
  <si>
    <t>The app (before 3.0) applied the MVP pattern</t>
  </si>
  <si>
    <t>"com.oubowu.slideback.ActivityHelper"</t>
  </si>
  <si>
    <t>This class manages the lifecycle of all acitivities in the app (stack of activities)</t>
  </si>
  <si>
    <t>it is a workaround to handle the problem when an actitity takes more time before to finish</t>
  </si>
  <si>
    <t xml:space="preserve"> Forced deletion of activity, used when the user quickly slide the page, because the page has not had time to destroy</t>
  </si>
  <si>
    <t>Removed</t>
  </si>
  <si>
    <t>This class is a workaround which could be replaced by fragments</t>
  </si>
  <si>
    <t>"com.oubowu.slideback.SlideBackHelper"</t>
  </si>
  <si>
    <t>An implementation of side-sliding</t>
  </si>
  <si>
    <t>a refactoring operation</t>
  </si>
  <si>
    <t>--</t>
  </si>
  <si>
    <t>A workaound which is replaced in the next version with fragments and fragment manager</t>
  </si>
  <si>
    <t>CacheDrawView</t>
  </si>
  <si>
    <t>Restore the content of previous activity in this View</t>
  </si>
  <si>
    <t>A workaround. This mechanism could be done without View directly using fragments and ViewPager from Material</t>
  </si>
  <si>
    <t>ShadowView</t>
  </si>
  <si>
    <t>A customized View for gradient shadows</t>
  </si>
  <si>
    <t>SlideBackLayout</t>
  </si>
  <si>
    <t>This class handles the side-sliding</t>
  </si>
  <si>
    <t>Managing sliding with Activities</t>
  </si>
  <si>
    <t>MovieViewModel</t>
  </si>
  <si>
    <t>Code optimization</t>
  </si>
  <si>
    <t>Adding functionalites</t>
  </si>
  <si>
    <t>BoxOfficeViewModel</t>
  </si>
  <si>
    <t>MovieListFragment</t>
  </si>
  <si>
    <t>Code optimization + lazy initialization</t>
  </si>
  <si>
    <t>Decouple the Fragment from the databinding classes.</t>
  </si>
  <si>
    <t>BaseFragment</t>
  </si>
  <si>
    <t>Blank fragment</t>
  </si>
  <si>
    <t>Adding the core methods to the fragment ex lifecycle methods</t>
  </si>
  <si>
    <t xml:space="preserve">The developers migrated intentionly the architecture of the app (MVP) to MVVM. </t>
  </si>
  <si>
    <t>v1.0</t>
  </si>
  <si>
    <t>2017-06-08 16:02:05 +0530</t>
  </si>
  <si>
    <t>(1081, 307)</t>
  </si>
  <si>
    <t>VMinor</t>
  </si>
  <si>
    <t>v1.3</t>
  </si>
  <si>
    <t>2017-09-28 13:35:05 +0530</t>
  </si>
  <si>
    <t>(162, 113)</t>
  </si>
  <si>
    <t>Vmajor</t>
  </si>
  <si>
    <t>v2.0</t>
  </si>
  <si>
    <t>2017-10-06 15:29:29 +0530</t>
  </si>
  <si>
    <t>(1905, 1043)</t>
  </si>
  <si>
    <t>2019-06-07 22:27:08 +0530</t>
  </si>
  <si>
    <t>(550, 314)</t>
  </si>
  <si>
    <t>Updating the app to apply the MVP pattern and to use dagger library for the dependency injection. The developers extended their app by adding  the transition functionality.</t>
  </si>
  <si>
    <t>Adding the MVP base package and updating the exiting package to apply the MVP gradually.</t>
  </si>
  <si>
    <t>Upgrading the architecture of the app to MVP.</t>
  </si>
  <si>
    <t xml:space="preserve">Fixing bugs in the display of GUI and adding the new functionalities (rating, apk paths, etc) </t>
  </si>
  <si>
    <t>Fix bug in landscape view + Add app rating dialog
+ Fix bug with fragment scope</t>
  </si>
  <si>
    <t>Extending the functionalities of the app and correcting some bugs.</t>
  </si>
  <si>
    <t xml:space="preserve">the developer maintained the app to apply the MVP pattern using dagger the dependency injection library. Starting from no pattern applied in the first version to the MVP pattern in the latest version. The MVC pattern identified in the different versions of the app is related to the main activity of the app where the MVP is not needed since the main activity is composed with fragments, and the latters participate as Views for the MVP pattern. So the between the fragments and the models of the app the MVP pattern is applied and between the activities and the fragments the mvc is present. This is due to the nature of the Android apps that is require at leaste one activity in the app. </t>
  </si>
  <si>
    <t>basicmath1done</t>
  </si>
  <si>
    <t>2016-12-18 17:39:22 -0600</t>
  </si>
  <si>
    <t>(3509, 1834)</t>
  </si>
  <si>
    <t>0.1rc1</t>
  </si>
  <si>
    <t>2016-12-19 21:47:38 -0600</t>
  </si>
  <si>
    <t>(573, 424)</t>
  </si>
  <si>
    <t>0.1rc2</t>
  </si>
  <si>
    <t>2016-12-21 14:38:17 -0600</t>
  </si>
  <si>
    <t>(1219, 580)</t>
  </si>
  <si>
    <t>0.1rc3</t>
  </si>
  <si>
    <t>2016-12-21 22:05:35 -0600</t>
  </si>
  <si>
    <t>(202, 35)</t>
  </si>
  <si>
    <t>v0.1</t>
  </si>
  <si>
    <t>2016-12-22 14:20:48 -0600</t>
  </si>
  <si>
    <t>(214, 154)</t>
  </si>
  <si>
    <t>v0.2</t>
  </si>
  <si>
    <t>2017-01-03 22:46:23 -0600</t>
  </si>
  <si>
    <t>(5825, 3400)</t>
  </si>
  <si>
    <t>v0.3</t>
  </si>
  <si>
    <t>2017-01-07 19:56:04 -0600</t>
  </si>
  <si>
    <t>(1557, 431)</t>
  </si>
  <si>
    <t>v0.3.1</t>
  </si>
  <si>
    <t>2017-07-13 18:09:51 -0500</t>
  </si>
  <si>
    <t>(12, 6)</t>
  </si>
  <si>
    <t>v0.3.2</t>
  </si>
  <si>
    <t>2017-10-10 15:36:38 -0500</t>
  </si>
  <si>
    <t>(48, 7)</t>
  </si>
  <si>
    <t>v0.3.3</t>
  </si>
  <si>
    <t>2018-08-20 21:00:55 -0500</t>
  </si>
  <si>
    <t>(252, 205)</t>
  </si>
  <si>
    <t>the developers improved the application by removing the unused code and fixing the bugs in the display and the functionalities</t>
  </si>
  <si>
    <t>fixing the keyboard + show end-level popup problem fixed + etc</t>
  </si>
  <si>
    <t>COACH predicted incorrectly that the applied pattern, no MVP pattern in the app</t>
  </si>
  <si>
    <t>v1.0.6</t>
  </si>
  <si>
    <t>2017-08-03 21:53:21 +0800</t>
  </si>
  <si>
    <t>(668, 1641)</t>
  </si>
  <si>
    <t>v1.1.1</t>
  </si>
  <si>
    <t>2017-08-15 20:30:29 +0800</t>
  </si>
  <si>
    <t>(181, 227)</t>
  </si>
  <si>
    <t>v1.2.0</t>
  </si>
  <si>
    <t>2017-08-28 18:02:18 +0800</t>
  </si>
  <si>
    <t>(1345, 1302)</t>
  </si>
  <si>
    <t>v2.0.0</t>
  </si>
  <si>
    <t>2017-09-25 11:37:36 +0800</t>
  </si>
  <si>
    <t>(1361, 192)</t>
  </si>
  <si>
    <t>v2.0.1</t>
  </si>
  <si>
    <t>2017-11-17 09:12:09 +0800</t>
  </si>
  <si>
    <t>(4, 26)</t>
  </si>
  <si>
    <t>4.0.0</t>
  </si>
  <si>
    <t>2019-05-31 14:34:31 +0800</t>
  </si>
  <si>
    <t>(1833, 2813)</t>
  </si>
  <si>
    <t>4.0.1</t>
  </si>
  <si>
    <t>2019-12-09 22:32:12 +0800</t>
  </si>
  <si>
    <t>(42, 125)</t>
  </si>
  <si>
    <t>2020-10-14 23:01:24 +0800</t>
  </si>
  <si>
    <t>(682, 28)</t>
  </si>
  <si>
    <t>2.0.1</t>
  </si>
  <si>
    <t>Removing the unused code + fixing some bugs +  refactoring the code by removing unused libraries like RxJava</t>
  </si>
  <si>
    <t>Fix bug about import in FileInfosRepositoryTest.java + Remove unused java codes + Fix FileUriExposedException + Optimized FileInfosRepository.listFileInfos() + Migrate to androidx + Remove library 'EventBus' from module 'app' + Refactor module 'library'</t>
  </si>
  <si>
    <t>A bad implementation of MVP pattern.</t>
  </si>
  <si>
    <t>SampleInjection</t>
  </si>
  <si>
    <t>Singleton initialization</t>
  </si>
  <si>
    <t>* code optimization = change in the comment's style (two line comments, one line comments), indentation, organization of lines, removing unnecessary imports, renaming packages</t>
  </si>
  <si>
    <t>DirectoryTabView</t>
  </si>
  <si>
    <t>Customized view</t>
  </si>
  <si>
    <t>FileInfosRepository</t>
  </si>
  <si>
    <t>Fetch infos about files (the business part of the app) from the model using repository pattern</t>
  </si>
  <si>
    <t>Code optimatization</t>
  </si>
  <si>
    <t>renaming the package</t>
  </si>
  <si>
    <t>FileInfosAdapter</t>
  </si>
  <si>
    <t>Adapter class</t>
  </si>
  <si>
    <t>Code optimization + removing a click from the View (changes in functional requirements)</t>
  </si>
  <si>
    <t>Mingration to androidx</t>
  </si>
  <si>
    <t>FileInfosFragment</t>
  </si>
  <si>
    <t>Displaying the FileInfos using Adapters</t>
  </si>
  <si>
    <t>Code optimatization + the last version implements the modification without Adapters ie updating the UI components directly</t>
  </si>
  <si>
    <t>ShareActivity</t>
  </si>
  <si>
    <t>SendAction</t>
  </si>
  <si>
    <t>ViewAction</t>
  </si>
  <si>
    <t>Resolver</t>
  </si>
  <si>
    <t>A model class</t>
  </si>
  <si>
    <t>CommonAdapter</t>
  </si>
  <si>
    <t>ViewHolder</t>
  </si>
  <si>
    <t>ResolveInfosFragment</t>
  </si>
  <si>
    <t>SendFragment</t>
  </si>
  <si>
    <t>ViewFragment</t>
  </si>
  <si>
    <t>FileInfosPresenter</t>
  </si>
  <si>
    <t>Renaming the package</t>
  </si>
  <si>
    <t>FileInfosContract</t>
  </si>
  <si>
    <t>FileInfosActivity</t>
  </si>
  <si>
    <t>Displaying the data (FileInfos)</t>
  </si>
  <si>
    <t>BaseView</t>
  </si>
  <si>
    <t>The base view used by the view classes and reference the presenter</t>
  </si>
  <si>
    <t>BasePresenter</t>
  </si>
  <si>
    <t>The base presenter that all presenter classes extend</t>
  </si>
  <si>
    <t>FileInfo</t>
  </si>
  <si>
    <t>FileInfosDataSource</t>
  </si>
  <si>
    <t>OnMediaTypesListener</t>
  </si>
  <si>
    <t>FragmentCallback</t>
  </si>
  <si>
    <t>Unused code</t>
  </si>
  <si>
    <t>ResolversFragment</t>
  </si>
  <si>
    <t>MediaTypesAdapter</t>
  </si>
  <si>
    <t>OnResolversListener</t>
  </si>
  <si>
    <t>ResolversAdapter</t>
  </si>
  <si>
    <t>ResolversConsts</t>
  </si>
  <si>
    <t>ResolversContract</t>
  </si>
  <si>
    <t>ResolversPresenter</t>
  </si>
  <si>
    <t>File manager</t>
  </si>
  <si>
    <t>ActivityInfosSharedPreferencesDataSource</t>
  </si>
  <si>
    <t>Managing the shared preferences of activities</t>
  </si>
  <si>
    <t>MediaTypesLocalDataSource</t>
  </si>
  <si>
    <t>ActivityInfosRepository</t>
  </si>
  <si>
    <t>Preconditions</t>
  </si>
  <si>
    <t>A helper class</t>
  </si>
  <si>
    <t>BaseDialogFragment</t>
  </si>
  <si>
    <t>A base fragment that all the uses the presenter classes</t>
  </si>
  <si>
    <t>BaseDialogView</t>
  </si>
  <si>
    <t>View interface used implemented by the concrete views</t>
  </si>
  <si>
    <t>Displaying the file infos data</t>
  </si>
  <si>
    <t xml:space="preserve">Adding authorities to the content provider </t>
  </si>
  <si>
    <t>ViewPresenter</t>
  </si>
  <si>
    <t>See above</t>
  </si>
  <si>
    <t>A fragment that display the FileInfos</t>
  </si>
  <si>
    <t>Adding and handling onItemClickListener</t>
  </si>
  <si>
    <t>Using the androidx library it is more easy to manage tabs using TabLayout form Android.Material rather than using the event bus with subscribe.</t>
  </si>
  <si>
    <t>Removing the EventBus library</t>
  </si>
  <si>
    <t xml:space="preserve">Refactoring operations: * remove library 'RxJava'
* remove library 'RxAndroid'
* remove library 'rvAdapter'
</t>
  </si>
  <si>
    <t>AppChooserDbHelper</t>
  </si>
  <si>
    <t>SQLite database</t>
  </si>
  <si>
    <t>AppChooserPersistenceContract</t>
  </si>
  <si>
    <t>SQLite database columns and tables</t>
  </si>
  <si>
    <t>v0.1.0</t>
  </si>
  <si>
    <t>2018-01-08 15:34:13 +0000</t>
  </si>
  <si>
    <t>(492, 3)</t>
  </si>
  <si>
    <t>v0.1.1</t>
  </si>
  <si>
    <t>2018-01-25 18:22:19 +0000</t>
  </si>
  <si>
    <t>(95, 27)</t>
  </si>
  <si>
    <t>v0.2.0</t>
  </si>
  <si>
    <t>2018-02-21 12:21:12 +0000</t>
  </si>
  <si>
    <t>(91, 7)</t>
  </si>
  <si>
    <t>v0.2.1</t>
  </si>
  <si>
    <t>2018-03-22 08:26:02 +0000</t>
  </si>
  <si>
    <t>(162, 15)</t>
  </si>
  <si>
    <t>v0.2.2</t>
  </si>
  <si>
    <t>2018-03-30 14:20:53 +0100</t>
  </si>
  <si>
    <t>(93, 14)</t>
  </si>
  <si>
    <t>v0.2.3</t>
  </si>
  <si>
    <t>2018-04-20 10:46:27 +0100</t>
  </si>
  <si>
    <t>v0.2.4</t>
  </si>
  <si>
    <t>2018-07-29 18:59:06 +0100</t>
  </si>
  <si>
    <t>(350, 55)</t>
  </si>
  <si>
    <t>v0.2.5</t>
  </si>
  <si>
    <t>2019-03-05 17:42:37 +0000</t>
  </si>
  <si>
    <t>(38, 18)</t>
  </si>
  <si>
    <t>v0.2.6</t>
  </si>
  <si>
    <t>2019-12-03 19:23:24 +0000</t>
  </si>
  <si>
    <t>(38, 24)</t>
  </si>
  <si>
    <t>v0.2.7</t>
  </si>
  <si>
    <t>2020-01-07 18:24:19 +0000</t>
  </si>
  <si>
    <t>(20, 3)</t>
  </si>
  <si>
    <t>v0.2.8</t>
  </si>
  <si>
    <t>2020-07-04 12:44:21 +0100</t>
  </si>
  <si>
    <t>(1040, 1120)</t>
  </si>
  <si>
    <t>0.2.0</t>
  </si>
  <si>
    <t>0.2.8</t>
  </si>
  <si>
    <t xml:space="preserve">Fixing bugs and optimizing the code </t>
  </si>
  <si>
    <t>Manual analysis results: COACH predicted the applied patterns incorreclty. The app does apply MVC only.</t>
  </si>
  <si>
    <t>COACH predicted wrongly the role of the MainActivity as presenter.</t>
  </si>
  <si>
    <t>0.5</t>
  </si>
  <si>
    <t>2016-05-13 09:29:52 +0200</t>
  </si>
  <si>
    <t>(1781, 597)</t>
  </si>
  <si>
    <t>plugin_0.1</t>
  </si>
  <si>
    <t>v0.5.0</t>
  </si>
  <si>
    <t>v0.6.0</t>
  </si>
  <si>
    <t>2016-07-11 17:53:57 +0200</t>
  </si>
  <si>
    <t>(357, 194)</t>
  </si>
  <si>
    <t>v0.6</t>
  </si>
  <si>
    <t>v0.7.0</t>
  </si>
  <si>
    <t>2016-09-04 22:28:40 +0200</t>
  </si>
  <si>
    <t>(3318, 1323)</t>
  </si>
  <si>
    <t>v0.7.1</t>
  </si>
  <si>
    <t>2016-09-07 13:35:52 +0200</t>
  </si>
  <si>
    <t>(8, 4)</t>
  </si>
  <si>
    <t>v0.8.0-rc1</t>
  </si>
  <si>
    <t>2016-11-09 11:41:55 +0100</t>
  </si>
  <si>
    <t>(1491, 733)</t>
  </si>
  <si>
    <t>v0.8.0-rc2</t>
  </si>
  <si>
    <t>2016-12-16 15:29:55 +0100</t>
  </si>
  <si>
    <t>(1228, 637)</t>
  </si>
  <si>
    <t>v0.8.0-rc3</t>
  </si>
  <si>
    <t>2017-02-10 12:38:13 +0100</t>
  </si>
  <si>
    <t>(1105, 366)</t>
  </si>
  <si>
    <t>v0.8.0-rc4</t>
  </si>
  <si>
    <t>2017-04-25 18:40:56 +0200</t>
  </si>
  <si>
    <t>(5789, 2688)</t>
  </si>
  <si>
    <t>v0.8.0</t>
  </si>
  <si>
    <t>2017-05-04 22:46:52 +0200</t>
  </si>
  <si>
    <t>(294, 289)</t>
  </si>
  <si>
    <t>v0.8.5</t>
  </si>
  <si>
    <t>2017-10-12 16:57:01 +0200</t>
  </si>
  <si>
    <t>(970, 903)</t>
  </si>
  <si>
    <t>v0.9.0</t>
  </si>
  <si>
    <t>2018-07-31 15:55:18 +0200</t>
  </si>
  <si>
    <t>(251, 99)</t>
  </si>
  <si>
    <t>v0.9.5</t>
  </si>
  <si>
    <t>2019-06-03 10:39:28 +0200</t>
  </si>
  <si>
    <t>(1194, 2014)</t>
  </si>
  <si>
    <t>v0.9.6</t>
  </si>
  <si>
    <t>2019-06-06 14:44:27 +0200</t>
  </si>
  <si>
    <t>v1.0.0</t>
  </si>
  <si>
    <t>2020-01-28 14:37:43 +0100</t>
  </si>
  <si>
    <t>(120, 180)</t>
  </si>
  <si>
    <t>v1.0.1</t>
  </si>
  <si>
    <t>2020-01-28 16:28:08 +0100</t>
  </si>
  <si>
    <t>(28, 0)</t>
  </si>
  <si>
    <t>2021-03-16 14:38:42 +0100</t>
  </si>
  <si>
    <t>0.9.0</t>
  </si>
  <si>
    <t>1.0.0</t>
  </si>
  <si>
    <t>Applying the classic MVP pattern + managing the lifecycles of the presenters + decoupling the concrete user interactions classes from the implementation of the base MVP</t>
  </si>
  <si>
    <t xml:space="preserve">the app does apply the MVC and the MVP in the same time without intention. This is due to organisation and the app </t>
  </si>
  <si>
    <t>Adding new functionalities + refactoring the app</t>
  </si>
  <si>
    <t>Changes in the app do not affect the architecture choices</t>
  </si>
  <si>
    <t>the presenters of the application stay alive when the activites or the fragments associated to got killed in the brackground. So to use a presenter, a factory class is used to give the vue the proper presenter to use.</t>
  </si>
  <si>
    <t>the developers applied the MVP pattern from the begining. The app is organised in three different part: the core of the app (sample), the library (thirtyInch) and plugin module. The thirtyInch library applies the MVP pattern but it does contain an abstraction of the GUI  ie all user interactions classes their are abstract. The sample module implements the asbtract classes from the thirtyInch modules by adding some GUI operations and input events. Also, the thirtyinch module provide factory class for instanciating the presenters for the vues (this mechanism is for insuring that presenter stay alive if the vues are killed in the background). So the concrete vue and presenter does not have any direct communication. That is why COACH predict this part as MVC.</t>
  </si>
  <si>
    <t>This is one of the limits of the COACH since it analyzes the statical information only.</t>
  </si>
  <si>
    <t>2016-11-05 00:37:37 +0200</t>
  </si>
  <si>
    <t>(9373, 1675)</t>
  </si>
  <si>
    <t>2016-11-10 16:43:50 +0200</t>
  </si>
  <si>
    <t>(10, 16)</t>
  </si>
  <si>
    <t>v.1.0.2</t>
  </si>
  <si>
    <t>2016-11-17 19:45:45 +0200</t>
  </si>
  <si>
    <t>(350, 195)</t>
  </si>
  <si>
    <t>v1.0.3</t>
  </si>
  <si>
    <t>2016-12-14 23:07:13 +0200</t>
  </si>
  <si>
    <t>(252, 46)</t>
  </si>
  <si>
    <t>v1.0.4</t>
  </si>
  <si>
    <t>2016-12-23 22:10:28 +0200</t>
  </si>
  <si>
    <t>v1.0.5</t>
  </si>
  <si>
    <t>2017-03-07 21:48:32 +0100</t>
  </si>
  <si>
    <t>(5, 2)</t>
  </si>
  <si>
    <t>v2.2 (master)</t>
  </si>
  <si>
    <t>2021-07-02 17:43:23 +0200</t>
  </si>
  <si>
    <t>(5418, 1451)</t>
  </si>
  <si>
    <t>v2.3</t>
  </si>
  <si>
    <t>2021-07-09 13:50:14 +0200</t>
  </si>
  <si>
    <t>(99, 56)</t>
  </si>
  <si>
    <t>v2.4</t>
  </si>
  <si>
    <t>2021-07-12 22:06:21 +0200</t>
  </si>
  <si>
    <t>(263, 96)</t>
  </si>
  <si>
    <t>2021-09-16 11:34:16 +0200</t>
  </si>
  <si>
    <t>(52, 33)</t>
  </si>
  <si>
    <t>migration to androidx, adding more functionalities and fixing some simple bugs</t>
  </si>
  <si>
    <t xml:space="preserve">fixe some bugs, migrate to androidx reduced notification sound/vibration on progress update, etc </t>
  </si>
  <si>
    <t xml:space="preserve">The app started with the classical MVC in 1.0. </t>
  </si>
  <si>
    <t>* missed OO metrics</t>
  </si>
  <si>
    <t>V1.0.0</t>
  </si>
  <si>
    <t>2017-06-28 18:39:42 +0800</t>
  </si>
  <si>
    <t>(35318, 17260)</t>
  </si>
  <si>
    <t>V1.0.1</t>
  </si>
  <si>
    <t>2017-07-10 00:24:11 +0800</t>
  </si>
  <si>
    <t>(2833, 2101)</t>
  </si>
  <si>
    <t>V1.0.2</t>
  </si>
  <si>
    <t>2017-07-22 13:54:41 +0800</t>
  </si>
  <si>
    <t>(3837, 1793)</t>
  </si>
  <si>
    <t>V1.0.3</t>
  </si>
  <si>
    <t>2017-08-05 22:53:09 +0800</t>
  </si>
  <si>
    <t>(3119, 1917)</t>
  </si>
  <si>
    <t>V1.0.4</t>
  </si>
  <si>
    <t>2017-11-27 12:54:23 +0800</t>
  </si>
  <si>
    <t>(4674, 2950)</t>
  </si>
  <si>
    <t>V1.0.5</t>
  </si>
  <si>
    <t>2018-02-05 18:59:13 +0800</t>
  </si>
  <si>
    <t>(5989, 4615)</t>
  </si>
  <si>
    <t>V1.1.0</t>
  </si>
  <si>
    <t>2019-08-13 18:07:11 +0800</t>
  </si>
  <si>
    <t>(24656, 24717)</t>
  </si>
  <si>
    <t>V1.1.1</t>
  </si>
  <si>
    <t>2020-03-16 00:26:31 +0800</t>
  </si>
  <si>
    <t>(732, 542)</t>
  </si>
  <si>
    <t>V1.1.2</t>
  </si>
  <si>
    <t>2020-03-17 23:31:35 +0800</t>
  </si>
  <si>
    <t>(61, 18)</t>
  </si>
  <si>
    <t>V2.0.0</t>
  </si>
  <si>
    <t>2020-03-18 21:01:47 +0800</t>
  </si>
  <si>
    <t>(16592, 15351)</t>
  </si>
  <si>
    <t>V-ART</t>
  </si>
  <si>
    <t>2020-08-04 01:19:06 +0800</t>
  </si>
  <si>
    <t>(422, 127)</t>
  </si>
  <si>
    <t>2021-01-06 22:30:40 +0800</t>
  </si>
  <si>
    <t>(7, 3)</t>
  </si>
  <si>
    <t>1.1.0</t>
  </si>
  <si>
    <t>1.17211951529879E-13</t>
  </si>
  <si>
    <t>2.0.0</t>
  </si>
  <si>
    <t>Fixing the bugs in the display of the app by adding more adapters and listeners that act like presenters for the app.</t>
  </si>
  <si>
    <t>Such changes produced a part of MVP in the app which is not separated from the MVC part. Futhermore, the model classes of the app are declared in the same files with the activities/fragments which is a very bad organisation/implementation of MVC/MVP</t>
  </si>
  <si>
    <t>COACH pedicted wrongly that the 1.1.0 applied the MVVM with 46%.</t>
  </si>
  <si>
    <t>In 2.0.0, the app applied the MVC and MVP.</t>
  </si>
  <si>
    <t>This application is centered on the graphical user interface.</t>
  </si>
  <si>
    <t>This is a very bad implementation of MVC/MVP.</t>
  </si>
  <si>
    <t>v1.2.1</t>
  </si>
  <si>
    <t>2015-01-09 18:00:46 -0500</t>
  </si>
  <si>
    <t>(1573, 2561)</t>
  </si>
  <si>
    <t>1.2.5</t>
  </si>
  <si>
    <t>2016-10-12 05:26:32 -0800</t>
  </si>
  <si>
    <t>(61, 31)</t>
  </si>
  <si>
    <t>1.3.0</t>
  </si>
  <si>
    <t>2017-05-24 13:22:32 -0400</t>
  </si>
  <si>
    <t>(147, 33)</t>
  </si>
  <si>
    <t>Added classes: SettingsActivity and SettingsFragment. It is a new fonctionality of the app.</t>
  </si>
  <si>
    <t>Patron</t>
  </si>
  <si>
    <t>MLCOACH</t>
  </si>
  <si>
    <t>['MVC','MVVM']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</si>
</sst>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00000000000000"/>
    <numFmt numFmtId="165" formatCode="0.00000000000000000"/>
    <numFmt numFmtId="166" formatCode="#,##0.00000000000000000"/>
    <numFmt numFmtId="167" formatCode="#,##0.000000000000000000"/>
    <numFmt numFmtId="168" formatCode="0.000"/>
    <numFmt numFmtId="169" formatCode="#,##0.00000000000"/>
    <numFmt numFmtId="170" formatCode="0.00000000"/>
    <numFmt numFmtId="171" formatCode="0.0000000000"/>
  </numFmts>
  <fonts count="16">
    <font>
      <sz val="10"/>
      <color rgb="FF000000"/>
      <name val="Arial"/>
      <scheme val="minor"/>
    </font>
    <font>
      <sz val="10"/>
      <color theme="1"/>
      <name val="Arial"/>
      <family val="2"/>
      <scheme val="minor"/>
    </font>
    <font>
      <b/>
      <sz val="10"/>
      <color theme="1"/>
      <name val="Arial"/>
      <family val="2"/>
      <scheme val="minor"/>
    </font>
    <font>
      <b/>
      <sz val="11"/>
      <color theme="1"/>
      <name val="Calibri"/>
      <family val="2"/>
    </font>
    <font>
      <sz val="11"/>
      <color theme="1"/>
      <name val="Calibri"/>
      <family val="2"/>
    </font>
    <font>
      <u/>
      <sz val="11"/>
      <color rgb="FF0563C1"/>
      <name val="Calibri"/>
      <family val="2"/>
    </font>
    <font>
      <u/>
      <sz val="11"/>
      <color rgb="FF0000FF"/>
      <name val="Calibri"/>
      <family val="2"/>
    </font>
    <font>
      <sz val="10"/>
      <color rgb="FFFF0000"/>
      <name val="Arial"/>
      <family val="2"/>
      <scheme val="minor"/>
    </font>
    <font>
      <u/>
      <sz val="11"/>
      <color rgb="FF1155CC"/>
      <name val="Calibri"/>
      <family val="2"/>
    </font>
    <font>
      <u/>
      <sz val="10"/>
      <color rgb="FF0000FF"/>
      <name val="Arial"/>
      <family val="2"/>
    </font>
    <font>
      <u/>
      <sz val="10"/>
      <color rgb="FF1155CC"/>
      <name val="Arial"/>
      <family val="2"/>
    </font>
    <font>
      <sz val="10"/>
      <name val="Arial"/>
      <family val="2"/>
    </font>
    <font>
      <sz val="11"/>
      <color rgb="FF000000"/>
      <name val="Inconsolata"/>
    </font>
    <font>
      <sz val="8"/>
      <color theme="1"/>
      <name val="&quot;Liberation Sans&quot;"/>
    </font>
    <font>
      <sz val="10"/>
      <color theme="1"/>
      <name val="Arial"/>
      <family val="2"/>
    </font>
    <font>
      <sz val="10"/>
      <color rgb="FFFF0000"/>
      <name val="Arial"/>
      <family val="2"/>
    </font>
  </fonts>
  <fills count="4">
    <fill>
      <patternFill patternType="none"/>
    </fill>
    <fill>
      <patternFill patternType="gray125"/>
    </fill>
    <fill>
      <patternFill patternType="solid">
        <fgColor rgb="FFB6D7A8"/>
        <bgColor rgb="FFB6D7A8"/>
      </patternFill>
    </fill>
    <fill>
      <patternFill patternType="solid">
        <fgColor rgb="FFFFFFFF"/>
        <bgColor rgb="FFFFFFFF"/>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s>
  <cellStyleXfs count="1">
    <xf numFmtId="0" fontId="0" fillId="0" borderId="0"/>
  </cellStyleXfs>
  <cellXfs count="87">
    <xf numFmtId="0" fontId="0" fillId="0" borderId="0" xfId="0"/>
    <xf numFmtId="164" fontId="1" fillId="0" borderId="1" xfId="0" applyNumberFormat="1" applyFont="1" applyBorder="1"/>
    <xf numFmtId="0" fontId="1" fillId="0" borderId="0" xfId="0" applyFont="1"/>
    <xf numFmtId="165" fontId="1" fillId="0" borderId="1" xfId="0" applyNumberFormat="1" applyFont="1" applyBorder="1"/>
    <xf numFmtId="165" fontId="1" fillId="0" borderId="2" xfId="0" applyNumberFormat="1" applyFont="1" applyBorder="1"/>
    <xf numFmtId="0" fontId="1" fillId="0" borderId="1" xfId="0" applyFont="1" applyBorder="1"/>
    <xf numFmtId="0" fontId="1" fillId="0" borderId="1" xfId="0" applyFont="1" applyBorder="1" applyAlignment="1">
      <alignment horizontal="center" vertical="center"/>
    </xf>
    <xf numFmtId="166" fontId="1" fillId="0" borderId="1" xfId="0" applyNumberFormat="1" applyFont="1" applyBorder="1"/>
    <xf numFmtId="2" fontId="1" fillId="0" borderId="1" xfId="0" applyNumberFormat="1" applyFont="1" applyBorder="1"/>
    <xf numFmtId="167" fontId="1" fillId="0" borderId="1" xfId="0" applyNumberFormat="1" applyFont="1" applyBorder="1"/>
    <xf numFmtId="0" fontId="2" fillId="0" borderId="1" xfId="0" applyFont="1" applyBorder="1"/>
    <xf numFmtId="0" fontId="3" fillId="0" borderId="0" xfId="0" applyFont="1"/>
    <xf numFmtId="0" fontId="3" fillId="0" borderId="1" xfId="0" applyFont="1" applyBorder="1"/>
    <xf numFmtId="0" fontId="4" fillId="0" borderId="1" xfId="0" applyFont="1" applyBorder="1"/>
    <xf numFmtId="0" fontId="5" fillId="0" borderId="1" xfId="0" applyFont="1" applyBorder="1"/>
    <xf numFmtId="0" fontId="1" fillId="2" borderId="0" xfId="0" applyFont="1" applyFill="1"/>
    <xf numFmtId="0" fontId="6" fillId="0" borderId="1" xfId="0" applyFont="1" applyBorder="1"/>
    <xf numFmtId="0" fontId="1" fillId="0" borderId="1" xfId="0" applyFont="1" applyBorder="1" applyAlignment="1">
      <alignment wrapText="1"/>
    </xf>
    <xf numFmtId="0" fontId="7" fillId="0" borderId="0" xfId="0" applyFont="1"/>
    <xf numFmtId="0" fontId="8" fillId="0" borderId="1" xfId="0" applyFont="1" applyBorder="1"/>
    <xf numFmtId="0" fontId="9" fillId="0" borderId="1" xfId="0" applyFont="1" applyBorder="1"/>
    <xf numFmtId="0" fontId="10" fillId="0" borderId="1" xfId="0" applyFont="1" applyBorder="1"/>
    <xf numFmtId="0" fontId="4" fillId="0" borderId="0" xfId="0" applyFont="1"/>
    <xf numFmtId="0" fontId="4" fillId="0" borderId="1" xfId="0" applyFont="1" applyBorder="1" applyAlignment="1">
      <alignment horizontal="center"/>
    </xf>
    <xf numFmtId="168" fontId="4" fillId="0" borderId="1" xfId="0" applyNumberFormat="1" applyFont="1" applyBorder="1" applyAlignment="1">
      <alignment horizontal="center"/>
    </xf>
    <xf numFmtId="0" fontId="12" fillId="3" borderId="1" xfId="0" applyFont="1" applyFill="1" applyBorder="1" applyAlignment="1">
      <alignment horizontal="center"/>
    </xf>
    <xf numFmtId="0" fontId="4" fillId="0" borderId="0" xfId="0" applyFont="1" applyAlignment="1">
      <alignment vertical="center"/>
    </xf>
    <xf numFmtId="168" fontId="4" fillId="0" borderId="0" xfId="0" applyNumberFormat="1" applyFont="1"/>
    <xf numFmtId="0" fontId="4" fillId="0" borderId="1" xfId="0" applyFont="1" applyBorder="1" applyAlignment="1">
      <alignment vertical="center"/>
    </xf>
    <xf numFmtId="0" fontId="2" fillId="0" borderId="2" xfId="0" applyFont="1" applyBorder="1"/>
    <xf numFmtId="0" fontId="1" fillId="0" borderId="2" xfId="0" applyFont="1" applyBorder="1"/>
    <xf numFmtId="10" fontId="1" fillId="0" borderId="1" xfId="0" applyNumberFormat="1" applyFont="1" applyBorder="1"/>
    <xf numFmtId="4" fontId="1" fillId="0" borderId="1" xfId="0" applyNumberFormat="1" applyFont="1" applyBorder="1"/>
    <xf numFmtId="3" fontId="1" fillId="0" borderId="1" xfId="0" applyNumberFormat="1" applyFont="1" applyBorder="1"/>
    <xf numFmtId="169" fontId="1" fillId="0" borderId="1" xfId="0" applyNumberFormat="1" applyFont="1" applyBorder="1"/>
    <xf numFmtId="169" fontId="1" fillId="0" borderId="2" xfId="0" applyNumberFormat="1" applyFont="1" applyBorder="1"/>
    <xf numFmtId="0" fontId="1" fillId="0" borderId="1" xfId="0" applyFont="1" applyBorder="1" applyAlignment="1">
      <alignment vertical="center"/>
    </xf>
    <xf numFmtId="0" fontId="1" fillId="0" borderId="1" xfId="0" applyFont="1" applyBorder="1" applyAlignment="1">
      <alignment vertical="center" wrapText="1"/>
    </xf>
    <xf numFmtId="49" fontId="1" fillId="0" borderId="1" xfId="0" applyNumberFormat="1" applyFont="1" applyBorder="1" applyAlignment="1">
      <alignment vertical="center" wrapText="1"/>
    </xf>
    <xf numFmtId="0" fontId="1" fillId="0" borderId="1" xfId="0" applyFont="1" applyBorder="1" applyAlignment="1">
      <alignment horizontal="left" wrapText="1"/>
    </xf>
    <xf numFmtId="0" fontId="1" fillId="0" borderId="1" xfId="0" applyFont="1" applyBorder="1" applyAlignment="1">
      <alignment horizontal="left"/>
    </xf>
    <xf numFmtId="0" fontId="1" fillId="0" borderId="1" xfId="0" applyFont="1" applyBorder="1" applyAlignment="1">
      <alignment horizontal="center" vertical="center" wrapText="1"/>
    </xf>
    <xf numFmtId="0" fontId="1" fillId="0" borderId="0" xfId="0" applyFont="1" applyAlignment="1">
      <alignment vertical="center"/>
    </xf>
    <xf numFmtId="0" fontId="1" fillId="0" borderId="1" xfId="0" applyFont="1" applyBorder="1" applyAlignment="1">
      <alignment horizontal="center"/>
    </xf>
    <xf numFmtId="0" fontId="1" fillId="0" borderId="1" xfId="0" applyFont="1" applyBorder="1" applyAlignment="1">
      <alignment horizontal="center" wrapText="1"/>
    </xf>
    <xf numFmtId="0" fontId="1" fillId="0" borderId="1" xfId="0" applyFont="1" applyBorder="1" applyAlignment="1">
      <alignment horizontal="left" vertical="center" wrapText="1"/>
    </xf>
    <xf numFmtId="0" fontId="1" fillId="0" borderId="0" xfId="0" applyFont="1" applyAlignment="1">
      <alignment wrapText="1"/>
    </xf>
    <xf numFmtId="0" fontId="1" fillId="0" borderId="0" xfId="0" applyFont="1" applyAlignment="1">
      <alignment vertical="center" wrapText="1"/>
    </xf>
    <xf numFmtId="0" fontId="2" fillId="0" borderId="1" xfId="0" applyFont="1" applyBorder="1" applyAlignment="1">
      <alignment wrapText="1"/>
    </xf>
    <xf numFmtId="170" fontId="1" fillId="0" borderId="1" xfId="0" applyNumberFormat="1" applyFont="1" applyBorder="1"/>
    <xf numFmtId="0" fontId="2" fillId="0" borderId="1" xfId="0" applyFont="1" applyBorder="1" applyAlignment="1">
      <alignment horizontal="left" vertical="center" wrapText="1"/>
    </xf>
    <xf numFmtId="49" fontId="1" fillId="0" borderId="1" xfId="0" applyNumberFormat="1" applyFont="1" applyBorder="1"/>
    <xf numFmtId="0" fontId="1" fillId="0" borderId="1" xfId="0" applyFont="1" applyBorder="1" applyAlignment="1">
      <alignment horizontal="left" vertical="top" wrapText="1"/>
    </xf>
    <xf numFmtId="0" fontId="1" fillId="0" borderId="1" xfId="0" applyFont="1" applyBorder="1" applyAlignment="1">
      <alignment vertical="top" wrapText="1"/>
    </xf>
    <xf numFmtId="0" fontId="1" fillId="0" borderId="1" xfId="0" applyFont="1" applyBorder="1" applyAlignment="1">
      <alignment horizontal="center" vertical="top" wrapText="1"/>
    </xf>
    <xf numFmtId="0" fontId="1" fillId="0" borderId="0" xfId="0" applyFont="1" applyAlignment="1">
      <alignment vertical="top" wrapText="1"/>
    </xf>
    <xf numFmtId="0" fontId="13" fillId="0" borderId="0" xfId="0" applyFont="1" applyAlignment="1">
      <alignment horizontal="left"/>
    </xf>
    <xf numFmtId="0" fontId="13" fillId="0" borderId="0" xfId="0" applyFont="1" applyAlignment="1">
      <alignment horizontal="right"/>
    </xf>
    <xf numFmtId="171" fontId="1" fillId="0" borderId="1" xfId="0" applyNumberFormat="1" applyFont="1" applyBorder="1"/>
    <xf numFmtId="49" fontId="1" fillId="0" borderId="1" xfId="0" applyNumberFormat="1" applyFont="1" applyBorder="1" applyAlignment="1">
      <alignment wrapText="1"/>
    </xf>
    <xf numFmtId="49" fontId="14" fillId="0" borderId="1" xfId="0" applyNumberFormat="1" applyFont="1" applyBorder="1"/>
    <xf numFmtId="49" fontId="14" fillId="0" borderId="4" xfId="0" applyNumberFormat="1" applyFont="1" applyBorder="1"/>
    <xf numFmtId="49" fontId="14" fillId="0" borderId="8" xfId="0" applyNumberFormat="1" applyFont="1" applyBorder="1"/>
    <xf numFmtId="164" fontId="1" fillId="0" borderId="4" xfId="0" applyNumberFormat="1" applyFont="1" applyBorder="1"/>
    <xf numFmtId="164" fontId="1" fillId="0" borderId="9" xfId="0" applyNumberFormat="1" applyFont="1" applyBorder="1"/>
    <xf numFmtId="164" fontId="1" fillId="0" borderId="5" xfId="0" applyNumberFormat="1" applyFont="1" applyBorder="1"/>
    <xf numFmtId="166" fontId="1" fillId="0" borderId="5" xfId="0" applyNumberFormat="1" applyFont="1" applyBorder="1"/>
    <xf numFmtId="0" fontId="1" fillId="0" borderId="5" xfId="0" applyFont="1" applyBorder="1"/>
    <xf numFmtId="0" fontId="4" fillId="0" borderId="5" xfId="0" applyFont="1" applyBorder="1" applyAlignment="1">
      <alignment horizontal="center" vertical="center"/>
    </xf>
    <xf numFmtId="0" fontId="11" fillId="0" borderId="6" xfId="0" applyFont="1" applyBorder="1"/>
    <xf numFmtId="0" fontId="11" fillId="0" borderId="7" xfId="0" applyFont="1" applyBorder="1"/>
    <xf numFmtId="0" fontId="4" fillId="0" borderId="2" xfId="0" applyFont="1" applyBorder="1" applyAlignment="1">
      <alignment horizontal="center"/>
    </xf>
    <xf numFmtId="0" fontId="11" fillId="0" borderId="3" xfId="0" applyFont="1" applyBorder="1"/>
    <xf numFmtId="0" fontId="11" fillId="0" borderId="4" xfId="0" applyFont="1" applyBorder="1"/>
    <xf numFmtId="0" fontId="1" fillId="0" borderId="2" xfId="0" applyFont="1" applyBorder="1" applyAlignment="1">
      <alignment vertical="center"/>
    </xf>
    <xf numFmtId="0" fontId="1" fillId="0" borderId="0" xfId="0" applyFont="1" applyAlignment="1">
      <alignment wrapText="1"/>
    </xf>
    <xf numFmtId="0" fontId="0" fillId="0" borderId="0" xfId="0"/>
    <xf numFmtId="0" fontId="1" fillId="0" borderId="2" xfId="0" applyFont="1" applyBorder="1"/>
    <xf numFmtId="0" fontId="1" fillId="0" borderId="2" xfId="0" applyFont="1" applyBorder="1" applyAlignment="1">
      <alignment vertical="center" wrapText="1"/>
    </xf>
    <xf numFmtId="0" fontId="1" fillId="0" borderId="2" xfId="0" applyFont="1" applyBorder="1" applyAlignment="1">
      <alignment wrapText="1"/>
    </xf>
    <xf numFmtId="0" fontId="1" fillId="0" borderId="0" xfId="0" applyFont="1"/>
    <xf numFmtId="0" fontId="1" fillId="0" borderId="0" xfId="0" applyFont="1" applyAlignment="1">
      <alignment horizontal="left"/>
    </xf>
    <xf numFmtId="0" fontId="1" fillId="0" borderId="2" xfId="0" applyFont="1" applyBorder="1" applyAlignment="1">
      <alignment horizontal="left" wrapText="1"/>
    </xf>
    <xf numFmtId="0" fontId="1" fillId="0" borderId="2" xfId="0" applyFont="1" applyBorder="1" applyAlignment="1">
      <alignment horizontal="center" vertical="center" wrapText="1"/>
    </xf>
    <xf numFmtId="0" fontId="2" fillId="0" borderId="2" xfId="0" applyFont="1" applyBorder="1" applyAlignment="1">
      <alignment horizontal="left" vertical="center" wrapText="1"/>
    </xf>
    <xf numFmtId="0" fontId="1" fillId="0" borderId="2" xfId="0" applyFont="1" applyBorder="1" applyAlignment="1">
      <alignment horizontal="left" vertical="top" wrapText="1"/>
    </xf>
    <xf numFmtId="0" fontId="1" fillId="0" borderId="2" xfId="0" applyFont="1" applyBorder="1" applyAlignment="1">
      <alignment vertical="top" wrapText="1"/>
    </xf>
  </cellXfs>
  <cellStyles count="1">
    <cellStyle name="Normal" xfId="0" builtinId="0"/>
  </cellStyles>
  <dxfs count="10">
    <dxf>
      <font>
        <b val="0"/>
        <i val="0"/>
        <strike val="0"/>
        <condense val="0"/>
        <extend val="0"/>
        <outline val="0"/>
        <shadow val="0"/>
        <u val="none"/>
        <vertAlign val="baseline"/>
        <sz val="10"/>
        <color theme="1"/>
        <name val="Arial"/>
        <scheme val="minor"/>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minor"/>
      </font>
      <numFmt numFmtId="166" formatCode="#,##0.00000000000000000"/>
      <alignment horizontal="general"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minor"/>
      </font>
      <numFmt numFmtId="166" formatCode="#,##0.00000000000000000"/>
      <alignment horizontal="general"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minor"/>
      </font>
      <numFmt numFmtId="166" formatCode="#,##0.00000000000000000"/>
      <alignment horizontal="general"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minor"/>
      </font>
      <numFmt numFmtId="166" formatCode="#,##0.00000000000000000"/>
      <alignment horizontal="general"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minor"/>
      </font>
      <numFmt numFmtId="164" formatCode="0.000000000000000"/>
      <alignment horizontal="general"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minor"/>
      </font>
      <numFmt numFmtId="164" formatCode="0.000000000000000"/>
      <alignment horizontal="general"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left style="thin">
          <color rgb="FF000000"/>
        </left>
        <bottom style="thin">
          <color rgb="FF000000"/>
        </bottom>
      </border>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numFmt numFmtId="164" formatCode="0.000000000000000"/>
      <alignment horizontal="general" vertical="bottom" textRotation="0" wrapText="0" indent="0" justifyLastLine="0" shrinkToFit="0" readingOrder="0"/>
      <border diagonalUp="0" diagonalDown="0" outline="0">
        <left style="thin">
          <color rgb="FF000000"/>
        </left>
        <right style="thin">
          <color rgb="FF00000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stacked"/>
        <c:varyColors val="1"/>
        <c:ser>
          <c:idx val="0"/>
          <c:order val="0"/>
          <c:tx>
            <c:strRef>
              <c:f>COACHvsRIMAZ!$I$9</c:f>
              <c:strCache>
                <c:ptCount val="1"/>
                <c:pt idx="0">
                  <c:v>number of apps</c:v>
                </c:pt>
              </c:strCache>
            </c:strRef>
          </c:tx>
          <c:spPr>
            <a:solidFill>
              <a:srgbClr val="4285F4"/>
            </a:solidFill>
            <a:ln cmpd="sng">
              <a:solidFill>
                <a:srgbClr val="000000"/>
              </a:solidFill>
            </a:ln>
          </c:spPr>
          <c:invertIfNegative val="1"/>
          <c:dPt>
            <c:idx val="0"/>
            <c:invertIfNegative val="1"/>
            <c:bubble3D val="0"/>
            <c:extLst>
              <c:ext xmlns:c16="http://schemas.microsoft.com/office/drawing/2014/chart" uri="{C3380CC4-5D6E-409C-BE32-E72D297353CC}">
                <c16:uniqueId val="{00000000-0CBD-2C49-A6B8-00685D406B87}"/>
              </c:ext>
            </c:extLst>
          </c:dPt>
          <c:dPt>
            <c:idx val="1"/>
            <c:invertIfNegative val="1"/>
            <c:bubble3D val="0"/>
            <c:extLst>
              <c:ext xmlns:c16="http://schemas.microsoft.com/office/drawing/2014/chart" uri="{C3380CC4-5D6E-409C-BE32-E72D297353CC}">
                <c16:uniqueId val="{00000001-0CBD-2C49-A6B8-00685D406B87}"/>
              </c:ext>
            </c:extLst>
          </c:dPt>
          <c:dPt>
            <c:idx val="2"/>
            <c:invertIfNegative val="1"/>
            <c:bubble3D val="0"/>
            <c:extLst>
              <c:ext xmlns:c16="http://schemas.microsoft.com/office/drawing/2014/chart" uri="{C3380CC4-5D6E-409C-BE32-E72D297353CC}">
                <c16:uniqueId val="{00000002-0CBD-2C49-A6B8-00685D406B87}"/>
              </c:ext>
            </c:extLst>
          </c:dPt>
          <c:dPt>
            <c:idx val="3"/>
            <c:invertIfNegative val="1"/>
            <c:bubble3D val="0"/>
            <c:extLst>
              <c:ext xmlns:c16="http://schemas.microsoft.com/office/drawing/2014/chart" uri="{C3380CC4-5D6E-409C-BE32-E72D297353CC}">
                <c16:uniqueId val="{00000003-0CBD-2C49-A6B8-00685D406B87}"/>
              </c:ext>
            </c:extLst>
          </c:dPt>
          <c:dPt>
            <c:idx val="4"/>
            <c:invertIfNegative val="1"/>
            <c:bubble3D val="0"/>
            <c:spPr>
              <a:solidFill>
                <a:srgbClr val="93C47D"/>
              </a:solidFill>
              <a:ln cmpd="sng">
                <a:solidFill>
                  <a:srgbClr val="000000"/>
                </a:solidFill>
              </a:ln>
            </c:spPr>
            <c:extLst>
              <c:ext xmlns:c16="http://schemas.microsoft.com/office/drawing/2014/chart" uri="{C3380CC4-5D6E-409C-BE32-E72D297353CC}">
                <c16:uniqueId val="{00000005-0CBD-2C49-A6B8-00685D406B87}"/>
              </c:ext>
            </c:extLst>
          </c:dPt>
          <c:dPt>
            <c:idx val="5"/>
            <c:invertIfNegative val="1"/>
            <c:bubble3D val="0"/>
            <c:spPr>
              <a:solidFill>
                <a:srgbClr val="93C47D"/>
              </a:solidFill>
              <a:ln cmpd="sng">
                <a:solidFill>
                  <a:srgbClr val="000000"/>
                </a:solidFill>
              </a:ln>
            </c:spPr>
            <c:extLst>
              <c:ext xmlns:c16="http://schemas.microsoft.com/office/drawing/2014/chart" uri="{C3380CC4-5D6E-409C-BE32-E72D297353CC}">
                <c16:uniqueId val="{00000007-0CBD-2C49-A6B8-00685D406B87}"/>
              </c:ext>
            </c:extLst>
          </c:dPt>
          <c:dLbls>
            <c:dLbl>
              <c:idx val="0"/>
              <c:tx>
                <c:rich>
                  <a:bodyPr/>
                  <a:lstStyle/>
                  <a:p>
                    <a:pPr lvl="0">
                      <a:defRPr b="0">
                        <a:solidFill>
                          <a:srgbClr val="000000"/>
                        </a:solidFill>
                        <a:latin typeface="Roboto"/>
                      </a:defRPr>
                    </a:pPr>
                    <a:r>
                      <a:rPr lang="en-US" b="0">
                        <a:solidFill>
                          <a:srgbClr val="000000"/>
                        </a:solidFill>
                        <a:latin typeface="Roboto"/>
                      </a:rPr>
                      <a:t>19.8%</a:t>
                    </a:r>
                  </a:p>
                </c:rich>
              </c:tx>
              <c:spP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0CBD-2C49-A6B8-00685D406B87}"/>
                </c:ext>
              </c:extLst>
            </c:dLbl>
            <c:dLbl>
              <c:idx val="1"/>
              <c:tx>
                <c:rich>
                  <a:bodyPr/>
                  <a:lstStyle/>
                  <a:p>
                    <a:pPr lvl="0">
                      <a:defRPr b="0">
                        <a:solidFill>
                          <a:srgbClr val="000000"/>
                        </a:solidFill>
                        <a:latin typeface="Roboto"/>
                      </a:defRPr>
                    </a:pPr>
                    <a:r>
                      <a:rPr lang="en-US" b="0">
                        <a:solidFill>
                          <a:srgbClr val="000000"/>
                        </a:solidFill>
                        <a:latin typeface="Roboto"/>
                      </a:rPr>
                      <a:t>7.3%</a:t>
                    </a:r>
                  </a:p>
                </c:rich>
              </c:tx>
              <c:spP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0CBD-2C49-A6B8-00685D406B87}"/>
                </c:ext>
              </c:extLst>
            </c:dLbl>
            <c:dLbl>
              <c:idx val="2"/>
              <c:tx>
                <c:rich>
                  <a:bodyPr/>
                  <a:lstStyle/>
                  <a:p>
                    <a:pPr lvl="0">
                      <a:defRPr b="0">
                        <a:solidFill>
                          <a:srgbClr val="000000"/>
                        </a:solidFill>
                        <a:latin typeface="Roboto"/>
                      </a:defRPr>
                    </a:pPr>
                    <a:r>
                      <a:rPr lang="en-US" b="0">
                        <a:solidFill>
                          <a:srgbClr val="000000"/>
                        </a:solidFill>
                        <a:latin typeface="Roboto"/>
                      </a:rPr>
                      <a:t>16.2%</a:t>
                    </a:r>
                  </a:p>
                </c:rich>
              </c:tx>
              <c:spP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0CBD-2C49-A6B8-00685D406B87}"/>
                </c:ext>
              </c:extLst>
            </c:dLbl>
            <c:dLbl>
              <c:idx val="3"/>
              <c:tx>
                <c:rich>
                  <a:bodyPr/>
                  <a:lstStyle/>
                  <a:p>
                    <a:pPr lvl="0">
                      <a:defRPr b="0">
                        <a:solidFill>
                          <a:srgbClr val="000000"/>
                        </a:solidFill>
                        <a:latin typeface="Roboto"/>
                      </a:defRPr>
                    </a:pPr>
                    <a:r>
                      <a:rPr lang="en-US" b="0">
                        <a:solidFill>
                          <a:srgbClr val="000000"/>
                        </a:solidFill>
                        <a:latin typeface="Roboto"/>
                      </a:rPr>
                      <a:t>32.4%</a:t>
                    </a:r>
                  </a:p>
                </c:rich>
              </c:tx>
              <c:spP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0CBD-2C49-A6B8-00685D406B87}"/>
                </c:ext>
              </c:extLst>
            </c:dLbl>
            <c:dLbl>
              <c:idx val="4"/>
              <c:tx>
                <c:rich>
                  <a:bodyPr/>
                  <a:lstStyle/>
                  <a:p>
                    <a:pPr lvl="0">
                      <a:defRPr b="0">
                        <a:solidFill>
                          <a:srgbClr val="000000"/>
                        </a:solidFill>
                        <a:latin typeface="Roboto"/>
                      </a:defRPr>
                    </a:pPr>
                    <a:r>
                      <a:rPr lang="en-US" b="0">
                        <a:solidFill>
                          <a:srgbClr val="000000"/>
                        </a:solidFill>
                        <a:latin typeface="Roboto"/>
                      </a:rPr>
                      <a:t>15.1%</a:t>
                    </a:r>
                  </a:p>
                </c:rich>
              </c:tx>
              <c:spP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0CBD-2C49-A6B8-00685D406B87}"/>
                </c:ext>
              </c:extLst>
            </c:dLbl>
            <c:dLbl>
              <c:idx val="5"/>
              <c:tx>
                <c:rich>
                  <a:bodyPr/>
                  <a:lstStyle/>
                  <a:p>
                    <a:pPr lvl="0">
                      <a:defRPr b="0">
                        <a:solidFill>
                          <a:srgbClr val="000000"/>
                        </a:solidFill>
                        <a:latin typeface="Roboto"/>
                      </a:defRPr>
                    </a:pPr>
                    <a:r>
                      <a:rPr lang="en-US" b="0">
                        <a:solidFill>
                          <a:srgbClr val="000000"/>
                        </a:solidFill>
                        <a:latin typeface="Roboto"/>
                      </a:rPr>
                      <a:t>8.9%</a:t>
                    </a:r>
                  </a:p>
                </c:rich>
              </c:tx>
              <c:spP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0CBD-2C49-A6B8-00685D406B87}"/>
                </c:ext>
              </c:extLst>
            </c:dLbl>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COACHvsRIMAZ!$H$10:$H$15</c:f>
              <c:strCache>
                <c:ptCount val="6"/>
                <c:pt idx="0">
                  <c:v>MVC</c:v>
                </c:pt>
                <c:pt idx="1">
                  <c:v>MVP</c:v>
                </c:pt>
                <c:pt idx="2">
                  <c:v>MVVM</c:v>
                </c:pt>
                <c:pt idx="3">
                  <c:v>None</c:v>
                </c:pt>
                <c:pt idx="4">
                  <c:v>MVC + MVP</c:v>
                </c:pt>
                <c:pt idx="5">
                  <c:v>MVC + MVVM</c:v>
                </c:pt>
              </c:strCache>
            </c:strRef>
          </c:cat>
          <c:val>
            <c:numRef>
              <c:f>COACHvsRIMAZ!$I$10:$I$15</c:f>
              <c:numCache>
                <c:formatCode>General</c:formatCode>
                <c:ptCount val="6"/>
                <c:pt idx="0">
                  <c:v>38</c:v>
                </c:pt>
                <c:pt idx="1">
                  <c:v>14</c:v>
                </c:pt>
                <c:pt idx="2">
                  <c:v>31</c:v>
                </c:pt>
                <c:pt idx="3">
                  <c:v>62</c:v>
                </c:pt>
                <c:pt idx="4">
                  <c:v>29</c:v>
                </c:pt>
                <c:pt idx="5">
                  <c:v>17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0CBD-2C49-A6B8-00685D406B87}"/>
            </c:ext>
          </c:extLst>
        </c:ser>
        <c:dLbls>
          <c:showLegendKey val="0"/>
          <c:showVal val="0"/>
          <c:showCatName val="0"/>
          <c:showSerName val="0"/>
          <c:showPercent val="0"/>
          <c:showBubbleSize val="0"/>
        </c:dLbls>
        <c:gapWidth val="150"/>
        <c:overlap val="100"/>
        <c:axId val="410644116"/>
        <c:axId val="844246697"/>
      </c:barChart>
      <c:catAx>
        <c:axId val="410644116"/>
        <c:scaling>
          <c:orientation val="minMax"/>
        </c:scaling>
        <c:delete val="0"/>
        <c:axPos val="b"/>
        <c:title>
          <c:tx>
            <c:rich>
              <a:bodyPr/>
              <a:lstStyle/>
              <a:p>
                <a:pPr lvl="0">
                  <a:defRPr b="0">
                    <a:solidFill>
                      <a:srgbClr val="000000"/>
                    </a:solidFill>
                    <a:latin typeface="+mn-lt"/>
                  </a:defRPr>
                </a:pPr>
                <a:r>
                  <a:rPr lang="en-CA" b="0">
                    <a:solidFill>
                      <a:srgbClr val="000000"/>
                    </a:solidFill>
                    <a:latin typeface="+mn-lt"/>
                  </a:rPr>
                  <a:t>Pattern</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844246697"/>
        <c:crosses val="autoZero"/>
        <c:auto val="1"/>
        <c:lblAlgn val="ctr"/>
        <c:lblOffset val="100"/>
        <c:noMultiLvlLbl val="1"/>
      </c:catAx>
      <c:valAx>
        <c:axId val="84424669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CA" b="0">
                    <a:solidFill>
                      <a:srgbClr val="000000"/>
                    </a:solidFill>
                    <a:latin typeface="+mn-lt"/>
                  </a:rPr>
                  <a:t>Number</a:t>
                </a:r>
                <a:r>
                  <a:rPr lang="en-CA" b="0" baseline="0">
                    <a:solidFill>
                      <a:srgbClr val="000000"/>
                    </a:solidFill>
                    <a:latin typeface="+mn-lt"/>
                  </a:rPr>
                  <a:t> of apps</a:t>
                </a:r>
                <a:endParaRPr lang="en-CA" b="0">
                  <a:solidFill>
                    <a:srgbClr val="000000"/>
                  </a:solidFill>
                  <a:latin typeface="+mn-lt"/>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410644116"/>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pieChart>
        <c:varyColors val="1"/>
        <c:ser>
          <c:idx val="0"/>
          <c:order val="0"/>
          <c:tx>
            <c:strRef>
              <c:f>appsToAnalyse!$F$8</c:f>
              <c:strCache>
                <c:ptCount val="1"/>
                <c:pt idx="0">
                  <c:v>number of apps</c:v>
                </c:pt>
              </c:strCache>
            </c:strRef>
          </c:tx>
          <c:dPt>
            <c:idx val="0"/>
            <c:bubble3D val="0"/>
            <c:spPr>
              <a:solidFill>
                <a:srgbClr val="6D9EEB"/>
              </a:solidFill>
            </c:spPr>
            <c:extLst>
              <c:ext xmlns:c16="http://schemas.microsoft.com/office/drawing/2014/chart" uri="{C3380CC4-5D6E-409C-BE32-E72D297353CC}">
                <c16:uniqueId val="{00000001-7AA0-C847-BDB3-25E1DCA24DC8}"/>
              </c:ext>
            </c:extLst>
          </c:dPt>
          <c:dPt>
            <c:idx val="1"/>
            <c:bubble3D val="0"/>
            <c:spPr>
              <a:solidFill>
                <a:srgbClr val="6AA84F"/>
              </a:solidFill>
            </c:spPr>
            <c:extLst>
              <c:ext xmlns:c16="http://schemas.microsoft.com/office/drawing/2014/chart" uri="{C3380CC4-5D6E-409C-BE32-E72D297353CC}">
                <c16:uniqueId val="{00000003-7AA0-C847-BDB3-25E1DCA24DC8}"/>
              </c:ext>
            </c:extLst>
          </c:dPt>
          <c:dPt>
            <c:idx val="2"/>
            <c:bubble3D val="0"/>
            <c:spPr>
              <a:solidFill>
                <a:srgbClr val="F1C232"/>
              </a:solidFill>
            </c:spPr>
            <c:extLst>
              <c:ext xmlns:c16="http://schemas.microsoft.com/office/drawing/2014/chart" uri="{C3380CC4-5D6E-409C-BE32-E72D297353CC}">
                <c16:uniqueId val="{00000005-7AA0-C847-BDB3-25E1DCA24DC8}"/>
              </c:ext>
            </c:extLst>
          </c:dPt>
          <c:dPt>
            <c:idx val="3"/>
            <c:bubble3D val="0"/>
            <c:spPr>
              <a:solidFill>
                <a:srgbClr val="CC0000"/>
              </a:solidFill>
            </c:spPr>
            <c:extLst>
              <c:ext xmlns:c16="http://schemas.microsoft.com/office/drawing/2014/chart" uri="{C3380CC4-5D6E-409C-BE32-E72D297353CC}">
                <c16:uniqueId val="{00000007-7AA0-C847-BDB3-25E1DCA24DC8}"/>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appsToAnalyse!$E$9:$E$12</c:f>
              <c:strCache>
                <c:ptCount val="4"/>
                <c:pt idx="0">
                  <c:v>Architectural choice</c:v>
                </c:pt>
                <c:pt idx="1">
                  <c:v>Refactoring operations</c:v>
                </c:pt>
                <c:pt idx="2">
                  <c:v>Bad implementation</c:v>
                </c:pt>
                <c:pt idx="3">
                  <c:v>Wrong prediction</c:v>
                </c:pt>
              </c:strCache>
            </c:strRef>
          </c:cat>
          <c:val>
            <c:numRef>
              <c:f>appsToAnalyse!$F$9:$F$12</c:f>
              <c:numCache>
                <c:formatCode>General</c:formatCode>
                <c:ptCount val="4"/>
                <c:pt idx="0">
                  <c:v>2</c:v>
                </c:pt>
                <c:pt idx="1">
                  <c:v>2</c:v>
                </c:pt>
                <c:pt idx="2">
                  <c:v>5</c:v>
                </c:pt>
                <c:pt idx="3">
                  <c:v>2</c:v>
                </c:pt>
              </c:numCache>
            </c:numRef>
          </c:val>
          <c:extLst>
            <c:ext xmlns:c16="http://schemas.microsoft.com/office/drawing/2014/chart" uri="{C3380CC4-5D6E-409C-BE32-E72D297353CC}">
              <c16:uniqueId val="{00000008-7AA0-C847-BDB3-25E1DCA24DC8}"/>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chemeClr val="dk1"/>
              </a:solidFill>
              <a:latin typeface="Arial"/>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9</xdr:col>
      <xdr:colOff>781050</xdr:colOff>
      <xdr:row>1</xdr:row>
      <xdr:rowOff>0</xdr:rowOff>
    </xdr:from>
    <xdr:ext cx="5715000" cy="3533775"/>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8</xdr:col>
      <xdr:colOff>200025</xdr:colOff>
      <xdr:row>4</xdr:row>
      <xdr:rowOff>114300</xdr:rowOff>
    </xdr:from>
    <xdr:ext cx="3381375" cy="1666875"/>
    <xdr:graphicFrame macro="">
      <xdr:nvGraphicFramePr>
        <xdr:cNvPr id="2" name="Chart 2"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D1109E-58A7-364C-A645-1662E8558975}" name="Table1" displayName="Table1" ref="A1:G192" totalsRowShown="0" headerRowDxfId="9" dataDxfId="8" tableBorderDxfId="7">
  <autoFilter ref="A1:G192" xr:uid="{78D1109E-58A7-364C-A645-1662E8558975}"/>
  <tableColumns count="7">
    <tableColumn id="1" xr3:uid="{57975907-D95E-9F4A-903E-94D5AD131A36}" name="app_key" dataDxfId="6"/>
    <tableColumn id="2" xr3:uid="{B88896F7-9EFA-D741-91DE-DC56B3FCB358}" name="Correct patterns" dataDxfId="5"/>
    <tableColumn id="3" xr3:uid="{7C443B84-C1EA-9F47-8B2F-DE2FA6382EB5}" name="%mvc" dataDxfId="4"/>
    <tableColumn id="4" xr3:uid="{D9EBD796-9BAD-FA4B-BFFD-17E5A9648CC4}" name="%mvp" dataDxfId="3"/>
    <tableColumn id="5" xr3:uid="{C19481BC-7D3E-3147-88B5-529E070EBB57}" name="%mvvm" dataDxfId="2"/>
    <tableColumn id="6" xr3:uid="{615DDD6F-174F-B346-8232-652A0838E69F}" name="%none" dataDxfId="1"/>
    <tableColumn id="7" xr3:uid="{87B93582-8AF3-E349-8099-5851C64B8CB7}" name="MLCOACH"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3" Type="http://schemas.openxmlformats.org/officeDocument/2006/relationships/hyperlink" Target="https://github.com/Jesulonimi21/SQLiteAndMVVP" TargetMode="External"/><Relationship Id="rId18" Type="http://schemas.openxmlformats.org/officeDocument/2006/relationships/hyperlink" Target="https://github.com/PacktPublishing/Building-Professional-Android-Applications" TargetMode="External"/><Relationship Id="rId26" Type="http://schemas.openxmlformats.org/officeDocument/2006/relationships/hyperlink" Target="https://github.com/saiwu-bigkoo/Android-Kata" TargetMode="External"/><Relationship Id="rId39" Type="http://schemas.openxmlformats.org/officeDocument/2006/relationships/hyperlink" Target="https://github.com/GCX-HCI/ThirtyInch" TargetMode="External"/><Relationship Id="rId21" Type="http://schemas.openxmlformats.org/officeDocument/2006/relationships/hyperlink" Target="https://github.com/yassine-gharsallah/marvel" TargetMode="External"/><Relationship Id="rId34" Type="http://schemas.openxmlformats.org/officeDocument/2006/relationships/hyperlink" Target="https://github.com/logisticinfotech/MVP-architecture-android" TargetMode="External"/><Relationship Id="rId42" Type="http://schemas.openxmlformats.org/officeDocument/2006/relationships/hyperlink" Target="https://github.com/ImangazalievM/Bubbble" TargetMode="External"/><Relationship Id="rId47" Type="http://schemas.openxmlformats.org/officeDocument/2006/relationships/hyperlink" Target="https://github.com/jordifierro/android-base" TargetMode="External"/><Relationship Id="rId7" Type="http://schemas.openxmlformats.org/officeDocument/2006/relationships/hyperlink" Target="https://github.com/Marwa-Eltayeb/MovieTrailer" TargetMode="External"/><Relationship Id="rId2" Type="http://schemas.openxmlformats.org/officeDocument/2006/relationships/hyperlink" Target="https://github.com/yangchaojiang/AaComponents" TargetMode="External"/><Relationship Id="rId16" Type="http://schemas.openxmlformats.org/officeDocument/2006/relationships/hyperlink" Target="https://github.com/Pigcasso/AppChooser" TargetMode="External"/><Relationship Id="rId29" Type="http://schemas.openxmlformats.org/officeDocument/2006/relationships/hyperlink" Target="https://github.com/MindorksOpenSource/android-mvp-interactor-architecture" TargetMode="External"/><Relationship Id="rId11" Type="http://schemas.openxmlformats.org/officeDocument/2006/relationships/hyperlink" Target="https://github.com/0xZhangKe/ShiZhong" TargetMode="External"/><Relationship Id="rId24" Type="http://schemas.openxmlformats.org/officeDocument/2006/relationships/hyperlink" Target="https://github.com/quaap/Primary" TargetMode="External"/><Relationship Id="rId32" Type="http://schemas.openxmlformats.org/officeDocument/2006/relationships/hyperlink" Target="https://github.com/TonnyL/Espresso" TargetMode="External"/><Relationship Id="rId37" Type="http://schemas.openxmlformats.org/officeDocument/2006/relationships/hyperlink" Target="https://github.com/scwang90/SmartRefreshLayout" TargetMode="External"/><Relationship Id="rId40" Type="http://schemas.openxmlformats.org/officeDocument/2006/relationships/hyperlink" Target="https://github.com/Arjun-sna/android-permission-checker-app" TargetMode="External"/><Relationship Id="rId45" Type="http://schemas.openxmlformats.org/officeDocument/2006/relationships/hyperlink" Target="https://github.com/MindorksOpenSource/android-mvp-architecture" TargetMode="External"/><Relationship Id="rId5" Type="http://schemas.openxmlformats.org/officeDocument/2006/relationships/hyperlink" Target="https://github.com/Ahmed-Abdelmeged/GithubArch" TargetMode="External"/><Relationship Id="rId15" Type="http://schemas.openxmlformats.org/officeDocument/2006/relationships/hyperlink" Target="https://github.com/salecoding/WanAndroid" TargetMode="External"/><Relationship Id="rId23" Type="http://schemas.openxmlformats.org/officeDocument/2006/relationships/hyperlink" Target="https://github.com/xcc3641/SeeWeather/tags" TargetMode="External"/><Relationship Id="rId28" Type="http://schemas.openxmlformats.org/officeDocument/2006/relationships/hyperlink" Target="https://github.com/MindorksOpenSource/android-mvp-basic-sample" TargetMode="External"/><Relationship Id="rId36" Type="http://schemas.openxmlformats.org/officeDocument/2006/relationships/hyperlink" Target="https://github.com/emmaguy/rxjava-mvp-giphy" TargetMode="External"/><Relationship Id="rId49" Type="http://schemas.openxmlformats.org/officeDocument/2006/relationships/drawing" Target="../drawings/drawing2.xml"/><Relationship Id="rId10" Type="http://schemas.openxmlformats.org/officeDocument/2006/relationships/hyperlink" Target="https://github.com/YassinAJDI/PopularMovies" TargetMode="External"/><Relationship Id="rId19" Type="http://schemas.openxmlformats.org/officeDocument/2006/relationships/hyperlink" Target="https://github.com/KwabenBerko/CoinTrack-Android-MVVM" TargetMode="External"/><Relationship Id="rId31" Type="http://schemas.openxmlformats.org/officeDocument/2006/relationships/hyperlink" Target="https://github.com/androidstarters/android-starter" TargetMode="External"/><Relationship Id="rId44" Type="http://schemas.openxmlformats.org/officeDocument/2006/relationships/hyperlink" Target="https://github.com/abhinav272/KeepSafeNew" TargetMode="External"/><Relationship Id="rId4" Type="http://schemas.openxmlformats.org/officeDocument/2006/relationships/hyperlink" Target="https://github.com/Peakmain/gankzhihu" TargetMode="External"/><Relationship Id="rId9" Type="http://schemas.openxmlformats.org/officeDocument/2006/relationships/hyperlink" Target="https://github.com/nakshatra-bazukaa/Noted" TargetMode="External"/><Relationship Id="rId14" Type="http://schemas.openxmlformats.org/officeDocument/2006/relationships/hyperlink" Target="https://github.com/luqinmao/TomatoIt" TargetMode="External"/><Relationship Id="rId22" Type="http://schemas.openxmlformats.org/officeDocument/2006/relationships/hyperlink" Target="https://github.com/nilesr/United4" TargetMode="External"/><Relationship Id="rId27" Type="http://schemas.openxmlformats.org/officeDocument/2006/relationships/hyperlink" Target="https://github.com/ddadaal/android-chat-in-4-patterns" TargetMode="External"/><Relationship Id="rId30" Type="http://schemas.openxmlformats.org/officeDocument/2006/relationships/hyperlink" Target="https://github.com/ugurcany/Android-Showcase" TargetMode="External"/><Relationship Id="rId35" Type="http://schemas.openxmlformats.org/officeDocument/2006/relationships/hyperlink" Target="https://github.com/SecUSo/privacy-friendly-pedometer" TargetMode="External"/><Relationship Id="rId43" Type="http://schemas.openxmlformats.org/officeDocument/2006/relationships/hyperlink" Target="https://github.com/Musfick/ChatApp-MVVM-Dagger2-RxJava-Firestore" TargetMode="External"/><Relationship Id="rId48" Type="http://schemas.openxmlformats.org/officeDocument/2006/relationships/hyperlink" Target="https://github.com/OddCN/screen-share-to-browser" TargetMode="External"/><Relationship Id="rId8" Type="http://schemas.openxmlformats.org/officeDocument/2006/relationships/hyperlink" Target="https://github.com/shellhub/NetEaseMusic" TargetMode="External"/><Relationship Id="rId3" Type="http://schemas.openxmlformats.org/officeDocument/2006/relationships/hyperlink" Target="https://github.com/splimter/Android-MVVP-SQLite" TargetMode="External"/><Relationship Id="rId12" Type="http://schemas.openxmlformats.org/officeDocument/2006/relationships/hyperlink" Target="https://github.com/dkim0419/SoundRecorder" TargetMode="External"/><Relationship Id="rId17" Type="http://schemas.openxmlformats.org/officeDocument/2006/relationships/hyperlink" Target="https://github.com/Ezike/BakingApp" TargetMode="External"/><Relationship Id="rId25" Type="http://schemas.openxmlformats.org/officeDocument/2006/relationships/hyperlink" Target="https://github.com/JohnLines/mediclog" TargetMode="External"/><Relationship Id="rId33" Type="http://schemas.openxmlformats.org/officeDocument/2006/relationships/hyperlink" Target="https://github.com/suzp1984/Light_BLE" TargetMode="External"/><Relationship Id="rId38" Type="http://schemas.openxmlformats.org/officeDocument/2006/relationships/hyperlink" Target="https://github.com/amfoss/TempleApp" TargetMode="External"/><Relationship Id="rId46" Type="http://schemas.openxmlformats.org/officeDocument/2006/relationships/hyperlink" Target="https://github.com/vestrel00/android-dagger-butterknife-mvp" TargetMode="External"/><Relationship Id="rId20" Type="http://schemas.openxmlformats.org/officeDocument/2006/relationships/hyperlink" Target="https://github.com/woxingxiao/GracefulMovies" TargetMode="External"/><Relationship Id="rId41" Type="http://schemas.openxmlformats.org/officeDocument/2006/relationships/hyperlink" Target="https://github.com/DroiDevs-PL/books" TargetMode="External"/><Relationship Id="rId1" Type="http://schemas.openxmlformats.org/officeDocument/2006/relationships/hyperlink" Target="https://github.com/LateralView/android-base-project" TargetMode="External"/><Relationship Id="rId6" Type="http://schemas.openxmlformats.org/officeDocument/2006/relationships/hyperlink" Target="https://github.com/cheikh-wang/LazyWaimai-Andro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192"/>
  <sheetViews>
    <sheetView workbookViewId="0">
      <selection activeCell="H11" sqref="H11"/>
    </sheetView>
  </sheetViews>
  <sheetFormatPr baseColWidth="10" defaultColWidth="12.6640625" defaultRowHeight="15.75" customHeight="1"/>
  <cols>
    <col min="1" max="1" width="57" customWidth="1"/>
    <col min="2" max="2" width="21" customWidth="1"/>
    <col min="3" max="3" width="21.5" customWidth="1"/>
    <col min="4" max="4" width="22.6640625" customWidth="1"/>
    <col min="5" max="5" width="23.33203125" customWidth="1"/>
    <col min="6" max="6" width="26.6640625" customWidth="1"/>
    <col min="10" max="10" width="17.83203125" customWidth="1"/>
    <col min="11" max="11" width="20.6640625" customWidth="1"/>
    <col min="12" max="12" width="18.1640625" customWidth="1"/>
    <col min="13" max="13" width="21" customWidth="1"/>
  </cols>
  <sheetData>
    <row r="1" spans="1:13" ht="15.75" customHeight="1">
      <c r="A1" s="63" t="s">
        <v>0</v>
      </c>
      <c r="B1" s="1" t="s">
        <v>1</v>
      </c>
      <c r="C1" s="1" t="s">
        <v>2</v>
      </c>
      <c r="D1" s="1" t="s">
        <v>3</v>
      </c>
      <c r="E1" s="1" t="s">
        <v>4</v>
      </c>
      <c r="F1" s="1" t="s">
        <v>5</v>
      </c>
      <c r="G1" s="2" t="s">
        <v>964</v>
      </c>
    </row>
    <row r="2" spans="1:13" ht="15.75" customHeight="1">
      <c r="A2" s="63" t="s">
        <v>7</v>
      </c>
      <c r="B2" s="1" t="s">
        <v>8</v>
      </c>
      <c r="C2" s="3">
        <v>0.999218797921959</v>
      </c>
      <c r="D2" s="3">
        <v>3.5791055228535898E-3</v>
      </c>
      <c r="E2" s="4">
        <v>8.5038836364557599E-2</v>
      </c>
      <c r="F2" s="3">
        <v>3.97667893121344E-7</v>
      </c>
      <c r="G2" s="5" t="s">
        <v>9</v>
      </c>
      <c r="I2" s="6" t="s">
        <v>10</v>
      </c>
      <c r="J2" s="6" t="s">
        <v>11</v>
      </c>
      <c r="K2" s="6" t="s">
        <v>12</v>
      </c>
      <c r="L2" s="6" t="s">
        <v>13</v>
      </c>
      <c r="M2" s="6" t="s">
        <v>14</v>
      </c>
    </row>
    <row r="3" spans="1:13" ht="15.75" customHeight="1">
      <c r="A3" s="63" t="s">
        <v>15</v>
      </c>
      <c r="B3" s="1" t="s">
        <v>8</v>
      </c>
      <c r="C3" s="7">
        <v>1</v>
      </c>
      <c r="D3" s="7">
        <v>0</v>
      </c>
      <c r="E3" s="7">
        <v>0</v>
      </c>
      <c r="F3" s="7">
        <v>0</v>
      </c>
      <c r="G3" s="5" t="s">
        <v>9</v>
      </c>
      <c r="H3" s="5" t="s">
        <v>2</v>
      </c>
      <c r="I3" s="8">
        <f>MIN(C2:C192)</f>
        <v>0</v>
      </c>
      <c r="J3" s="5">
        <f>QUARTILE(C2:C192, 1)</f>
        <v>0.1588404752</v>
      </c>
      <c r="K3" s="3">
        <f>MEDIAN(C2:C192)</f>
        <v>0.22783698560000001</v>
      </c>
      <c r="L3" s="5">
        <f>QUARTILE(C2:C192, 3)</f>
        <v>0.48452637245000002</v>
      </c>
      <c r="M3" s="3">
        <f>MAX(C2:C192)</f>
        <v>1</v>
      </c>
    </row>
    <row r="4" spans="1:13" ht="15.75" customHeight="1">
      <c r="A4" s="63" t="s">
        <v>16</v>
      </c>
      <c r="B4" s="1" t="s">
        <v>8</v>
      </c>
      <c r="C4" s="7">
        <v>1</v>
      </c>
      <c r="D4" s="7">
        <v>0</v>
      </c>
      <c r="E4" s="7">
        <v>0</v>
      </c>
      <c r="F4" s="7">
        <v>0</v>
      </c>
      <c r="G4" s="5" t="s">
        <v>9</v>
      </c>
      <c r="H4" s="5" t="s">
        <v>3</v>
      </c>
      <c r="I4" s="8">
        <f>MIN(D2:D192)</f>
        <v>0</v>
      </c>
      <c r="J4" s="5">
        <f>QUARTILE(D2:D192, 1)</f>
        <v>5.9692881609999998E-2</v>
      </c>
      <c r="K4" s="3">
        <f>MEDIAN(D2:D192)</f>
        <v>0.1781766078</v>
      </c>
      <c r="L4" s="5">
        <f>QUARTILE(D2:D192, 3)</f>
        <v>0.31074369434999999</v>
      </c>
      <c r="M4" s="3">
        <f>MAX(D2:D192)</f>
        <v>0.99996595340000005</v>
      </c>
    </row>
    <row r="5" spans="1:13" ht="15.75" customHeight="1">
      <c r="A5" s="63" t="s">
        <v>17</v>
      </c>
      <c r="B5" s="1" t="s">
        <v>8</v>
      </c>
      <c r="C5" s="7">
        <v>0.84693893149999999</v>
      </c>
      <c r="D5" s="7">
        <v>0.34345890369999998</v>
      </c>
      <c r="E5" s="7">
        <v>3.3514390259999999E-2</v>
      </c>
      <c r="F5" s="7">
        <v>5.2349942110000002E-3</v>
      </c>
      <c r="G5" s="5" t="s">
        <v>18</v>
      </c>
      <c r="H5" s="5" t="s">
        <v>4</v>
      </c>
      <c r="I5" s="8">
        <f>MIN(E2:E192)</f>
        <v>0</v>
      </c>
      <c r="J5" s="5">
        <f>QUARTILE(E2:E192, 1)</f>
        <v>2.6069083435000001E-2</v>
      </c>
      <c r="K5" s="3">
        <f>MEDIAN(E2:E192)</f>
        <v>5.5848582280000003E-2</v>
      </c>
      <c r="L5" s="5">
        <f>QUARTILE(E2:E192, 3)</f>
        <v>0.16526686439999999</v>
      </c>
      <c r="M5" s="3">
        <f>MAX(E2:E192)</f>
        <v>1</v>
      </c>
    </row>
    <row r="6" spans="1:13" ht="15.75" customHeight="1">
      <c r="A6" s="63" t="s">
        <v>19</v>
      </c>
      <c r="B6" s="1" t="s">
        <v>20</v>
      </c>
      <c r="C6" s="7">
        <v>0.67695147759999996</v>
      </c>
      <c r="D6" s="7">
        <v>0.52456975859999999</v>
      </c>
      <c r="E6" s="7">
        <v>0.16379508240000001</v>
      </c>
      <c r="F6" s="7">
        <v>1.122015327E-4</v>
      </c>
      <c r="G6" s="5" t="s">
        <v>18</v>
      </c>
      <c r="H6" s="5" t="s">
        <v>5</v>
      </c>
      <c r="I6" s="8">
        <f>MIN(F2:F192)</f>
        <v>0</v>
      </c>
      <c r="J6" s="5">
        <f>QUARTILE(F2:F192, 1)</f>
        <v>1.1523103952E-3</v>
      </c>
      <c r="K6" s="3">
        <f>MEDIAN(F2:F192)</f>
        <v>6.037987878E-2</v>
      </c>
      <c r="L6" s="5">
        <f>QUARTILE(F2:F192, 3)</f>
        <v>0.51500790014999998</v>
      </c>
      <c r="M6" s="3">
        <f>MAX(F2:F192)</f>
        <v>0.57264105050000003</v>
      </c>
    </row>
    <row r="7" spans="1:13" ht="15.75" customHeight="1">
      <c r="A7" s="63" t="s">
        <v>21</v>
      </c>
      <c r="B7" s="1" t="s">
        <v>8</v>
      </c>
      <c r="C7" s="7">
        <v>0.32892856259999997</v>
      </c>
      <c r="D7" s="7">
        <v>8.361386673E-2</v>
      </c>
      <c r="E7" s="7">
        <v>6.8283614179999993E-2</v>
      </c>
      <c r="F7" s="7">
        <v>0.2486342064</v>
      </c>
      <c r="G7" s="5" t="s">
        <v>9</v>
      </c>
    </row>
    <row r="8" spans="1:13" ht="15.75" customHeight="1">
      <c r="A8" s="63" t="s">
        <v>22</v>
      </c>
      <c r="B8" s="1" t="s">
        <v>8</v>
      </c>
      <c r="C8" s="7">
        <v>0.92031942879999995</v>
      </c>
      <c r="D8" s="7">
        <v>0.36470994029999998</v>
      </c>
      <c r="E8" s="7">
        <v>2.5817219299999999E-2</v>
      </c>
      <c r="F8" s="7">
        <v>4.3270951439999998E-3</v>
      </c>
      <c r="G8" s="5" t="s">
        <v>18</v>
      </c>
    </row>
    <row r="9" spans="1:13" ht="15.75" customHeight="1">
      <c r="A9" s="63" t="s">
        <v>23</v>
      </c>
      <c r="B9" s="1" t="s">
        <v>8</v>
      </c>
      <c r="C9" s="7">
        <v>0.2138453977</v>
      </c>
      <c r="D9" s="7">
        <v>0.98908659359999995</v>
      </c>
      <c r="E9" s="7">
        <v>8.2030957500000001E-3</v>
      </c>
      <c r="F9" s="7">
        <v>4.265354579E-4</v>
      </c>
      <c r="G9" s="5" t="s">
        <v>18</v>
      </c>
    </row>
    <row r="10" spans="1:13" ht="15.75" customHeight="1">
      <c r="A10" s="63" t="s">
        <v>24</v>
      </c>
      <c r="B10" s="1" t="s">
        <v>8</v>
      </c>
      <c r="C10" s="7">
        <v>0.16040112040000001</v>
      </c>
      <c r="D10" s="7">
        <v>0.99892636430000004</v>
      </c>
      <c r="E10" s="7">
        <v>9.7944595109999994E-3</v>
      </c>
      <c r="F10" s="7">
        <v>4.7826789390000004E-3</v>
      </c>
      <c r="G10" s="5" t="s">
        <v>25</v>
      </c>
    </row>
    <row r="11" spans="1:13" ht="15.75" customHeight="1">
      <c r="A11" s="63" t="s">
        <v>26</v>
      </c>
      <c r="B11" s="1" t="s">
        <v>8</v>
      </c>
      <c r="C11" s="7">
        <v>1</v>
      </c>
      <c r="D11" s="7">
        <v>0</v>
      </c>
      <c r="E11" s="7">
        <v>0</v>
      </c>
      <c r="F11" s="7">
        <v>0</v>
      </c>
      <c r="G11" s="5" t="s">
        <v>9</v>
      </c>
    </row>
    <row r="12" spans="1:13" ht="15.75" customHeight="1">
      <c r="A12" s="63" t="s">
        <v>27</v>
      </c>
      <c r="B12" s="1" t="s">
        <v>8</v>
      </c>
      <c r="C12" s="7">
        <v>1</v>
      </c>
      <c r="D12" s="7">
        <v>0</v>
      </c>
      <c r="E12" s="7">
        <v>0</v>
      </c>
      <c r="F12" s="7">
        <v>0</v>
      </c>
      <c r="G12" s="5" t="s">
        <v>9</v>
      </c>
    </row>
    <row r="13" spans="1:13" ht="15.75" customHeight="1">
      <c r="A13" s="63" t="s">
        <v>28</v>
      </c>
      <c r="B13" s="1" t="s">
        <v>8</v>
      </c>
      <c r="C13" s="7">
        <v>0.21351457670000001</v>
      </c>
      <c r="D13" s="7">
        <v>0.62022239810000002</v>
      </c>
      <c r="E13" s="7">
        <v>2.6320947569999999E-2</v>
      </c>
      <c r="F13" s="7">
        <v>0.1246360581</v>
      </c>
      <c r="G13" s="5" t="s">
        <v>18</v>
      </c>
    </row>
    <row r="14" spans="1:13" ht="15.75" customHeight="1">
      <c r="A14" s="63" t="s">
        <v>29</v>
      </c>
      <c r="B14" s="1" t="s">
        <v>8</v>
      </c>
      <c r="C14" s="7">
        <v>1</v>
      </c>
      <c r="D14" s="7">
        <v>0</v>
      </c>
      <c r="E14" s="7">
        <v>0</v>
      </c>
      <c r="F14" s="7">
        <v>0</v>
      </c>
      <c r="G14" s="5" t="s">
        <v>9</v>
      </c>
    </row>
    <row r="15" spans="1:13" ht="15.75" customHeight="1">
      <c r="A15" s="63" t="s">
        <v>30</v>
      </c>
      <c r="B15" s="1" t="s">
        <v>8</v>
      </c>
      <c r="C15" s="7">
        <v>1</v>
      </c>
      <c r="D15" s="7">
        <v>0</v>
      </c>
      <c r="E15" s="7">
        <v>0</v>
      </c>
      <c r="F15" s="7">
        <v>0</v>
      </c>
      <c r="G15" s="5" t="s">
        <v>9</v>
      </c>
    </row>
    <row r="16" spans="1:13" ht="15.75" customHeight="1">
      <c r="A16" s="63" t="s">
        <v>31</v>
      </c>
      <c r="B16" s="1" t="s">
        <v>8</v>
      </c>
      <c r="C16" s="7">
        <v>0.16107695790000001</v>
      </c>
      <c r="D16" s="7">
        <v>6.8888505210000006E-2</v>
      </c>
      <c r="E16" s="7">
        <v>0.13511359680000001</v>
      </c>
      <c r="F16" s="7">
        <v>0.16195789229999999</v>
      </c>
      <c r="G16" s="5" t="s">
        <v>32</v>
      </c>
    </row>
    <row r="17" spans="1:7" ht="15.75" customHeight="1">
      <c r="A17" s="63" t="s">
        <v>33</v>
      </c>
      <c r="B17" s="1" t="s">
        <v>8</v>
      </c>
      <c r="C17" s="7">
        <v>1</v>
      </c>
      <c r="D17" s="7">
        <v>0</v>
      </c>
      <c r="E17" s="7">
        <v>0</v>
      </c>
      <c r="F17" s="7">
        <v>0</v>
      </c>
      <c r="G17" s="5" t="s">
        <v>9</v>
      </c>
    </row>
    <row r="18" spans="1:7" ht="15.75" customHeight="1">
      <c r="A18" s="63" t="s">
        <v>34</v>
      </c>
      <c r="B18" s="1" t="s">
        <v>20</v>
      </c>
      <c r="C18" s="7">
        <v>1</v>
      </c>
      <c r="D18" s="7">
        <v>0</v>
      </c>
      <c r="E18" s="7">
        <v>0</v>
      </c>
      <c r="F18" s="7">
        <v>0</v>
      </c>
      <c r="G18" s="5" t="s">
        <v>9</v>
      </c>
    </row>
    <row r="19" spans="1:7" ht="15.75" customHeight="1">
      <c r="A19" s="63" t="s">
        <v>35</v>
      </c>
      <c r="B19" s="1" t="s">
        <v>20</v>
      </c>
      <c r="C19" s="7">
        <v>0.25835836490000003</v>
      </c>
      <c r="D19" s="7">
        <v>0.82344317359999997</v>
      </c>
      <c r="E19" s="7">
        <v>2.5306046089999999E-2</v>
      </c>
      <c r="F19" s="7">
        <v>2.685527778E-4</v>
      </c>
      <c r="G19" s="5" t="s">
        <v>18</v>
      </c>
    </row>
    <row r="20" spans="1:7" ht="15.75" customHeight="1">
      <c r="A20" s="63" t="s">
        <v>36</v>
      </c>
      <c r="B20" s="1" t="s">
        <v>20</v>
      </c>
      <c r="C20" s="7">
        <v>0.61964695030000005</v>
      </c>
      <c r="D20" s="7">
        <v>0.40801341759999998</v>
      </c>
      <c r="E20" s="7">
        <v>4.4931003830000003E-2</v>
      </c>
      <c r="F20" s="7">
        <v>5.4574558819999999E-3</v>
      </c>
      <c r="G20" s="5" t="s">
        <v>18</v>
      </c>
    </row>
    <row r="21" spans="1:7" ht="15.75" customHeight="1">
      <c r="A21" s="63" t="s">
        <v>37</v>
      </c>
      <c r="B21" s="1" t="s">
        <v>8</v>
      </c>
      <c r="C21" s="7">
        <v>0.3050819555</v>
      </c>
      <c r="D21" s="7">
        <v>1.9795104779999999E-2</v>
      </c>
      <c r="E21" s="7">
        <v>7.0950508450000005E-2</v>
      </c>
      <c r="F21" s="7">
        <v>2.9850253109999999E-2</v>
      </c>
      <c r="G21" s="5" t="s">
        <v>9</v>
      </c>
    </row>
    <row r="22" spans="1:7" ht="15.75" customHeight="1">
      <c r="A22" s="63" t="s">
        <v>38</v>
      </c>
      <c r="B22" s="1" t="s">
        <v>39</v>
      </c>
      <c r="C22" s="7">
        <v>0.33189574329999999</v>
      </c>
      <c r="D22" s="7">
        <v>0.1177937958</v>
      </c>
      <c r="E22" s="7">
        <v>6.1168793880000003E-2</v>
      </c>
      <c r="F22" s="7">
        <v>0.35760152989999999</v>
      </c>
      <c r="G22" s="5" t="s">
        <v>32</v>
      </c>
    </row>
    <row r="23" spans="1:7" ht="15.75" customHeight="1">
      <c r="A23" s="63" t="s">
        <v>40</v>
      </c>
      <c r="B23" s="1" t="s">
        <v>20</v>
      </c>
      <c r="C23" s="7">
        <v>0.28105899309999999</v>
      </c>
      <c r="D23" s="7">
        <v>0.96506932479999996</v>
      </c>
      <c r="E23" s="7">
        <v>1.191323756E-2</v>
      </c>
      <c r="F23" s="7">
        <v>1.555303161E-2</v>
      </c>
      <c r="G23" s="5" t="s">
        <v>18</v>
      </c>
    </row>
    <row r="24" spans="1:7" ht="15.75" customHeight="1">
      <c r="A24" s="63" t="s">
        <v>41</v>
      </c>
      <c r="B24" s="1" t="s">
        <v>39</v>
      </c>
      <c r="C24" s="7">
        <v>0.1588404752</v>
      </c>
      <c r="D24" s="7">
        <v>0.19401064039999999</v>
      </c>
      <c r="E24" s="7">
        <v>5.807651045E-2</v>
      </c>
      <c r="F24" s="7">
        <v>0.56449669970000005</v>
      </c>
      <c r="G24" s="5" t="s">
        <v>32</v>
      </c>
    </row>
    <row r="25" spans="1:7" ht="15.75" customHeight="1">
      <c r="A25" s="63" t="s">
        <v>42</v>
      </c>
      <c r="B25" s="1" t="s">
        <v>8</v>
      </c>
      <c r="C25" s="7">
        <v>0.57256829860000003</v>
      </c>
      <c r="D25" s="7">
        <v>8.7479266410000006E-2</v>
      </c>
      <c r="E25" s="7">
        <v>4.4532030559999998E-2</v>
      </c>
      <c r="F25" s="7">
        <v>0.19836794899999999</v>
      </c>
      <c r="G25" s="5" t="s">
        <v>9</v>
      </c>
    </row>
    <row r="26" spans="1:7" ht="15.75" customHeight="1">
      <c r="A26" s="63" t="s">
        <v>43</v>
      </c>
      <c r="B26" s="1" t="s">
        <v>44</v>
      </c>
      <c r="C26" s="7">
        <v>0.222759334</v>
      </c>
      <c r="D26" s="7">
        <v>0.17586016700000001</v>
      </c>
      <c r="E26" s="7">
        <v>0.40256090770000003</v>
      </c>
      <c r="F26" s="7">
        <v>6.9991069654162898E-6</v>
      </c>
      <c r="G26" s="5" t="s">
        <v>56</v>
      </c>
    </row>
    <row r="27" spans="1:7" ht="15.75" customHeight="1">
      <c r="A27" s="63" t="s">
        <v>47</v>
      </c>
      <c r="B27" s="1" t="s">
        <v>20</v>
      </c>
      <c r="C27" s="7">
        <v>0.35690952310000001</v>
      </c>
      <c r="D27" s="7">
        <v>0.9952315638</v>
      </c>
      <c r="E27" s="7">
        <v>1.1956532089999999E-2</v>
      </c>
      <c r="F27" s="7">
        <v>1.3542157719999999E-3</v>
      </c>
      <c r="G27" s="5" t="s">
        <v>18</v>
      </c>
    </row>
    <row r="28" spans="1:7" ht="15.75" customHeight="1">
      <c r="A28" s="63" t="s">
        <v>48</v>
      </c>
      <c r="B28" s="1" t="s">
        <v>20</v>
      </c>
      <c r="C28" s="7">
        <v>0.30508445740000001</v>
      </c>
      <c r="D28" s="7">
        <v>0.93565973589999996</v>
      </c>
      <c r="E28" s="7">
        <v>1.6723310759999999E-2</v>
      </c>
      <c r="F28" s="7">
        <v>3.4519733360000001E-3</v>
      </c>
      <c r="G28" s="5" t="s">
        <v>18</v>
      </c>
    </row>
    <row r="29" spans="1:7" ht="15.75" customHeight="1">
      <c r="A29" s="63" t="s">
        <v>49</v>
      </c>
      <c r="B29" s="1" t="s">
        <v>44</v>
      </c>
      <c r="C29" s="7">
        <v>4.9752988669999998E-2</v>
      </c>
      <c r="D29" s="7">
        <v>0.14552617849999999</v>
      </c>
      <c r="E29" s="7">
        <v>0.99998432839999996</v>
      </c>
      <c r="F29" s="7">
        <v>3.2268213669999999E-6</v>
      </c>
      <c r="G29" s="5" t="s">
        <v>50</v>
      </c>
    </row>
    <row r="30" spans="1:7" ht="15.75" customHeight="1">
      <c r="A30" s="63" t="s">
        <v>51</v>
      </c>
      <c r="B30" s="1" t="s">
        <v>39</v>
      </c>
      <c r="C30" s="7">
        <v>0.1588404752</v>
      </c>
      <c r="D30" s="7">
        <v>0.19401064039999999</v>
      </c>
      <c r="E30" s="7">
        <v>5.807651045E-2</v>
      </c>
      <c r="F30" s="7">
        <v>0.56449669970000005</v>
      </c>
      <c r="G30" s="5" t="s">
        <v>32</v>
      </c>
    </row>
    <row r="31" spans="1:7" ht="15.75" customHeight="1">
      <c r="A31" s="63" t="s">
        <v>52</v>
      </c>
      <c r="B31" s="1" t="s">
        <v>20</v>
      </c>
      <c r="C31" s="7">
        <v>0.21277769006</v>
      </c>
      <c r="D31" s="7">
        <v>0.27693110674999999</v>
      </c>
      <c r="E31" s="7">
        <v>7.9148262280000006E-2</v>
      </c>
      <c r="F31" s="7">
        <v>1.4862650299999999E-3</v>
      </c>
      <c r="G31" s="5" t="s">
        <v>18</v>
      </c>
    </row>
    <row r="32" spans="1:7" ht="15.75" customHeight="1">
      <c r="A32" s="63" t="s">
        <v>53</v>
      </c>
      <c r="B32" s="1" t="s">
        <v>20</v>
      </c>
      <c r="C32" s="7">
        <v>1</v>
      </c>
      <c r="D32" s="7">
        <v>0</v>
      </c>
      <c r="E32" s="7">
        <v>0</v>
      </c>
      <c r="F32" s="7">
        <v>0</v>
      </c>
      <c r="G32" s="5" t="s">
        <v>9</v>
      </c>
    </row>
    <row r="33" spans="1:7" ht="15.75" customHeight="1">
      <c r="A33" s="63" t="s">
        <v>54</v>
      </c>
      <c r="B33" s="1" t="s">
        <v>44</v>
      </c>
      <c r="C33" s="7">
        <v>0.1644756272</v>
      </c>
      <c r="D33" s="7">
        <v>6.2020022799999998E-2</v>
      </c>
      <c r="E33" s="7">
        <v>0.43098119540000002</v>
      </c>
      <c r="F33" s="7">
        <v>0.13549803739999999</v>
      </c>
      <c r="G33" s="5" t="s">
        <v>50</v>
      </c>
    </row>
    <row r="34" spans="1:7" ht="15.75" customHeight="1">
      <c r="A34" s="63" t="s">
        <v>55</v>
      </c>
      <c r="B34" s="1" t="s">
        <v>20</v>
      </c>
      <c r="C34" s="7">
        <v>0.39888321809999999</v>
      </c>
      <c r="D34" s="7">
        <v>6.8563880270000002E-2</v>
      </c>
      <c r="E34" s="7">
        <v>0.35903885470000002</v>
      </c>
      <c r="F34" s="7">
        <v>0.1161969083</v>
      </c>
      <c r="G34" s="5" t="s">
        <v>56</v>
      </c>
    </row>
    <row r="35" spans="1:7" ht="15.75" customHeight="1">
      <c r="A35" s="63" t="s">
        <v>57</v>
      </c>
      <c r="B35" s="1" t="s">
        <v>20</v>
      </c>
      <c r="C35" s="7">
        <v>0.36819475010000002</v>
      </c>
      <c r="D35" s="7">
        <v>0.63408635339999997</v>
      </c>
      <c r="E35" s="7">
        <v>3.2568783439999999E-2</v>
      </c>
      <c r="F35" s="7">
        <v>5.7505963219999998E-4</v>
      </c>
      <c r="G35" s="5" t="s">
        <v>18</v>
      </c>
    </row>
    <row r="36" spans="1:7" ht="15.75" customHeight="1">
      <c r="A36" s="63" t="s">
        <v>58</v>
      </c>
      <c r="B36" s="1" t="s">
        <v>44</v>
      </c>
      <c r="C36" s="7">
        <v>1</v>
      </c>
      <c r="D36" s="7">
        <v>0</v>
      </c>
      <c r="E36" s="7">
        <v>0</v>
      </c>
      <c r="F36" s="7">
        <v>0</v>
      </c>
      <c r="G36" s="5" t="s">
        <v>9</v>
      </c>
    </row>
    <row r="37" spans="1:7" ht="15.75" customHeight="1">
      <c r="A37" s="63" t="s">
        <v>59</v>
      </c>
      <c r="B37" s="1" t="s">
        <v>44</v>
      </c>
      <c r="C37" s="7">
        <v>0.38832199779999999</v>
      </c>
      <c r="D37" s="7">
        <v>6.3161658120000005E-2</v>
      </c>
      <c r="E37" s="7">
        <v>0.33142770640000002</v>
      </c>
      <c r="F37" s="7">
        <v>0.1307435367</v>
      </c>
      <c r="G37" s="5" t="s">
        <v>56</v>
      </c>
    </row>
    <row r="38" spans="1:7" ht="15.75" customHeight="1">
      <c r="A38" s="63" t="s">
        <v>60</v>
      </c>
      <c r="B38" s="1" t="s">
        <v>44</v>
      </c>
      <c r="C38" s="7">
        <v>1</v>
      </c>
      <c r="D38" s="7">
        <v>0</v>
      </c>
      <c r="E38" s="7">
        <v>0</v>
      </c>
      <c r="F38" s="7">
        <v>0</v>
      </c>
      <c r="G38" s="5" t="s">
        <v>9</v>
      </c>
    </row>
    <row r="39" spans="1:7" ht="15.75" customHeight="1">
      <c r="A39" s="63" t="s">
        <v>61</v>
      </c>
      <c r="B39" s="1" t="s">
        <v>44</v>
      </c>
      <c r="C39" s="7">
        <v>7.2723492579999993E-2</v>
      </c>
      <c r="D39" s="7">
        <v>0.99751215820000005</v>
      </c>
      <c r="E39" s="7">
        <v>0.29552468129999998</v>
      </c>
      <c r="F39" s="7">
        <v>6.9453905809999995E-4</v>
      </c>
      <c r="G39" s="5" t="s">
        <v>62</v>
      </c>
    </row>
    <row r="40" spans="1:7" ht="15.75" customHeight="1">
      <c r="A40" s="63" t="s">
        <v>63</v>
      </c>
      <c r="B40" s="1" t="s">
        <v>20</v>
      </c>
      <c r="C40" s="7">
        <v>0.36580596170000002</v>
      </c>
      <c r="D40" s="7">
        <v>0.56057878999999999</v>
      </c>
      <c r="E40" s="7">
        <v>0.17749600909999999</v>
      </c>
      <c r="F40" s="7">
        <v>2.475027028E-2</v>
      </c>
      <c r="G40" s="5" t="s">
        <v>18</v>
      </c>
    </row>
    <row r="41" spans="1:7" ht="15.75" customHeight="1">
      <c r="A41" s="63" t="s">
        <v>64</v>
      </c>
      <c r="B41" s="1" t="s">
        <v>39</v>
      </c>
      <c r="C41" s="7">
        <v>0.1588404752</v>
      </c>
      <c r="D41" s="7">
        <v>0.19401064039999999</v>
      </c>
      <c r="E41" s="7">
        <v>5.807651045E-2</v>
      </c>
      <c r="F41" s="7">
        <v>0.56449669970000005</v>
      </c>
      <c r="G41" s="5" t="s">
        <v>32</v>
      </c>
    </row>
    <row r="42" spans="1:7" ht="15.75" customHeight="1">
      <c r="A42" s="63" t="s">
        <v>65</v>
      </c>
      <c r="B42" s="1" t="s">
        <v>44</v>
      </c>
      <c r="C42" s="7">
        <v>0.2175354672</v>
      </c>
      <c r="D42" s="7">
        <v>1.0046605000000001E-3</v>
      </c>
      <c r="E42" s="7">
        <v>0.22350498320000001</v>
      </c>
      <c r="F42" s="7">
        <v>4.2786357450000003E-3</v>
      </c>
      <c r="G42" s="5" t="s">
        <v>965</v>
      </c>
    </row>
    <row r="43" spans="1:7" ht="15.75" customHeight="1">
      <c r="A43" s="63" t="s">
        <v>66</v>
      </c>
      <c r="B43" s="1" t="s">
        <v>44</v>
      </c>
      <c r="C43" s="7">
        <v>0.15630621920000001</v>
      </c>
      <c r="D43" s="7">
        <v>0.88132829440000005</v>
      </c>
      <c r="E43" s="7">
        <v>0.49135972620000001</v>
      </c>
      <c r="F43" s="7">
        <v>2.3698426290000001E-3</v>
      </c>
      <c r="G43" s="5" t="s">
        <v>62</v>
      </c>
    </row>
    <row r="44" spans="1:7" ht="15.75" customHeight="1">
      <c r="A44" s="63" t="s">
        <v>67</v>
      </c>
      <c r="B44" s="1" t="s">
        <v>44</v>
      </c>
      <c r="C44" s="7">
        <v>0.13550258749999999</v>
      </c>
      <c r="D44" s="7">
        <v>0.91323459399999996</v>
      </c>
      <c r="E44" s="7">
        <v>0.47139729899999999</v>
      </c>
      <c r="F44" s="7">
        <v>1.910409354E-3</v>
      </c>
      <c r="G44" s="5" t="s">
        <v>62</v>
      </c>
    </row>
    <row r="45" spans="1:7" ht="15.75" customHeight="1">
      <c r="A45" s="63" t="s">
        <v>68</v>
      </c>
      <c r="B45" s="1" t="s">
        <v>20</v>
      </c>
      <c r="C45" s="7">
        <v>0.59862474700000001</v>
      </c>
      <c r="D45" s="7">
        <v>7.0125015540000002E-2</v>
      </c>
      <c r="E45" s="7">
        <v>4.5347529810000002E-2</v>
      </c>
      <c r="F45" s="7">
        <v>0.1845239508</v>
      </c>
      <c r="G45" s="5" t="s">
        <v>9</v>
      </c>
    </row>
    <row r="46" spans="1:7" ht="15.75" customHeight="1">
      <c r="A46" s="63" t="s">
        <v>69</v>
      </c>
      <c r="B46" s="1" t="s">
        <v>39</v>
      </c>
      <c r="C46" s="7">
        <v>0.40146092890000001</v>
      </c>
      <c r="D46" s="7">
        <v>0.14980317830000001</v>
      </c>
      <c r="E46" s="7">
        <v>3.9639786310000001E-2</v>
      </c>
      <c r="F46" s="7">
        <v>0.3619919446</v>
      </c>
      <c r="G46" s="5" t="s">
        <v>9</v>
      </c>
    </row>
    <row r="47" spans="1:7" ht="15.75" customHeight="1">
      <c r="A47" s="63" t="s">
        <v>70</v>
      </c>
      <c r="B47" s="1" t="s">
        <v>39</v>
      </c>
      <c r="C47" s="7">
        <v>0.1588404752</v>
      </c>
      <c r="D47" s="7">
        <v>0.19401064039999999</v>
      </c>
      <c r="E47" s="7">
        <v>5.807651045E-2</v>
      </c>
      <c r="F47" s="7">
        <v>0.56449669970000005</v>
      </c>
      <c r="G47" s="5" t="s">
        <v>32</v>
      </c>
    </row>
    <row r="48" spans="1:7" ht="13">
      <c r="A48" s="63" t="s">
        <v>71</v>
      </c>
      <c r="B48" s="1" t="s">
        <v>39</v>
      </c>
      <c r="C48" s="7">
        <v>0.21613635749999999</v>
      </c>
      <c r="D48" s="7">
        <v>0.1676166496</v>
      </c>
      <c r="E48" s="7">
        <v>5.0083868990000002E-2</v>
      </c>
      <c r="F48" s="7">
        <v>0.5147104428</v>
      </c>
      <c r="G48" s="5" t="s">
        <v>32</v>
      </c>
    </row>
    <row r="49" spans="1:7" ht="13">
      <c r="A49" s="63" t="s">
        <v>72</v>
      </c>
      <c r="B49" s="1" t="s">
        <v>39</v>
      </c>
      <c r="C49" s="7">
        <v>0.16990684510000001</v>
      </c>
      <c r="D49" s="7">
        <v>0.1657094469</v>
      </c>
      <c r="E49" s="7">
        <v>5.1521839399999998E-2</v>
      </c>
      <c r="F49" s="7">
        <v>0.5675667391</v>
      </c>
      <c r="G49" s="5" t="s">
        <v>32</v>
      </c>
    </row>
    <row r="50" spans="1:7" ht="13">
      <c r="A50" s="63" t="s">
        <v>73</v>
      </c>
      <c r="B50" s="1" t="s">
        <v>44</v>
      </c>
      <c r="C50" s="7">
        <v>0.12874678340000001</v>
      </c>
      <c r="D50" s="7">
        <v>0.81306828669999998</v>
      </c>
      <c r="E50" s="7">
        <v>2.960213934E-2</v>
      </c>
      <c r="F50" s="7">
        <v>0.17889484789999999</v>
      </c>
      <c r="G50" s="5" t="s">
        <v>25</v>
      </c>
    </row>
    <row r="51" spans="1:7" ht="13">
      <c r="A51" s="63" t="s">
        <v>74</v>
      </c>
      <c r="B51" s="1" t="s">
        <v>44</v>
      </c>
      <c r="C51" s="7">
        <v>7.4784516460000006E-2</v>
      </c>
      <c r="D51" s="7">
        <v>0.94008338020000004</v>
      </c>
      <c r="E51" s="7">
        <v>0.1334708027</v>
      </c>
      <c r="F51" s="7">
        <v>3.1245891849999999E-2</v>
      </c>
      <c r="G51" s="5" t="s">
        <v>25</v>
      </c>
    </row>
    <row r="52" spans="1:7" ht="13">
      <c r="A52" s="63" t="s">
        <v>75</v>
      </c>
      <c r="B52" s="1" t="s">
        <v>44</v>
      </c>
      <c r="C52" s="7">
        <v>9.4342554369999998E-2</v>
      </c>
      <c r="D52" s="7">
        <v>3.7693527060000002E-2</v>
      </c>
      <c r="E52" s="7">
        <v>0.96605796079999995</v>
      </c>
      <c r="F52" s="7">
        <v>8.1263179140000003E-2</v>
      </c>
      <c r="G52" s="5" t="s">
        <v>50</v>
      </c>
    </row>
    <row r="53" spans="1:7" ht="13">
      <c r="A53" s="63" t="s">
        <v>76</v>
      </c>
      <c r="B53" s="1" t="s">
        <v>39</v>
      </c>
      <c r="C53" s="7">
        <v>0.1658832687</v>
      </c>
      <c r="D53" s="7">
        <v>0.18086303440000001</v>
      </c>
      <c r="E53" s="7">
        <v>5.4673135210000001E-2</v>
      </c>
      <c r="F53" s="7">
        <v>0.56185344879999999</v>
      </c>
      <c r="G53" s="5" t="s">
        <v>32</v>
      </c>
    </row>
    <row r="54" spans="1:7" ht="13">
      <c r="A54" s="63" t="s">
        <v>77</v>
      </c>
      <c r="B54" s="1" t="s">
        <v>39</v>
      </c>
      <c r="C54" s="7">
        <v>0.1637209013</v>
      </c>
      <c r="D54" s="7">
        <v>0.18720302929999999</v>
      </c>
      <c r="E54" s="7">
        <v>5.5962176629999999E-2</v>
      </c>
      <c r="F54" s="7">
        <v>0.56019685450000001</v>
      </c>
      <c r="G54" s="5" t="s">
        <v>32</v>
      </c>
    </row>
    <row r="55" spans="1:7" ht="13">
      <c r="A55" s="63" t="s">
        <v>78</v>
      </c>
      <c r="B55" s="1" t="s">
        <v>20</v>
      </c>
      <c r="C55" s="7">
        <v>0.75931864169999996</v>
      </c>
      <c r="D55" s="7">
        <v>0.27802848499999999</v>
      </c>
      <c r="E55" s="7">
        <v>3.9770525809999999E-2</v>
      </c>
      <c r="F55" s="7">
        <v>1.851001842E-3</v>
      </c>
      <c r="G55" s="5" t="s">
        <v>18</v>
      </c>
    </row>
    <row r="56" spans="1:7" ht="13">
      <c r="A56" s="63" t="s">
        <v>79</v>
      </c>
      <c r="B56" s="1" t="s">
        <v>8</v>
      </c>
      <c r="C56" s="7">
        <v>0.53307635269999998</v>
      </c>
      <c r="D56" s="7">
        <v>2.6890699680000001E-2</v>
      </c>
      <c r="E56" s="7">
        <v>5.9172740869999997E-2</v>
      </c>
      <c r="F56" s="7">
        <v>7.5533779979999993E-2</v>
      </c>
      <c r="G56" s="5" t="s">
        <v>9</v>
      </c>
    </row>
    <row r="57" spans="1:7" ht="13">
      <c r="A57" s="63" t="s">
        <v>80</v>
      </c>
      <c r="B57" s="1" t="s">
        <v>39</v>
      </c>
      <c r="C57" s="7">
        <v>0.1642120191</v>
      </c>
      <c r="D57" s="7">
        <v>0.18349017819999999</v>
      </c>
      <c r="E57" s="7">
        <v>5.5184326210000002E-2</v>
      </c>
      <c r="F57" s="7">
        <v>0.56198884090000001</v>
      </c>
      <c r="G57" s="5" t="s">
        <v>32</v>
      </c>
    </row>
    <row r="58" spans="1:7" ht="13">
      <c r="A58" s="63" t="s">
        <v>81</v>
      </c>
      <c r="B58" s="1" t="s">
        <v>39</v>
      </c>
      <c r="C58" s="7">
        <v>0.16602633620000001</v>
      </c>
      <c r="D58" s="7">
        <v>0.18078395890000001</v>
      </c>
      <c r="E58" s="7">
        <v>5.4660540870000003E-2</v>
      </c>
      <c r="F58" s="7">
        <v>0.56175034109999999</v>
      </c>
      <c r="G58" s="5" t="s">
        <v>32</v>
      </c>
    </row>
    <row r="59" spans="1:7" ht="13">
      <c r="A59" s="63" t="s">
        <v>82</v>
      </c>
      <c r="B59" s="1" t="s">
        <v>44</v>
      </c>
      <c r="C59" s="7">
        <v>0.1894549894</v>
      </c>
      <c r="D59" s="7">
        <v>0.51302459109999998</v>
      </c>
      <c r="E59" s="7">
        <v>0.29111291989999999</v>
      </c>
      <c r="F59" s="7">
        <v>1.227723925E-2</v>
      </c>
      <c r="G59" s="5" t="s">
        <v>62</v>
      </c>
    </row>
    <row r="60" spans="1:7" ht="13">
      <c r="A60" s="63" t="s">
        <v>83</v>
      </c>
      <c r="B60" s="1" t="s">
        <v>20</v>
      </c>
      <c r="C60" s="7">
        <v>0.40615034970000002</v>
      </c>
      <c r="D60" s="7">
        <v>0.1005180936</v>
      </c>
      <c r="E60" s="7">
        <v>5.2657952789999997E-2</v>
      </c>
      <c r="F60" s="7">
        <v>0.32080817509999998</v>
      </c>
      <c r="G60" s="5" t="s">
        <v>9</v>
      </c>
    </row>
    <row r="61" spans="1:7" ht="13">
      <c r="A61" s="63" t="s">
        <v>84</v>
      </c>
      <c r="B61" s="1" t="s">
        <v>44</v>
      </c>
      <c r="C61" s="7">
        <v>1</v>
      </c>
      <c r="D61" s="7">
        <v>0</v>
      </c>
      <c r="E61" s="7">
        <v>0</v>
      </c>
      <c r="F61" s="7">
        <v>0</v>
      </c>
      <c r="G61" s="5" t="s">
        <v>9</v>
      </c>
    </row>
    <row r="62" spans="1:7" ht="13">
      <c r="A62" s="63" t="s">
        <v>85</v>
      </c>
      <c r="B62" s="1" t="s">
        <v>39</v>
      </c>
      <c r="C62" s="7">
        <v>0.1588404752</v>
      </c>
      <c r="D62" s="7">
        <v>0.19401064039999999</v>
      </c>
      <c r="E62" s="7">
        <v>5.807651045E-2</v>
      </c>
      <c r="F62" s="7">
        <v>0.56449669970000005</v>
      </c>
      <c r="G62" s="5" t="s">
        <v>32</v>
      </c>
    </row>
    <row r="63" spans="1:7" ht="13">
      <c r="A63" s="63" t="s">
        <v>86</v>
      </c>
      <c r="B63" s="1" t="s">
        <v>20</v>
      </c>
      <c r="C63" s="7">
        <v>0.91327841970000001</v>
      </c>
      <c r="D63" s="7">
        <v>0.20673877609999999</v>
      </c>
      <c r="E63" s="7">
        <v>9.0724455859999997E-2</v>
      </c>
      <c r="F63" s="7">
        <v>5.9297907059999998E-5</v>
      </c>
      <c r="G63" s="5" t="s">
        <v>18</v>
      </c>
    </row>
    <row r="64" spans="1:7" ht="13">
      <c r="A64" s="63" t="s">
        <v>87</v>
      </c>
      <c r="B64" s="1" t="s">
        <v>8</v>
      </c>
      <c r="C64" s="7">
        <v>0.58801378059999998</v>
      </c>
      <c r="D64" s="7">
        <v>6.9354447910000006E-2</v>
      </c>
      <c r="E64" s="7">
        <v>3.8746106959999999E-2</v>
      </c>
      <c r="F64" s="7">
        <v>0.24797818260000001</v>
      </c>
      <c r="G64" s="5" t="s">
        <v>9</v>
      </c>
    </row>
    <row r="65" spans="1:7" ht="13">
      <c r="A65" s="63" t="s">
        <v>88</v>
      </c>
      <c r="B65" s="1" t="s">
        <v>20</v>
      </c>
      <c r="C65" s="7">
        <v>0.40803176749999998</v>
      </c>
      <c r="D65" s="7">
        <v>0.6966273127</v>
      </c>
      <c r="E65" s="7">
        <v>2.490694395E-2</v>
      </c>
      <c r="F65" s="7">
        <v>5.1934460490000001E-2</v>
      </c>
      <c r="G65" s="5" t="s">
        <v>18</v>
      </c>
    </row>
    <row r="66" spans="1:7" ht="13">
      <c r="A66" s="63" t="s">
        <v>89</v>
      </c>
      <c r="B66" s="1" t="s">
        <v>39</v>
      </c>
      <c r="C66" s="7">
        <v>0.1588404752</v>
      </c>
      <c r="D66" s="7">
        <v>0.19401064039999999</v>
      </c>
      <c r="E66" s="7">
        <v>5.807651045E-2</v>
      </c>
      <c r="F66" s="7">
        <v>0.56449669970000005</v>
      </c>
      <c r="G66" s="5" t="s">
        <v>32</v>
      </c>
    </row>
    <row r="67" spans="1:7" ht="13">
      <c r="A67" s="63" t="s">
        <v>90</v>
      </c>
      <c r="B67" s="1" t="s">
        <v>39</v>
      </c>
      <c r="C67" s="7">
        <v>0.16368312860000001</v>
      </c>
      <c r="D67" s="7">
        <v>0.18550068289999999</v>
      </c>
      <c r="E67" s="7">
        <v>5.5597557300000003E-2</v>
      </c>
      <c r="F67" s="7">
        <v>0.56129932469999999</v>
      </c>
      <c r="G67" s="5" t="s">
        <v>32</v>
      </c>
    </row>
    <row r="68" spans="1:7" ht="13">
      <c r="A68" s="63" t="s">
        <v>91</v>
      </c>
      <c r="B68" s="1" t="s">
        <v>39</v>
      </c>
      <c r="C68" s="7">
        <v>0.1657021535</v>
      </c>
      <c r="D68" s="7">
        <v>0.17928416599999999</v>
      </c>
      <c r="E68" s="7">
        <v>5.4328950950000003E-2</v>
      </c>
      <c r="F68" s="7">
        <v>0.56305805090000005</v>
      </c>
      <c r="G68" s="5" t="s">
        <v>32</v>
      </c>
    </row>
    <row r="69" spans="1:7" ht="13">
      <c r="A69" s="63" t="s">
        <v>92</v>
      </c>
      <c r="B69" s="1" t="s">
        <v>39</v>
      </c>
      <c r="C69" s="7">
        <v>0.16368312860000001</v>
      </c>
      <c r="D69" s="7">
        <v>0.18550068289999999</v>
      </c>
      <c r="E69" s="7">
        <v>5.5597557300000003E-2</v>
      </c>
      <c r="F69" s="7">
        <v>0.56129932469999999</v>
      </c>
      <c r="G69" s="5" t="s">
        <v>32</v>
      </c>
    </row>
    <row r="70" spans="1:7" ht="13">
      <c r="A70" s="63" t="s">
        <v>93</v>
      </c>
      <c r="B70" s="1" t="s">
        <v>20</v>
      </c>
      <c r="C70" s="7">
        <v>0</v>
      </c>
      <c r="D70" s="7">
        <v>0</v>
      </c>
      <c r="E70" s="7">
        <v>1</v>
      </c>
      <c r="F70" s="7">
        <v>0</v>
      </c>
      <c r="G70" s="5" t="s">
        <v>50</v>
      </c>
    </row>
    <row r="71" spans="1:7" ht="13">
      <c r="A71" s="63" t="s">
        <v>94</v>
      </c>
      <c r="B71" s="1" t="s">
        <v>20</v>
      </c>
      <c r="C71" s="7">
        <v>0</v>
      </c>
      <c r="D71" s="7">
        <v>0</v>
      </c>
      <c r="E71" s="7">
        <v>1</v>
      </c>
      <c r="F71" s="7">
        <v>0</v>
      </c>
      <c r="G71" s="5" t="s">
        <v>50</v>
      </c>
    </row>
    <row r="72" spans="1:7" ht="13">
      <c r="A72" s="63" t="s">
        <v>95</v>
      </c>
      <c r="B72" s="1" t="s">
        <v>44</v>
      </c>
      <c r="C72" s="7">
        <v>0.10462198490000001</v>
      </c>
      <c r="D72" s="7">
        <v>0.9803525488</v>
      </c>
      <c r="E72" s="7">
        <v>0.56958693049999998</v>
      </c>
      <c r="F72" s="7">
        <v>7.1336858989999997E-4</v>
      </c>
      <c r="G72" s="5" t="s">
        <v>62</v>
      </c>
    </row>
    <row r="73" spans="1:7" ht="13">
      <c r="A73" s="63" t="s">
        <v>96</v>
      </c>
      <c r="B73" s="1" t="s">
        <v>20</v>
      </c>
      <c r="C73" s="7">
        <v>7.2374374069999997E-2</v>
      </c>
      <c r="D73" s="7">
        <v>0.26053488879999998</v>
      </c>
      <c r="E73" s="7">
        <v>4.6176855529999998E-2</v>
      </c>
      <c r="F73" s="7">
        <v>3.0965082519999998E-3</v>
      </c>
      <c r="G73" s="5" t="s">
        <v>25</v>
      </c>
    </row>
    <row r="74" spans="1:7" ht="13">
      <c r="A74" s="63" t="s">
        <v>97</v>
      </c>
      <c r="B74" s="1" t="s">
        <v>44</v>
      </c>
      <c r="C74" s="7">
        <v>0.50500664100000003</v>
      </c>
      <c r="D74" s="7">
        <v>2.855374946E-2</v>
      </c>
      <c r="E74" s="7">
        <v>0.46013077120000001</v>
      </c>
      <c r="F74" s="7">
        <v>2.9007546740000001E-2</v>
      </c>
      <c r="G74" s="5" t="s">
        <v>56</v>
      </c>
    </row>
    <row r="75" spans="1:7" ht="13">
      <c r="A75" s="63" t="s">
        <v>98</v>
      </c>
      <c r="B75" s="1" t="s">
        <v>20</v>
      </c>
      <c r="C75" s="7">
        <v>0.3864714997</v>
      </c>
      <c r="D75" s="7">
        <v>0.86884166210000002</v>
      </c>
      <c r="E75" s="7">
        <v>3.1947945780000001E-2</v>
      </c>
      <c r="F75" s="7">
        <v>1.4781896980000001E-2</v>
      </c>
      <c r="G75" s="5" t="s">
        <v>18</v>
      </c>
    </row>
    <row r="76" spans="1:7" ht="13">
      <c r="A76" s="63" t="s">
        <v>99</v>
      </c>
      <c r="B76" s="1" t="s">
        <v>20</v>
      </c>
      <c r="C76" s="7">
        <v>0.1329667789</v>
      </c>
      <c r="D76" s="7">
        <v>0.93478635060000004</v>
      </c>
      <c r="E76" s="7">
        <v>1.8633034369999999E-2</v>
      </c>
      <c r="F76" s="7">
        <v>7.8546402210000005E-2</v>
      </c>
      <c r="G76" s="5" t="s">
        <v>25</v>
      </c>
    </row>
    <row r="77" spans="1:7" ht="13">
      <c r="A77" s="63" t="s">
        <v>100</v>
      </c>
      <c r="B77" s="1" t="s">
        <v>44</v>
      </c>
      <c r="C77" s="7">
        <v>0.125659458</v>
      </c>
      <c r="D77" s="7">
        <v>0.13670049140000001</v>
      </c>
      <c r="E77" s="7">
        <v>0.32699613259999999</v>
      </c>
      <c r="F77" s="7">
        <v>0.3659053377</v>
      </c>
      <c r="G77" s="5" t="s">
        <v>50</v>
      </c>
    </row>
    <row r="78" spans="1:7" ht="13">
      <c r="A78" s="63" t="s">
        <v>101</v>
      </c>
      <c r="B78" s="1" t="s">
        <v>39</v>
      </c>
      <c r="C78" s="7">
        <v>0.1588404752</v>
      </c>
      <c r="D78" s="7">
        <v>0.19401064039999999</v>
      </c>
      <c r="E78" s="7">
        <v>5.807651045E-2</v>
      </c>
      <c r="F78" s="7">
        <v>0.56449669970000005</v>
      </c>
      <c r="G78" s="5" t="s">
        <v>32</v>
      </c>
    </row>
    <row r="79" spans="1:7" ht="13">
      <c r="A79" s="63" t="s">
        <v>102</v>
      </c>
      <c r="B79" s="1" t="s">
        <v>20</v>
      </c>
      <c r="C79" s="7">
        <v>0.90091479269999997</v>
      </c>
      <c r="D79" s="7">
        <v>0.43007088339999999</v>
      </c>
      <c r="E79" s="7">
        <v>3.6031317540000003E-2</v>
      </c>
      <c r="F79" s="7">
        <v>7.2404453849999998E-4</v>
      </c>
      <c r="G79" s="5" t="s">
        <v>18</v>
      </c>
    </row>
    <row r="80" spans="1:7" ht="13">
      <c r="A80" s="63" t="s">
        <v>103</v>
      </c>
      <c r="B80" s="1" t="s">
        <v>44</v>
      </c>
      <c r="C80" s="7">
        <v>0.43379363339999999</v>
      </c>
      <c r="D80" s="7">
        <v>5.2638340790000002E-2</v>
      </c>
      <c r="E80" s="7">
        <v>0.3719410333</v>
      </c>
      <c r="F80" s="7">
        <v>9.4273577319999996E-2</v>
      </c>
      <c r="G80" s="5" t="s">
        <v>56</v>
      </c>
    </row>
    <row r="81" spans="1:7" ht="13">
      <c r="A81" s="63" t="s">
        <v>104</v>
      </c>
      <c r="B81" s="1" t="s">
        <v>44</v>
      </c>
      <c r="C81" s="7">
        <v>9.1757124849999996E-2</v>
      </c>
      <c r="D81" s="7">
        <v>0.91885580659999999</v>
      </c>
      <c r="E81" s="7">
        <v>0.1667386464</v>
      </c>
      <c r="F81" s="7">
        <v>1.1132442120000001E-2</v>
      </c>
      <c r="G81" s="5" t="s">
        <v>25</v>
      </c>
    </row>
    <row r="82" spans="1:7" ht="13">
      <c r="A82" s="63" t="s">
        <v>105</v>
      </c>
      <c r="B82" s="1" t="s">
        <v>44</v>
      </c>
      <c r="C82" s="7">
        <v>0.2750560487</v>
      </c>
      <c r="D82" s="7">
        <v>6.4595206030000005E-2</v>
      </c>
      <c r="E82" s="7">
        <v>0.32157638370000002</v>
      </c>
      <c r="F82" s="7">
        <v>0.20489912809999999</v>
      </c>
      <c r="G82" s="5" t="s">
        <v>56</v>
      </c>
    </row>
    <row r="83" spans="1:7" ht="13">
      <c r="A83" s="63" t="s">
        <v>106</v>
      </c>
      <c r="B83" s="1" t="s">
        <v>39</v>
      </c>
      <c r="C83" s="7">
        <v>0.1588404752</v>
      </c>
      <c r="D83" s="7">
        <v>0.19401064039999999</v>
      </c>
      <c r="E83" s="7">
        <v>5.807651045E-2</v>
      </c>
      <c r="F83" s="7">
        <v>0.56449669970000005</v>
      </c>
      <c r="G83" s="5" t="s">
        <v>32</v>
      </c>
    </row>
    <row r="84" spans="1:7" ht="13">
      <c r="A84" s="63" t="s">
        <v>107</v>
      </c>
      <c r="B84" s="1" t="s">
        <v>44</v>
      </c>
      <c r="C84" s="7">
        <v>3.7580750349999997E-2</v>
      </c>
      <c r="D84" s="7">
        <v>0.9936453784</v>
      </c>
      <c r="E84" s="7">
        <v>0.77549792250000005</v>
      </c>
      <c r="F84" s="7">
        <v>8.9066242472297399E-5</v>
      </c>
      <c r="G84" s="5" t="s">
        <v>62</v>
      </c>
    </row>
    <row r="85" spans="1:7" ht="13">
      <c r="A85" s="63" t="s">
        <v>108</v>
      </c>
      <c r="B85" s="1" t="s">
        <v>8</v>
      </c>
      <c r="C85" s="7">
        <v>0.87883739770000002</v>
      </c>
      <c r="D85" s="7">
        <v>0.2476452646</v>
      </c>
      <c r="E85" s="7">
        <v>2.2110858010000001E-2</v>
      </c>
      <c r="F85" s="7">
        <v>3.2115398890000002E-3</v>
      </c>
      <c r="G85" s="5" t="s">
        <v>18</v>
      </c>
    </row>
    <row r="86" spans="1:7" ht="13">
      <c r="A86" s="63" t="s">
        <v>109</v>
      </c>
      <c r="B86" s="1" t="s">
        <v>39</v>
      </c>
      <c r="C86" s="7">
        <v>0.28381557839999999</v>
      </c>
      <c r="D86" s="7">
        <v>7.1403953729999997E-2</v>
      </c>
      <c r="E86" s="7">
        <v>0.35318220259999999</v>
      </c>
      <c r="F86" s="7">
        <v>0.17516394869999999</v>
      </c>
      <c r="G86" s="5" t="s">
        <v>56</v>
      </c>
    </row>
    <row r="87" spans="1:7" ht="13">
      <c r="A87" s="63" t="s">
        <v>110</v>
      </c>
      <c r="B87" s="1" t="s">
        <v>39</v>
      </c>
      <c r="C87" s="7">
        <v>0.36777872649999999</v>
      </c>
      <c r="D87" s="7">
        <v>6.4256002340000007E-2</v>
      </c>
      <c r="E87" s="7">
        <v>0.3290462938</v>
      </c>
      <c r="F87" s="7">
        <v>0.14553560309999999</v>
      </c>
      <c r="G87" s="5" t="s">
        <v>56</v>
      </c>
    </row>
    <row r="88" spans="1:7" ht="13">
      <c r="A88" s="63" t="s">
        <v>111</v>
      </c>
      <c r="B88" s="1" t="s">
        <v>20</v>
      </c>
      <c r="C88" s="7">
        <v>1.4173059660000001E-2</v>
      </c>
      <c r="D88" s="7">
        <v>0.99996595340000005</v>
      </c>
      <c r="E88" s="7">
        <v>3.866692795E-3</v>
      </c>
      <c r="F88" s="7">
        <v>9.5076394440000002E-4</v>
      </c>
      <c r="G88" s="5" t="s">
        <v>25</v>
      </c>
    </row>
    <row r="89" spans="1:7" ht="13">
      <c r="A89" s="63" t="s">
        <v>112</v>
      </c>
      <c r="B89" s="1" t="s">
        <v>20</v>
      </c>
      <c r="C89" s="7">
        <v>0.36572722070000002</v>
      </c>
      <c r="D89" s="7">
        <v>0.65423998780000003</v>
      </c>
      <c r="E89" s="7">
        <v>3.4491539539999998E-2</v>
      </c>
      <c r="F89" s="7">
        <v>5.4074567810000002E-2</v>
      </c>
      <c r="G89" s="5" t="s">
        <v>18</v>
      </c>
    </row>
    <row r="90" spans="1:7" ht="13">
      <c r="A90" s="63" t="s">
        <v>113</v>
      </c>
      <c r="B90" s="1" t="s">
        <v>44</v>
      </c>
      <c r="C90" s="7">
        <v>0.38864367039999997</v>
      </c>
      <c r="D90" s="7">
        <v>5.359509874E-2</v>
      </c>
      <c r="E90" s="7">
        <v>0.38563099280000002</v>
      </c>
      <c r="F90" s="7">
        <v>8.5246464780000003E-2</v>
      </c>
      <c r="G90" s="5" t="s">
        <v>56</v>
      </c>
    </row>
    <row r="91" spans="1:7" ht="13">
      <c r="A91" s="63" t="s">
        <v>114</v>
      </c>
      <c r="B91" s="1" t="s">
        <v>20</v>
      </c>
      <c r="C91" s="7">
        <v>0.1712152351</v>
      </c>
      <c r="D91" s="7">
        <v>0.94588228649999995</v>
      </c>
      <c r="E91" s="7">
        <v>2.2512958810000001E-2</v>
      </c>
      <c r="F91" s="7">
        <v>2.902015266E-2</v>
      </c>
      <c r="G91" s="5" t="s">
        <v>25</v>
      </c>
    </row>
    <row r="92" spans="1:7" ht="13">
      <c r="A92" s="63" t="s">
        <v>115</v>
      </c>
      <c r="B92" s="1" t="s">
        <v>39</v>
      </c>
      <c r="C92" s="7">
        <v>0.1588404752</v>
      </c>
      <c r="D92" s="7">
        <v>0.19401064039999999</v>
      </c>
      <c r="E92" s="7">
        <v>5.807651045E-2</v>
      </c>
      <c r="F92" s="7">
        <v>0.56449669970000005</v>
      </c>
      <c r="G92" s="5" t="s">
        <v>32</v>
      </c>
    </row>
    <row r="93" spans="1:7" ht="13">
      <c r="A93" s="63" t="s">
        <v>116</v>
      </c>
      <c r="B93" s="1" t="s">
        <v>44</v>
      </c>
      <c r="C93" s="7">
        <v>0.42701304649999999</v>
      </c>
      <c r="D93" s="7">
        <v>0.75947956539999995</v>
      </c>
      <c r="E93" s="7">
        <v>1.5275873359999999E-2</v>
      </c>
      <c r="F93" s="7">
        <v>5.6334918009999999E-2</v>
      </c>
      <c r="G93" s="5" t="s">
        <v>117</v>
      </c>
    </row>
    <row r="94" spans="1:7" ht="13">
      <c r="A94" s="63" t="s">
        <v>118</v>
      </c>
      <c r="B94" s="1" t="s">
        <v>39</v>
      </c>
      <c r="C94" s="7">
        <v>0.1588404752</v>
      </c>
      <c r="D94" s="7">
        <v>0.19401064039999999</v>
      </c>
      <c r="E94" s="7">
        <v>5.807651045E-2</v>
      </c>
      <c r="F94" s="7">
        <v>0.56449669970000005</v>
      </c>
      <c r="G94" s="5" t="s">
        <v>32</v>
      </c>
    </row>
    <row r="95" spans="1:7" ht="13">
      <c r="A95" s="63" t="s">
        <v>119</v>
      </c>
      <c r="B95" s="1" t="s">
        <v>39</v>
      </c>
      <c r="C95" s="7">
        <v>0.1588404752</v>
      </c>
      <c r="D95" s="7">
        <v>0.19401064039999999</v>
      </c>
      <c r="E95" s="7">
        <v>5.807651045E-2</v>
      </c>
      <c r="F95" s="7">
        <v>0.56449669970000005</v>
      </c>
      <c r="G95" s="5" t="s">
        <v>32</v>
      </c>
    </row>
    <row r="96" spans="1:7" ht="13">
      <c r="A96" s="63" t="s">
        <v>120</v>
      </c>
      <c r="B96" s="1" t="s">
        <v>20</v>
      </c>
      <c r="C96" s="7">
        <v>0.82373340399999995</v>
      </c>
      <c r="D96" s="7">
        <v>0.78484356820000001</v>
      </c>
      <c r="E96" s="7">
        <v>2.153511847E-2</v>
      </c>
      <c r="F96" s="7">
        <v>1.146619842E-4</v>
      </c>
      <c r="G96" s="5" t="s">
        <v>18</v>
      </c>
    </row>
    <row r="97" spans="1:7" ht="13">
      <c r="A97" s="63" t="s">
        <v>121</v>
      </c>
      <c r="B97" s="1" t="s">
        <v>20</v>
      </c>
      <c r="C97" s="7">
        <v>1</v>
      </c>
      <c r="D97" s="7">
        <v>0</v>
      </c>
      <c r="E97" s="7">
        <v>0</v>
      </c>
      <c r="F97" s="7">
        <v>0</v>
      </c>
      <c r="G97" s="5" t="s">
        <v>9</v>
      </c>
    </row>
    <row r="98" spans="1:7" ht="13">
      <c r="A98" s="63" t="s">
        <v>122</v>
      </c>
      <c r="B98" s="1" t="s">
        <v>39</v>
      </c>
      <c r="C98" s="7">
        <v>0.1588404752</v>
      </c>
      <c r="D98" s="7">
        <v>0.19401064039999999</v>
      </c>
      <c r="E98" s="7">
        <v>5.807651045E-2</v>
      </c>
      <c r="F98" s="7">
        <v>0.56449669970000005</v>
      </c>
      <c r="G98" s="5" t="s">
        <v>32</v>
      </c>
    </row>
    <row r="99" spans="1:7" ht="13">
      <c r="A99" s="63" t="s">
        <v>123</v>
      </c>
      <c r="B99" s="1" t="s">
        <v>39</v>
      </c>
      <c r="C99" s="7">
        <v>0.1588404752</v>
      </c>
      <c r="D99" s="7">
        <v>0.19401064039999999</v>
      </c>
      <c r="E99" s="7">
        <v>5.807651045E-2</v>
      </c>
      <c r="F99" s="7">
        <v>0.56449669970000005</v>
      </c>
      <c r="G99" s="5" t="s">
        <v>32</v>
      </c>
    </row>
    <row r="100" spans="1:7" ht="13">
      <c r="A100" s="63" t="s">
        <v>124</v>
      </c>
      <c r="B100" s="1" t="s">
        <v>39</v>
      </c>
      <c r="C100" s="7">
        <v>0.1588404752</v>
      </c>
      <c r="D100" s="7">
        <v>0.19401064039999999</v>
      </c>
      <c r="E100" s="7">
        <v>5.807651045E-2</v>
      </c>
      <c r="F100" s="7">
        <v>0.56449669970000005</v>
      </c>
      <c r="G100" s="5" t="s">
        <v>32</v>
      </c>
    </row>
    <row r="101" spans="1:7" ht="13">
      <c r="A101" s="63" t="s">
        <v>125</v>
      </c>
      <c r="B101" s="1" t="s">
        <v>39</v>
      </c>
      <c r="C101" s="7">
        <v>0.1588404752</v>
      </c>
      <c r="D101" s="7">
        <v>0.19401064039999999</v>
      </c>
      <c r="E101" s="7">
        <v>5.807651045E-2</v>
      </c>
      <c r="F101" s="7">
        <v>0.56449669970000005</v>
      </c>
      <c r="G101" s="5" t="s">
        <v>32</v>
      </c>
    </row>
    <row r="102" spans="1:7" ht="13">
      <c r="A102" s="63" t="s">
        <v>126</v>
      </c>
      <c r="B102" s="1" t="s">
        <v>8</v>
      </c>
      <c r="C102" s="7">
        <v>1</v>
      </c>
      <c r="D102" s="7">
        <v>0</v>
      </c>
      <c r="E102" s="7">
        <v>0</v>
      </c>
      <c r="F102" s="7">
        <v>0</v>
      </c>
      <c r="G102" s="5" t="s">
        <v>9</v>
      </c>
    </row>
    <row r="103" spans="1:7" ht="13">
      <c r="A103" s="63" t="s">
        <v>127</v>
      </c>
      <c r="B103" s="1" t="s">
        <v>20</v>
      </c>
      <c r="C103" s="7">
        <v>0.97216599839999995</v>
      </c>
      <c r="D103" s="7">
        <v>0.8093809408</v>
      </c>
      <c r="E103" s="7">
        <v>0.11512836260000001</v>
      </c>
      <c r="F103" s="7">
        <v>0</v>
      </c>
      <c r="G103" s="5" t="s">
        <v>18</v>
      </c>
    </row>
    <row r="104" spans="1:7" ht="13">
      <c r="A104" s="63" t="s">
        <v>128</v>
      </c>
      <c r="B104" s="1" t="s">
        <v>39</v>
      </c>
      <c r="C104" s="7">
        <v>0.166207932</v>
      </c>
      <c r="D104" s="7">
        <v>0.1875900267</v>
      </c>
      <c r="E104" s="7">
        <v>5.5325576440000003E-2</v>
      </c>
      <c r="F104" s="7">
        <v>0.55415030080000005</v>
      </c>
      <c r="G104" s="5" t="s">
        <v>32</v>
      </c>
    </row>
    <row r="105" spans="1:7" ht="13">
      <c r="A105" s="63" t="s">
        <v>129</v>
      </c>
      <c r="B105" s="1" t="s">
        <v>39</v>
      </c>
      <c r="C105" s="7">
        <v>0.22219625030000001</v>
      </c>
      <c r="D105" s="7">
        <v>0.15908273959999999</v>
      </c>
      <c r="E105" s="7">
        <v>4.789154533E-2</v>
      </c>
      <c r="F105" s="7">
        <v>0.5126039563</v>
      </c>
      <c r="G105" s="5" t="s">
        <v>32</v>
      </c>
    </row>
    <row r="106" spans="1:7" ht="13">
      <c r="A106" s="63" t="s">
        <v>130</v>
      </c>
      <c r="B106" s="1" t="s">
        <v>39</v>
      </c>
      <c r="C106" s="7">
        <v>0.2162298614</v>
      </c>
      <c r="D106" s="7">
        <v>0.17077300419999999</v>
      </c>
      <c r="E106" s="7">
        <v>5.0746711659999999E-2</v>
      </c>
      <c r="F106" s="7">
        <v>0.51247412349999999</v>
      </c>
      <c r="G106" s="5" t="s">
        <v>32</v>
      </c>
    </row>
    <row r="107" spans="1:7" ht="13">
      <c r="A107" s="63" t="s">
        <v>131</v>
      </c>
      <c r="B107" s="1" t="s">
        <v>8</v>
      </c>
      <c r="C107" s="7">
        <v>0.36551847970000001</v>
      </c>
      <c r="D107" s="7">
        <v>0.56553200150000005</v>
      </c>
      <c r="E107" s="7">
        <v>4.2477598280000001E-2</v>
      </c>
      <c r="F107" s="7">
        <v>3.2510180870000002E-2</v>
      </c>
      <c r="G107" s="5" t="s">
        <v>18</v>
      </c>
    </row>
    <row r="108" spans="1:7" ht="13">
      <c r="A108" s="63" t="s">
        <v>132</v>
      </c>
      <c r="B108" s="1" t="s">
        <v>44</v>
      </c>
      <c r="C108" s="7">
        <v>0.39150733589999998</v>
      </c>
      <c r="D108" s="7">
        <v>6.055578373E-2</v>
      </c>
      <c r="E108" s="7">
        <v>0.32555971849999998</v>
      </c>
      <c r="F108" s="7">
        <v>0.13180665920000001</v>
      </c>
      <c r="G108" s="5" t="s">
        <v>56</v>
      </c>
    </row>
    <row r="109" spans="1:7" ht="13">
      <c r="A109" s="63" t="s">
        <v>133</v>
      </c>
      <c r="B109" s="1" t="s">
        <v>39</v>
      </c>
      <c r="C109" s="7">
        <v>0.1588404752</v>
      </c>
      <c r="D109" s="7">
        <v>0.19401064039999999</v>
      </c>
      <c r="E109" s="7">
        <v>5.807651045E-2</v>
      </c>
      <c r="F109" s="7">
        <v>0.56449669970000005</v>
      </c>
      <c r="G109" s="5" t="s">
        <v>32</v>
      </c>
    </row>
    <row r="110" spans="1:7" ht="13">
      <c r="A110" s="63" t="s">
        <v>134</v>
      </c>
      <c r="B110" s="1" t="s">
        <v>39</v>
      </c>
      <c r="C110" s="7">
        <v>0.1588404752</v>
      </c>
      <c r="D110" s="7">
        <v>0.19401064039999999</v>
      </c>
      <c r="E110" s="7">
        <v>5.807651045E-2</v>
      </c>
      <c r="F110" s="7">
        <v>0.56449669970000005</v>
      </c>
      <c r="G110" s="5" t="s">
        <v>32</v>
      </c>
    </row>
    <row r="111" spans="1:7" ht="13">
      <c r="A111" s="63" t="s">
        <v>135</v>
      </c>
      <c r="B111" s="1" t="s">
        <v>39</v>
      </c>
      <c r="C111" s="7">
        <v>0.22305547610000001</v>
      </c>
      <c r="D111" s="7">
        <v>0.1482318953</v>
      </c>
      <c r="E111" s="7">
        <v>4.6130053249999997E-2</v>
      </c>
      <c r="F111" s="7">
        <v>0.52261041870000002</v>
      </c>
      <c r="G111" s="5" t="s">
        <v>32</v>
      </c>
    </row>
    <row r="112" spans="1:7" ht="13">
      <c r="A112" s="63" t="s">
        <v>136</v>
      </c>
      <c r="B112" s="1" t="s">
        <v>44</v>
      </c>
      <c r="C112" s="7">
        <v>0.27875153619999998</v>
      </c>
      <c r="D112" s="7">
        <v>3.7147695309999999E-2</v>
      </c>
      <c r="E112" s="7">
        <v>0.81958535529999998</v>
      </c>
      <c r="F112" s="7">
        <v>4.3108896010000002E-2</v>
      </c>
      <c r="G112" s="5" t="s">
        <v>56</v>
      </c>
    </row>
    <row r="113" spans="1:7" ht="13">
      <c r="A113" s="63" t="s">
        <v>137</v>
      </c>
      <c r="B113" s="1" t="s">
        <v>20</v>
      </c>
      <c r="C113" s="7">
        <v>0.32704721840000001</v>
      </c>
      <c r="D113" s="7">
        <v>0.66001483559999996</v>
      </c>
      <c r="E113" s="7">
        <v>2.5667439909999999E-2</v>
      </c>
      <c r="F113" s="7">
        <v>7.9535637729999997E-2</v>
      </c>
      <c r="G113" s="5" t="s">
        <v>18</v>
      </c>
    </row>
    <row r="114" spans="1:7" ht="13">
      <c r="A114" s="63" t="s">
        <v>138</v>
      </c>
      <c r="B114" s="1" t="s">
        <v>39</v>
      </c>
      <c r="C114" s="7">
        <v>0.1588404752</v>
      </c>
      <c r="D114" s="7">
        <v>0.19401064039999999</v>
      </c>
      <c r="E114" s="7">
        <v>5.807651045E-2</v>
      </c>
      <c r="F114" s="7">
        <v>0.56449669970000005</v>
      </c>
      <c r="G114" s="5" t="s">
        <v>32</v>
      </c>
    </row>
    <row r="115" spans="1:7" ht="13">
      <c r="A115" s="63" t="s">
        <v>139</v>
      </c>
      <c r="B115" s="1" t="s">
        <v>39</v>
      </c>
      <c r="C115" s="7">
        <v>0.1588404752</v>
      </c>
      <c r="D115" s="7">
        <v>0.19401064039999999</v>
      </c>
      <c r="E115" s="7">
        <v>5.807651045E-2</v>
      </c>
      <c r="F115" s="7">
        <v>0.56449669970000005</v>
      </c>
      <c r="G115" s="5" t="s">
        <v>32</v>
      </c>
    </row>
    <row r="116" spans="1:7" ht="13">
      <c r="A116" s="63" t="s">
        <v>140</v>
      </c>
      <c r="B116" s="1" t="s">
        <v>20</v>
      </c>
      <c r="C116" s="7">
        <v>0.31083894709999998</v>
      </c>
      <c r="D116" s="7">
        <v>0.99923896059999995</v>
      </c>
      <c r="E116" s="7">
        <v>8.1824213209999996E-3</v>
      </c>
      <c r="F116" s="7">
        <v>1.568282765E-4</v>
      </c>
      <c r="G116" s="5" t="s">
        <v>25</v>
      </c>
    </row>
    <row r="117" spans="1:7" ht="13">
      <c r="A117" s="63" t="s">
        <v>141</v>
      </c>
      <c r="B117" s="1" t="s">
        <v>20</v>
      </c>
      <c r="C117" s="7">
        <v>0.6854212636</v>
      </c>
      <c r="D117" s="7">
        <v>0.93985529369999998</v>
      </c>
      <c r="E117" s="7">
        <v>2.2715734120000001E-2</v>
      </c>
      <c r="F117" s="7">
        <v>2.356046549E-4</v>
      </c>
      <c r="G117" s="5" t="s">
        <v>18</v>
      </c>
    </row>
    <row r="118" spans="1:7" ht="13">
      <c r="A118" s="63" t="s">
        <v>142</v>
      </c>
      <c r="B118" s="1" t="s">
        <v>8</v>
      </c>
      <c r="C118" s="7">
        <v>0.87879114609999998</v>
      </c>
      <c r="D118" s="7">
        <v>5.390443648E-3</v>
      </c>
      <c r="E118" s="7">
        <v>3.4200406279999998E-2</v>
      </c>
      <c r="F118" s="7">
        <v>1.077726144E-2</v>
      </c>
      <c r="G118" s="5" t="s">
        <v>9</v>
      </c>
    </row>
    <row r="119" spans="1:7" ht="13">
      <c r="A119" s="63" t="s">
        <v>143</v>
      </c>
      <c r="B119" s="1" t="s">
        <v>20</v>
      </c>
      <c r="C119" s="7">
        <v>1</v>
      </c>
      <c r="D119" s="7">
        <v>0</v>
      </c>
      <c r="E119" s="7">
        <v>0</v>
      </c>
      <c r="F119" s="7">
        <v>2.5070350249999999E-5</v>
      </c>
      <c r="G119" s="5" t="s">
        <v>9</v>
      </c>
    </row>
    <row r="120" spans="1:7" ht="13">
      <c r="A120" s="63" t="s">
        <v>144</v>
      </c>
      <c r="B120" s="1" t="s">
        <v>39</v>
      </c>
      <c r="C120" s="7">
        <v>0.3797982674</v>
      </c>
      <c r="D120" s="7">
        <v>7.8001696039999999E-2</v>
      </c>
      <c r="E120" s="7">
        <v>4.732687243E-2</v>
      </c>
      <c r="F120" s="7">
        <v>0.36946133409999998</v>
      </c>
      <c r="G120" s="5" t="s">
        <v>32</v>
      </c>
    </row>
    <row r="121" spans="1:7" ht="13">
      <c r="A121" s="63" t="s">
        <v>145</v>
      </c>
      <c r="B121" s="1" t="s">
        <v>8</v>
      </c>
      <c r="C121" s="7">
        <v>0.5287303552</v>
      </c>
      <c r="D121" s="7">
        <v>7.9500499520000004E-2</v>
      </c>
      <c r="E121" s="7">
        <v>6.3121002879999999E-2</v>
      </c>
      <c r="F121" s="7">
        <v>0.19877839289999999</v>
      </c>
      <c r="G121" s="5" t="s">
        <v>9</v>
      </c>
    </row>
    <row r="122" spans="1:7" ht="13">
      <c r="A122" s="63" t="s">
        <v>146</v>
      </c>
      <c r="B122" s="1" t="s">
        <v>20</v>
      </c>
      <c r="C122" s="7">
        <v>1</v>
      </c>
      <c r="D122" s="7">
        <v>0</v>
      </c>
      <c r="E122" s="7">
        <v>0</v>
      </c>
      <c r="F122" s="7">
        <v>0</v>
      </c>
      <c r="G122" s="5" t="s">
        <v>9</v>
      </c>
    </row>
    <row r="123" spans="1:7" ht="13">
      <c r="A123" s="63" t="s">
        <v>147</v>
      </c>
      <c r="B123" s="1" t="s">
        <v>39</v>
      </c>
      <c r="C123" s="7">
        <v>0.1588404752</v>
      </c>
      <c r="D123" s="7">
        <v>0.19401064039999999</v>
      </c>
      <c r="E123" s="7">
        <v>5.807651045E-2</v>
      </c>
      <c r="F123" s="7">
        <v>0.56449669970000005</v>
      </c>
      <c r="G123" s="5" t="s">
        <v>32</v>
      </c>
    </row>
    <row r="124" spans="1:7" ht="13">
      <c r="A124" s="63" t="s">
        <v>148</v>
      </c>
      <c r="B124" s="1" t="s">
        <v>39</v>
      </c>
      <c r="C124" s="7">
        <v>0.1588404752</v>
      </c>
      <c r="D124" s="7">
        <v>0.19401064039999999</v>
      </c>
      <c r="E124" s="7">
        <v>5.807651045E-2</v>
      </c>
      <c r="F124" s="7">
        <v>0.56449669970000005</v>
      </c>
      <c r="G124" s="5" t="s">
        <v>32</v>
      </c>
    </row>
    <row r="125" spans="1:7" ht="13">
      <c r="A125" s="63" t="s">
        <v>149</v>
      </c>
      <c r="B125" s="1" t="s">
        <v>39</v>
      </c>
      <c r="C125" s="7">
        <v>0.1588404752</v>
      </c>
      <c r="D125" s="7">
        <v>0.19401064039999999</v>
      </c>
      <c r="E125" s="7">
        <v>5.807651045E-2</v>
      </c>
      <c r="F125" s="7">
        <v>0.56449669970000005</v>
      </c>
      <c r="G125" s="5" t="s">
        <v>32</v>
      </c>
    </row>
    <row r="126" spans="1:7" ht="13">
      <c r="A126" s="63" t="s">
        <v>150</v>
      </c>
      <c r="B126" s="1" t="s">
        <v>39</v>
      </c>
      <c r="C126" s="7">
        <v>0.1588404752</v>
      </c>
      <c r="D126" s="7">
        <v>0.19401064039999999</v>
      </c>
      <c r="E126" s="7">
        <v>5.807651045E-2</v>
      </c>
      <c r="F126" s="7">
        <v>0.56449669970000005</v>
      </c>
      <c r="G126" s="5" t="s">
        <v>32</v>
      </c>
    </row>
    <row r="127" spans="1:7" ht="13">
      <c r="A127" s="63" t="s">
        <v>151</v>
      </c>
      <c r="B127" s="1" t="s">
        <v>39</v>
      </c>
      <c r="C127" s="7">
        <v>0.1588404752</v>
      </c>
      <c r="D127" s="7">
        <v>0.19401064039999999</v>
      </c>
      <c r="E127" s="7">
        <v>5.807651045E-2</v>
      </c>
      <c r="F127" s="7">
        <v>0.56449669970000005</v>
      </c>
      <c r="G127" s="5" t="s">
        <v>32</v>
      </c>
    </row>
    <row r="128" spans="1:7" ht="13">
      <c r="A128" s="63" t="s">
        <v>152</v>
      </c>
      <c r="B128" s="1" t="s">
        <v>20</v>
      </c>
      <c r="C128" s="7">
        <v>0.69984918159999998</v>
      </c>
      <c r="D128" s="7">
        <v>0.22048708710000001</v>
      </c>
      <c r="E128" s="7">
        <v>2.3994498E-2</v>
      </c>
      <c r="F128" s="7">
        <v>1.3538568459999999E-3</v>
      </c>
      <c r="G128" s="5" t="s">
        <v>18</v>
      </c>
    </row>
    <row r="129" spans="1:9" ht="13">
      <c r="A129" s="63" t="s">
        <v>153</v>
      </c>
      <c r="B129" s="1" t="s">
        <v>20</v>
      </c>
      <c r="C129" s="7">
        <v>1</v>
      </c>
      <c r="D129" s="7">
        <v>0</v>
      </c>
      <c r="E129" s="7">
        <v>0</v>
      </c>
      <c r="F129" s="7">
        <v>0</v>
      </c>
      <c r="G129" s="5" t="s">
        <v>9</v>
      </c>
    </row>
    <row r="130" spans="1:9" ht="13">
      <c r="A130" s="63" t="s">
        <v>154</v>
      </c>
      <c r="B130" s="1" t="s">
        <v>39</v>
      </c>
      <c r="C130" s="7">
        <v>0.1588404752</v>
      </c>
      <c r="D130" s="7">
        <v>0.19401064039999999</v>
      </c>
      <c r="E130" s="7">
        <v>5.807651045E-2</v>
      </c>
      <c r="F130" s="7">
        <v>0.56449669970000005</v>
      </c>
      <c r="G130" s="5" t="s">
        <v>32</v>
      </c>
    </row>
    <row r="131" spans="1:9" ht="13">
      <c r="A131" s="63" t="s">
        <v>155</v>
      </c>
      <c r="B131" s="1" t="s">
        <v>8</v>
      </c>
      <c r="C131" s="7">
        <v>0.75971425609999998</v>
      </c>
      <c r="D131" s="7">
        <v>2.0329974220000002E-2</v>
      </c>
      <c r="E131" s="7">
        <v>5.2975574759999998E-2</v>
      </c>
      <c r="F131" s="7">
        <v>1.64846552E-2</v>
      </c>
      <c r="G131" s="5" t="s">
        <v>9</v>
      </c>
    </row>
    <row r="132" spans="1:9" ht="13">
      <c r="A132" s="63" t="s">
        <v>156</v>
      </c>
      <c r="B132" s="1" t="s">
        <v>39</v>
      </c>
      <c r="C132" s="7">
        <v>0.1588404752</v>
      </c>
      <c r="D132" s="7">
        <v>0.19401064039999999</v>
      </c>
      <c r="E132" s="7">
        <v>5.807651045E-2</v>
      </c>
      <c r="F132" s="7">
        <v>0.56449669970000005</v>
      </c>
      <c r="G132" s="5" t="s">
        <v>32</v>
      </c>
    </row>
    <row r="133" spans="1:9" ht="13">
      <c r="A133" s="63" t="s">
        <v>157</v>
      </c>
      <c r="B133" s="1" t="s">
        <v>39</v>
      </c>
      <c r="C133" s="7">
        <v>0.1588404752</v>
      </c>
      <c r="D133" s="7">
        <v>0.19401064039999999</v>
      </c>
      <c r="E133" s="7">
        <v>5.807651045E-2</v>
      </c>
      <c r="F133" s="7">
        <v>0.56449669970000005</v>
      </c>
      <c r="G133" s="5" t="s">
        <v>32</v>
      </c>
    </row>
    <row r="134" spans="1:9" ht="13">
      <c r="A134" s="63" t="s">
        <v>158</v>
      </c>
      <c r="B134" s="1" t="s">
        <v>20</v>
      </c>
      <c r="C134" s="7">
        <v>0.59273295479999999</v>
      </c>
      <c r="D134" s="7">
        <v>5.5475302579999997E-2</v>
      </c>
      <c r="E134" s="7">
        <v>8.1485328359999998E-2</v>
      </c>
      <c r="F134" s="7">
        <v>9.1767603880000007E-2</v>
      </c>
      <c r="G134" s="5" t="s">
        <v>9</v>
      </c>
    </row>
    <row r="135" spans="1:9" ht="13">
      <c r="A135" s="63" t="s">
        <v>159</v>
      </c>
      <c r="B135" s="1" t="s">
        <v>20</v>
      </c>
      <c r="C135" s="7">
        <v>0</v>
      </c>
      <c r="D135" s="7">
        <v>0.99929635760000002</v>
      </c>
      <c r="E135" s="7">
        <v>3.117585422E-2</v>
      </c>
      <c r="F135" s="7">
        <v>1.3808852489848701E-5</v>
      </c>
      <c r="G135" s="5" t="s">
        <v>25</v>
      </c>
    </row>
    <row r="136" spans="1:9" ht="13">
      <c r="A136" s="63" t="s">
        <v>160</v>
      </c>
      <c r="B136" s="1" t="s">
        <v>20</v>
      </c>
      <c r="C136" s="7">
        <v>1</v>
      </c>
      <c r="D136" s="7">
        <v>0</v>
      </c>
      <c r="E136" s="7">
        <v>0</v>
      </c>
      <c r="F136" s="7">
        <v>0</v>
      </c>
      <c r="G136" s="5" t="s">
        <v>9</v>
      </c>
    </row>
    <row r="137" spans="1:9" ht="13">
      <c r="A137" s="63" t="s">
        <v>161</v>
      </c>
      <c r="B137" s="1" t="s">
        <v>20</v>
      </c>
      <c r="C137" s="7">
        <v>0.34057294300000002</v>
      </c>
      <c r="D137" s="7">
        <v>0.93536844259999996</v>
      </c>
      <c r="E137" s="7">
        <v>1.7500897469999999E-2</v>
      </c>
      <c r="F137" s="7">
        <v>1.7299822150000001E-2</v>
      </c>
      <c r="G137" s="5" t="s">
        <v>18</v>
      </c>
    </row>
    <row r="138" spans="1:9" ht="13">
      <c r="A138" s="63" t="s">
        <v>162</v>
      </c>
      <c r="B138" s="1" t="s">
        <v>20</v>
      </c>
      <c r="C138" s="3">
        <v>0.64681267475775805</v>
      </c>
      <c r="D138" s="3">
        <v>0.99080792612291901</v>
      </c>
      <c r="E138" s="3">
        <v>8.6708209357259595E-3</v>
      </c>
      <c r="F138" s="3">
        <v>6.0377298346555902E-4</v>
      </c>
      <c r="G138" s="5" t="s">
        <v>18</v>
      </c>
      <c r="H138" s="2"/>
      <c r="I138" s="2"/>
    </row>
    <row r="139" spans="1:9" ht="13">
      <c r="A139" s="63" t="s">
        <v>163</v>
      </c>
      <c r="B139" s="1" t="s">
        <v>39</v>
      </c>
      <c r="C139" s="7">
        <v>0.2153900618</v>
      </c>
      <c r="D139" s="7">
        <v>0.17382693430000001</v>
      </c>
      <c r="E139" s="7">
        <v>5.0803824050000002E-2</v>
      </c>
      <c r="F139" s="7">
        <v>0.50841081639999997</v>
      </c>
      <c r="G139" s="5" t="s">
        <v>32</v>
      </c>
    </row>
    <row r="140" spans="1:9" ht="13">
      <c r="A140" s="63" t="s">
        <v>164</v>
      </c>
      <c r="B140" s="1" t="s">
        <v>44</v>
      </c>
      <c r="C140" s="7">
        <v>0.44906419590000002</v>
      </c>
      <c r="D140" s="7">
        <v>4.0452056090000001E-2</v>
      </c>
      <c r="E140" s="7">
        <v>0.34281808409999998</v>
      </c>
      <c r="F140" s="7">
        <v>6.8766034879999993E-2</v>
      </c>
      <c r="G140" s="5" t="s">
        <v>56</v>
      </c>
    </row>
    <row r="141" spans="1:9" ht="13">
      <c r="A141" s="63" t="s">
        <v>165</v>
      </c>
      <c r="B141" s="1" t="s">
        <v>39</v>
      </c>
      <c r="C141" s="7">
        <v>0.25828683600000002</v>
      </c>
      <c r="D141" s="7">
        <v>0.16119778200000001</v>
      </c>
      <c r="E141" s="7">
        <v>4.7105921199999998E-2</v>
      </c>
      <c r="F141" s="7">
        <v>0.47641059209999997</v>
      </c>
      <c r="G141" s="5" t="s">
        <v>32</v>
      </c>
    </row>
    <row r="142" spans="1:9" ht="13">
      <c r="A142" s="63" t="s">
        <v>166</v>
      </c>
      <c r="B142" s="1" t="s">
        <v>39</v>
      </c>
      <c r="C142" s="7">
        <v>0.1588404752</v>
      </c>
      <c r="D142" s="7">
        <v>0.19401064039999999</v>
      </c>
      <c r="E142" s="7">
        <v>5.807651045E-2</v>
      </c>
      <c r="F142" s="7">
        <v>0.56449669970000005</v>
      </c>
      <c r="G142" s="5" t="s">
        <v>32</v>
      </c>
    </row>
    <row r="143" spans="1:9" ht="13">
      <c r="A143" s="63" t="s">
        <v>167</v>
      </c>
      <c r="B143" s="1" t="s">
        <v>44</v>
      </c>
      <c r="C143" s="7">
        <v>0.27243933440000001</v>
      </c>
      <c r="D143" s="7">
        <v>6.2167426390000004E-3</v>
      </c>
      <c r="E143" s="7">
        <v>0.98467678250000001</v>
      </c>
      <c r="F143" s="7">
        <v>7.3630491840000001E-3</v>
      </c>
      <c r="G143" s="5" t="s">
        <v>56</v>
      </c>
    </row>
    <row r="144" spans="1:9" ht="13">
      <c r="A144" s="63" t="s">
        <v>168</v>
      </c>
      <c r="B144" s="1" t="s">
        <v>20</v>
      </c>
      <c r="C144" s="7">
        <v>0.26913075530000002</v>
      </c>
      <c r="D144" s="7">
        <v>0.99925627049999999</v>
      </c>
      <c r="E144" s="7">
        <v>3.6900523759999999E-3</v>
      </c>
      <c r="F144" s="7">
        <v>2.20351625E-4</v>
      </c>
      <c r="G144" s="5" t="s">
        <v>18</v>
      </c>
    </row>
    <row r="145" spans="1:7" ht="13">
      <c r="A145" s="63" t="s">
        <v>169</v>
      </c>
      <c r="B145" s="1" t="s">
        <v>44</v>
      </c>
      <c r="C145" s="7">
        <v>0.39744193989999999</v>
      </c>
      <c r="D145" s="7">
        <v>5.3828638829999997E-2</v>
      </c>
      <c r="E145" s="7">
        <v>0.39472280939999999</v>
      </c>
      <c r="F145" s="7">
        <v>8.1669293660000003E-2</v>
      </c>
      <c r="G145" s="5" t="s">
        <v>56</v>
      </c>
    </row>
    <row r="146" spans="1:7" ht="13">
      <c r="A146" s="63" t="s">
        <v>170</v>
      </c>
      <c r="B146" s="1" t="s">
        <v>39</v>
      </c>
      <c r="C146" s="7">
        <v>0.17029575259999999</v>
      </c>
      <c r="D146" s="7">
        <v>0.1578094163</v>
      </c>
      <c r="E146" s="7">
        <v>4.9810175349999999E-2</v>
      </c>
      <c r="F146" s="7">
        <v>0.57264105050000003</v>
      </c>
      <c r="G146" s="5" t="s">
        <v>32</v>
      </c>
    </row>
    <row r="147" spans="1:7" ht="13">
      <c r="A147" s="63" t="s">
        <v>171</v>
      </c>
      <c r="B147" s="1" t="s">
        <v>44</v>
      </c>
      <c r="C147" s="7">
        <v>0.13702977390000001</v>
      </c>
      <c r="D147" s="7">
        <v>0.81394201430000002</v>
      </c>
      <c r="E147" s="7">
        <v>0.94104561070000003</v>
      </c>
      <c r="F147" s="7">
        <v>5.3859744109999998E-4</v>
      </c>
      <c r="G147" s="5" t="s">
        <v>62</v>
      </c>
    </row>
    <row r="148" spans="1:7" ht="13">
      <c r="A148" s="63" t="s">
        <v>172</v>
      </c>
      <c r="B148" s="1" t="s">
        <v>44</v>
      </c>
      <c r="C148" s="7">
        <v>0.16465962200000001</v>
      </c>
      <c r="D148" s="7">
        <v>0.56045904599999996</v>
      </c>
      <c r="E148" s="7">
        <v>0.21132644170000001</v>
      </c>
      <c r="F148" s="7">
        <v>5.7462382300000003E-2</v>
      </c>
      <c r="G148" s="5" t="s">
        <v>62</v>
      </c>
    </row>
    <row r="149" spans="1:7" ht="13">
      <c r="A149" s="63" t="s">
        <v>173</v>
      </c>
      <c r="B149" s="1" t="s">
        <v>44</v>
      </c>
      <c r="C149" s="7">
        <v>1</v>
      </c>
      <c r="D149" s="7">
        <v>0</v>
      </c>
      <c r="E149" s="7">
        <v>0</v>
      </c>
      <c r="F149" s="7">
        <v>0</v>
      </c>
      <c r="G149" s="5" t="s">
        <v>9</v>
      </c>
    </row>
    <row r="150" spans="1:7" ht="13">
      <c r="A150" s="63" t="s">
        <v>174</v>
      </c>
      <c r="B150" s="1" t="s">
        <v>39</v>
      </c>
      <c r="C150" s="7">
        <v>0.16453386149999999</v>
      </c>
      <c r="D150" s="7">
        <v>0.18501722440000001</v>
      </c>
      <c r="E150" s="7">
        <v>5.5520830299999997E-2</v>
      </c>
      <c r="F150" s="7">
        <v>0.56068042780000005</v>
      </c>
      <c r="G150" s="5" t="s">
        <v>32</v>
      </c>
    </row>
    <row r="151" spans="1:7" ht="13">
      <c r="A151" s="63" t="s">
        <v>175</v>
      </c>
      <c r="B151" s="1" t="s">
        <v>44</v>
      </c>
      <c r="C151" s="7">
        <v>0.3867583316</v>
      </c>
      <c r="D151" s="7">
        <v>4.0830531310000001E-2</v>
      </c>
      <c r="E151" s="7">
        <v>0.39970358080000001</v>
      </c>
      <c r="F151" s="7">
        <v>6.5086491819999995E-2</v>
      </c>
      <c r="G151" s="5" t="s">
        <v>56</v>
      </c>
    </row>
    <row r="152" spans="1:7" ht="13">
      <c r="A152" s="63" t="s">
        <v>176</v>
      </c>
      <c r="B152" s="1" t="s">
        <v>20</v>
      </c>
      <c r="C152" s="7">
        <v>0.58571059469999998</v>
      </c>
      <c r="D152" s="7">
        <v>6.6256238479999993E-2</v>
      </c>
      <c r="E152" s="7">
        <v>5.5848582280000003E-2</v>
      </c>
      <c r="F152" s="7">
        <v>0.18509118399999999</v>
      </c>
      <c r="G152" s="5" t="s">
        <v>9</v>
      </c>
    </row>
    <row r="153" spans="1:7" ht="13">
      <c r="A153" s="63" t="s">
        <v>177</v>
      </c>
      <c r="B153" s="1" t="s">
        <v>39</v>
      </c>
      <c r="C153" s="7">
        <v>0.2169663526</v>
      </c>
      <c r="D153" s="7">
        <v>0.1656867216</v>
      </c>
      <c r="E153" s="7">
        <v>4.969795053E-2</v>
      </c>
      <c r="F153" s="7">
        <v>0.51530535749999995</v>
      </c>
      <c r="G153" s="5" t="s">
        <v>32</v>
      </c>
    </row>
    <row r="154" spans="1:7" ht="13">
      <c r="A154" s="63" t="s">
        <v>178</v>
      </c>
      <c r="B154" s="1" t="s">
        <v>39</v>
      </c>
      <c r="C154" s="7">
        <v>0.16623627120000001</v>
      </c>
      <c r="D154" s="7">
        <v>0.1773263689</v>
      </c>
      <c r="E154" s="7">
        <v>5.392461044E-2</v>
      </c>
      <c r="F154" s="7">
        <v>0.56374695129999997</v>
      </c>
      <c r="G154" s="5" t="s">
        <v>32</v>
      </c>
    </row>
    <row r="155" spans="1:7" ht="13">
      <c r="A155" s="63" t="s">
        <v>179</v>
      </c>
      <c r="B155" s="1" t="s">
        <v>20</v>
      </c>
      <c r="C155" s="7">
        <v>0.41127632660000002</v>
      </c>
      <c r="D155" s="7">
        <v>0.59395195599999995</v>
      </c>
      <c r="E155" s="7">
        <v>4.4902085590000002E-2</v>
      </c>
      <c r="F155" s="7">
        <v>3.902611039E-2</v>
      </c>
      <c r="G155" s="5" t="s">
        <v>25</v>
      </c>
    </row>
    <row r="156" spans="1:7" ht="13">
      <c r="A156" s="63" t="s">
        <v>180</v>
      </c>
      <c r="B156" s="1" t="s">
        <v>39</v>
      </c>
      <c r="C156" s="7">
        <v>0.21727084059999999</v>
      </c>
      <c r="D156" s="7">
        <v>0.16399409200000001</v>
      </c>
      <c r="E156" s="7">
        <v>4.9349139600000001E-2</v>
      </c>
      <c r="F156" s="7">
        <v>0.51621402719999998</v>
      </c>
      <c r="G156" s="5" t="s">
        <v>32</v>
      </c>
    </row>
    <row r="157" spans="1:7" ht="13">
      <c r="A157" s="63" t="s">
        <v>181</v>
      </c>
      <c r="B157" s="1" t="s">
        <v>39</v>
      </c>
      <c r="C157" s="7">
        <v>0.1637209013</v>
      </c>
      <c r="D157" s="7">
        <v>0.18720302929999999</v>
      </c>
      <c r="E157" s="7">
        <v>5.5962176629999999E-2</v>
      </c>
      <c r="F157" s="7">
        <v>0.56019685450000001</v>
      </c>
      <c r="G157" s="5" t="s">
        <v>32</v>
      </c>
    </row>
    <row r="158" spans="1:7" ht="13">
      <c r="A158" s="63" t="s">
        <v>182</v>
      </c>
      <c r="B158" s="1" t="s">
        <v>39</v>
      </c>
      <c r="C158" s="7">
        <v>0.1997709513</v>
      </c>
      <c r="D158" s="7">
        <v>0.17625477919999999</v>
      </c>
      <c r="E158" s="7">
        <v>4.8778223439999997E-2</v>
      </c>
      <c r="F158" s="7">
        <v>0.51019128339999997</v>
      </c>
      <c r="G158" s="5" t="s">
        <v>32</v>
      </c>
    </row>
    <row r="159" spans="1:7" ht="13">
      <c r="A159" s="63" t="s">
        <v>183</v>
      </c>
      <c r="B159" s="1" t="s">
        <v>39</v>
      </c>
      <c r="C159" s="7">
        <v>0.1990302095</v>
      </c>
      <c r="D159" s="7">
        <v>0.1781766078</v>
      </c>
      <c r="E159" s="7">
        <v>4.913776181E-2</v>
      </c>
      <c r="F159" s="7">
        <v>0.50962674090000004</v>
      </c>
      <c r="G159" s="5" t="s">
        <v>32</v>
      </c>
    </row>
    <row r="160" spans="1:7" ht="13">
      <c r="A160" s="63" t="s">
        <v>184</v>
      </c>
      <c r="B160" s="1" t="s">
        <v>20</v>
      </c>
      <c r="C160" s="7">
        <v>1</v>
      </c>
      <c r="D160" s="7">
        <v>0</v>
      </c>
      <c r="E160" s="7">
        <v>0</v>
      </c>
      <c r="F160" s="9">
        <v>8.5525778080000001E-10</v>
      </c>
      <c r="G160" s="5" t="s">
        <v>9</v>
      </c>
    </row>
    <row r="161" spans="1:7" ht="13">
      <c r="A161" s="63" t="s">
        <v>185</v>
      </c>
      <c r="B161" s="1" t="s">
        <v>20</v>
      </c>
      <c r="C161" s="7">
        <v>0.25109948830000001</v>
      </c>
      <c r="D161" s="7">
        <v>0.71849912360000001</v>
      </c>
      <c r="E161" s="7">
        <v>2.0401281640000001E-2</v>
      </c>
      <c r="F161" s="7">
        <v>0.135162172</v>
      </c>
      <c r="G161" s="5" t="s">
        <v>25</v>
      </c>
    </row>
    <row r="162" spans="1:7" ht="13">
      <c r="A162" s="63" t="s">
        <v>186</v>
      </c>
      <c r="B162" s="1" t="s">
        <v>39</v>
      </c>
      <c r="C162" s="7">
        <v>0.21275869019999999</v>
      </c>
      <c r="D162" s="7">
        <v>0.1788676085</v>
      </c>
      <c r="E162" s="7">
        <v>5.235069623E-2</v>
      </c>
      <c r="F162" s="7">
        <v>0.51019820039999997</v>
      </c>
      <c r="G162" s="5" t="s">
        <v>32</v>
      </c>
    </row>
    <row r="163" spans="1:7" ht="13">
      <c r="A163" s="63" t="s">
        <v>187</v>
      </c>
      <c r="B163" s="1" t="s">
        <v>20</v>
      </c>
      <c r="C163" s="7">
        <v>1</v>
      </c>
      <c r="D163" s="7">
        <v>0</v>
      </c>
      <c r="E163" s="7">
        <v>0</v>
      </c>
      <c r="F163" s="7">
        <v>0</v>
      </c>
      <c r="G163" s="5" t="s">
        <v>9</v>
      </c>
    </row>
    <row r="164" spans="1:7" ht="13">
      <c r="A164" s="63" t="s">
        <v>188</v>
      </c>
      <c r="B164" s="1" t="s">
        <v>44</v>
      </c>
      <c r="C164" s="7">
        <v>0.61011646090000005</v>
      </c>
      <c r="D164" s="7">
        <v>1.063257508E-2</v>
      </c>
      <c r="E164" s="7">
        <v>0.75705028159999999</v>
      </c>
      <c r="F164" s="7">
        <v>6.0717385259999998E-3</v>
      </c>
      <c r="G164" s="5" t="s">
        <v>56</v>
      </c>
    </row>
    <row r="165" spans="1:7" ht="13">
      <c r="A165" s="63" t="s">
        <v>189</v>
      </c>
      <c r="B165" s="1" t="s">
        <v>20</v>
      </c>
      <c r="C165" s="7">
        <v>0.14567176439999999</v>
      </c>
      <c r="D165" s="7">
        <v>0.83363669880000002</v>
      </c>
      <c r="E165" s="7">
        <v>2.5300191709999999E-2</v>
      </c>
      <c r="F165" s="7">
        <v>0.14311870330000001</v>
      </c>
      <c r="G165" s="5" t="s">
        <v>25</v>
      </c>
    </row>
    <row r="166" spans="1:7" ht="13">
      <c r="A166" s="63" t="s">
        <v>190</v>
      </c>
      <c r="B166" s="1" t="s">
        <v>44</v>
      </c>
      <c r="C166" s="7">
        <v>0.1185735134</v>
      </c>
      <c r="D166" s="7">
        <v>0.1138958771</v>
      </c>
      <c r="E166" s="7">
        <v>0.4286480594</v>
      </c>
      <c r="F166" s="7">
        <v>3.3313664879999998E-9</v>
      </c>
      <c r="G166" s="5" t="s">
        <v>50</v>
      </c>
    </row>
    <row r="167" spans="1:7" ht="13">
      <c r="A167" s="63" t="s">
        <v>191</v>
      </c>
      <c r="B167" s="1" t="s">
        <v>20</v>
      </c>
      <c r="C167" s="7">
        <v>0.2125264613</v>
      </c>
      <c r="D167" s="7">
        <v>0.95299490840000001</v>
      </c>
      <c r="E167" s="7">
        <v>1.0507338979999999E-2</v>
      </c>
      <c r="F167" s="7">
        <v>7.5097253599999995E-4</v>
      </c>
      <c r="G167" s="5" t="s">
        <v>18</v>
      </c>
    </row>
    <row r="168" spans="1:7" ht="13">
      <c r="A168" s="63" t="s">
        <v>192</v>
      </c>
      <c r="B168" s="1" t="s">
        <v>8</v>
      </c>
      <c r="C168" s="7">
        <v>1</v>
      </c>
      <c r="D168" s="7">
        <v>0</v>
      </c>
      <c r="E168" s="7">
        <v>0</v>
      </c>
      <c r="F168" s="7">
        <v>0</v>
      </c>
      <c r="G168" s="5" t="s">
        <v>9</v>
      </c>
    </row>
    <row r="169" spans="1:7" ht="13">
      <c r="A169" s="63" t="s">
        <v>193</v>
      </c>
      <c r="B169" s="1" t="s">
        <v>39</v>
      </c>
      <c r="C169" s="7">
        <v>0.1613387309</v>
      </c>
      <c r="D169" s="7">
        <v>0.19564029299999999</v>
      </c>
      <c r="E169" s="7">
        <v>5.7681233780000001E-2</v>
      </c>
      <c r="F169" s="7">
        <v>0.557641622</v>
      </c>
      <c r="G169" s="5" t="s">
        <v>32</v>
      </c>
    </row>
    <row r="170" spans="1:7" ht="13">
      <c r="A170" s="63" t="s">
        <v>194</v>
      </c>
      <c r="B170" s="1" t="s">
        <v>8</v>
      </c>
      <c r="C170" s="7">
        <v>0.27891374689999998</v>
      </c>
      <c r="D170" s="7">
        <v>0.14628941200000001</v>
      </c>
      <c r="E170" s="7">
        <v>4.3738080589999999E-2</v>
      </c>
      <c r="F170" s="7">
        <v>0.4698186171</v>
      </c>
      <c r="G170" s="5" t="s">
        <v>9</v>
      </c>
    </row>
    <row r="171" spans="1:7" ht="13">
      <c r="A171" s="63" t="s">
        <v>195</v>
      </c>
      <c r="B171" s="1" t="s">
        <v>39</v>
      </c>
      <c r="C171" s="7">
        <v>0.17114461019999999</v>
      </c>
      <c r="D171" s="7">
        <v>0.1619751022</v>
      </c>
      <c r="E171" s="7">
        <v>5.0743659230000002E-2</v>
      </c>
      <c r="F171" s="7">
        <v>0.56883824169999997</v>
      </c>
      <c r="G171" s="5" t="s">
        <v>32</v>
      </c>
    </row>
    <row r="172" spans="1:7" ht="13">
      <c r="A172" s="63" t="s">
        <v>196</v>
      </c>
      <c r="B172" s="1" t="s">
        <v>39</v>
      </c>
      <c r="C172" s="7">
        <v>0.1683865302</v>
      </c>
      <c r="D172" s="7">
        <v>0.16966283030000001</v>
      </c>
      <c r="E172" s="7">
        <v>5.233546436E-2</v>
      </c>
      <c r="F172" s="7">
        <v>0.56650006770000005</v>
      </c>
      <c r="G172" s="5" t="s">
        <v>32</v>
      </c>
    </row>
    <row r="173" spans="1:7" ht="13">
      <c r="A173" s="63" t="s">
        <v>197</v>
      </c>
      <c r="B173" s="1" t="s">
        <v>20</v>
      </c>
      <c r="C173" s="7">
        <v>0.1686980381</v>
      </c>
      <c r="D173" s="7">
        <v>0.99270465880000003</v>
      </c>
      <c r="E173" s="7">
        <v>1.31461991E-2</v>
      </c>
      <c r="F173" s="7">
        <v>3.0508406120000001E-3</v>
      </c>
      <c r="G173" s="5" t="s">
        <v>25</v>
      </c>
    </row>
    <row r="174" spans="1:7" ht="13">
      <c r="A174" s="63" t="s">
        <v>198</v>
      </c>
      <c r="B174" s="1" t="s">
        <v>39</v>
      </c>
      <c r="C174" s="7">
        <v>0.1588404752</v>
      </c>
      <c r="D174" s="7">
        <v>0.19401064039999999</v>
      </c>
      <c r="E174" s="7">
        <v>5.807651045E-2</v>
      </c>
      <c r="F174" s="7">
        <v>0.56449669970000005</v>
      </c>
      <c r="G174" s="5" t="s">
        <v>32</v>
      </c>
    </row>
    <row r="175" spans="1:7" ht="13">
      <c r="A175" s="63" t="s">
        <v>199</v>
      </c>
      <c r="B175" s="1" t="s">
        <v>20</v>
      </c>
      <c r="C175" s="7">
        <v>0.31759004800000001</v>
      </c>
      <c r="D175" s="7">
        <v>7.5365373439999994E-2</v>
      </c>
      <c r="E175" s="7">
        <v>4.8112720150000003E-2</v>
      </c>
      <c r="F175" s="7">
        <v>0.41906473179999998</v>
      </c>
      <c r="G175" s="5" t="s">
        <v>32</v>
      </c>
    </row>
    <row r="176" spans="1:7" ht="13">
      <c r="A176" s="63" t="s">
        <v>200</v>
      </c>
      <c r="B176" s="1" t="s">
        <v>44</v>
      </c>
      <c r="C176" s="7">
        <v>0.22783698560000001</v>
      </c>
      <c r="D176" s="7">
        <v>7.7241884499999997E-2</v>
      </c>
      <c r="E176" s="7">
        <v>0.28047886</v>
      </c>
      <c r="F176" s="7">
        <v>6.9473069009999998E-3</v>
      </c>
      <c r="G176" s="5" t="s">
        <v>56</v>
      </c>
    </row>
    <row r="177" spans="1:7" ht="13">
      <c r="A177" s="63" t="s">
        <v>201</v>
      </c>
      <c r="B177" s="1" t="s">
        <v>8</v>
      </c>
      <c r="C177" s="7">
        <v>1</v>
      </c>
      <c r="D177" s="7">
        <v>0</v>
      </c>
      <c r="E177" s="7">
        <v>0</v>
      </c>
      <c r="F177" s="7">
        <v>0</v>
      </c>
      <c r="G177" s="5" t="s">
        <v>9</v>
      </c>
    </row>
    <row r="178" spans="1:7" ht="13">
      <c r="A178" s="63" t="s">
        <v>202</v>
      </c>
      <c r="B178" s="1" t="s">
        <v>44</v>
      </c>
      <c r="C178" s="7">
        <v>0.2651977278</v>
      </c>
      <c r="D178" s="7">
        <v>8.6684887599999996E-2</v>
      </c>
      <c r="E178" s="7">
        <v>0.31124312990000003</v>
      </c>
      <c r="F178" s="7">
        <v>1.130768488E-2</v>
      </c>
      <c r="G178" s="5" t="s">
        <v>56</v>
      </c>
    </row>
    <row r="179" spans="1:7" ht="13">
      <c r="A179" s="63" t="s">
        <v>203</v>
      </c>
      <c r="B179" s="1" t="s">
        <v>44</v>
      </c>
      <c r="C179" s="7">
        <v>0.18981984169999999</v>
      </c>
      <c r="D179" s="7">
        <v>3.6847126139999999E-2</v>
      </c>
      <c r="E179" s="7">
        <v>0.92088057280000002</v>
      </c>
      <c r="F179" s="7">
        <v>5.9785328800000002E-2</v>
      </c>
      <c r="G179" s="5" t="s">
        <v>50</v>
      </c>
    </row>
    <row r="180" spans="1:7" ht="13">
      <c r="A180" s="63" t="s">
        <v>204</v>
      </c>
      <c r="B180" s="1" t="s">
        <v>44</v>
      </c>
      <c r="C180" s="7">
        <v>0.26482281860000001</v>
      </c>
      <c r="D180" s="7">
        <v>9.2831333299999999E-2</v>
      </c>
      <c r="E180" s="7">
        <v>0.29590615860000002</v>
      </c>
      <c r="F180" s="7">
        <v>1.175598221E-2</v>
      </c>
      <c r="G180" s="5" t="s">
        <v>965</v>
      </c>
    </row>
    <row r="181" spans="1:7" ht="13">
      <c r="A181" s="63" t="s">
        <v>205</v>
      </c>
      <c r="B181" s="1" t="s">
        <v>44</v>
      </c>
      <c r="C181" s="7">
        <v>0.21367565120000001</v>
      </c>
      <c r="D181" s="7">
        <v>3.0791769900000002E-2</v>
      </c>
      <c r="E181" s="7">
        <v>0.39970278370000001</v>
      </c>
      <c r="F181" s="7">
        <v>1.7993787130000001E-2</v>
      </c>
      <c r="G181" s="5" t="s">
        <v>965</v>
      </c>
    </row>
    <row r="182" spans="1:7" ht="13">
      <c r="A182" s="63" t="s">
        <v>206</v>
      </c>
      <c r="B182" s="1" t="s">
        <v>44</v>
      </c>
      <c r="C182" s="7">
        <v>0.1711704137</v>
      </c>
      <c r="D182" s="7">
        <v>0.11432929980000001</v>
      </c>
      <c r="E182" s="7">
        <v>0.1121815613</v>
      </c>
      <c r="F182" s="7">
        <v>0.34213824749999999</v>
      </c>
      <c r="G182" s="5" t="s">
        <v>32</v>
      </c>
    </row>
    <row r="183" spans="1:7" ht="13">
      <c r="A183" s="63" t="s">
        <v>207</v>
      </c>
      <c r="B183" s="1" t="s">
        <v>44</v>
      </c>
      <c r="C183" s="7">
        <v>0.1472224728</v>
      </c>
      <c r="D183" s="7">
        <v>0.14051891</v>
      </c>
      <c r="E183" s="7">
        <v>0.1032796012</v>
      </c>
      <c r="F183" s="7">
        <v>0.46339728419999998</v>
      </c>
      <c r="G183" s="5" t="s">
        <v>32</v>
      </c>
    </row>
    <row r="184" spans="1:7" ht="13">
      <c r="A184" s="63" t="s">
        <v>208</v>
      </c>
      <c r="B184" s="1" t="s">
        <v>44</v>
      </c>
      <c r="C184" s="7">
        <v>0.13332068159999999</v>
      </c>
      <c r="D184" s="7">
        <v>0.91231573600000004</v>
      </c>
      <c r="E184" s="7">
        <v>0.47306832250000003</v>
      </c>
      <c r="F184" s="7">
        <v>1.9650774659999998E-3</v>
      </c>
      <c r="G184" s="5" t="s">
        <v>62</v>
      </c>
    </row>
    <row r="185" spans="1:7" ht="13">
      <c r="A185" s="63" t="s">
        <v>209</v>
      </c>
      <c r="B185" s="1" t="s">
        <v>44</v>
      </c>
      <c r="C185" s="7">
        <v>0.2651977278</v>
      </c>
      <c r="D185" s="7">
        <v>8.6684887599999996E-2</v>
      </c>
      <c r="E185" s="7">
        <v>0.31124312990000003</v>
      </c>
      <c r="F185" s="7">
        <v>1.130768488E-2</v>
      </c>
      <c r="G185" s="5" t="s">
        <v>56</v>
      </c>
    </row>
    <row r="186" spans="1:7" ht="13">
      <c r="A186" s="63" t="s">
        <v>210</v>
      </c>
      <c r="B186" s="1" t="s">
        <v>44</v>
      </c>
      <c r="C186" s="7">
        <v>0.186307109</v>
      </c>
      <c r="D186" s="7">
        <v>3.7378841929999997E-2</v>
      </c>
      <c r="E186" s="7">
        <v>0.92158435640000003</v>
      </c>
      <c r="F186" s="7">
        <v>6.037987878E-2</v>
      </c>
      <c r="G186" s="5" t="s">
        <v>50</v>
      </c>
    </row>
    <row r="187" spans="1:7" ht="13">
      <c r="A187" s="63" t="s">
        <v>211</v>
      </c>
      <c r="B187" s="1" t="s">
        <v>44</v>
      </c>
      <c r="C187" s="7">
        <v>0.2651977278</v>
      </c>
      <c r="D187" s="7">
        <v>8.6684887599999996E-2</v>
      </c>
      <c r="E187" s="7">
        <v>0.31124312990000003</v>
      </c>
      <c r="F187" s="7">
        <v>1.130768488E-2</v>
      </c>
      <c r="G187" s="5" t="s">
        <v>56</v>
      </c>
    </row>
    <row r="188" spans="1:7" ht="13">
      <c r="A188" s="63" t="s">
        <v>212</v>
      </c>
      <c r="B188" s="1" t="s">
        <v>44</v>
      </c>
      <c r="C188" s="7">
        <v>0.26482281860000001</v>
      </c>
      <c r="D188" s="7">
        <v>9.2831333299999999E-2</v>
      </c>
      <c r="E188" s="7">
        <v>0.29590615860000002</v>
      </c>
      <c r="F188" s="7">
        <v>1.175598221E-2</v>
      </c>
      <c r="G188" s="5" t="s">
        <v>56</v>
      </c>
    </row>
    <row r="189" spans="1:7" ht="13">
      <c r="A189" s="63" t="s">
        <v>213</v>
      </c>
      <c r="B189" s="1" t="s">
        <v>39</v>
      </c>
      <c r="C189" s="7">
        <v>0.46404610390000001</v>
      </c>
      <c r="D189" s="7">
        <v>5.8829979490000003E-2</v>
      </c>
      <c r="E189" s="7">
        <v>0.30228808800000001</v>
      </c>
      <c r="F189" s="7">
        <v>0.12688478049999999</v>
      </c>
      <c r="G189" s="5" t="s">
        <v>56</v>
      </c>
    </row>
    <row r="190" spans="1:7" ht="13">
      <c r="A190" s="63" t="s">
        <v>214</v>
      </c>
      <c r="B190" s="1" t="s">
        <v>44</v>
      </c>
      <c r="C190" s="7">
        <v>0.23531642559999999</v>
      </c>
      <c r="D190" s="7">
        <v>9.5806761800000001E-2</v>
      </c>
      <c r="E190" s="7">
        <v>0.21429537730000001</v>
      </c>
      <c r="F190" s="7">
        <v>4.0383132699999998E-3</v>
      </c>
      <c r="G190" s="5" t="s">
        <v>56</v>
      </c>
    </row>
    <row r="191" spans="1:7" ht="13">
      <c r="A191" s="63" t="s">
        <v>215</v>
      </c>
      <c r="B191" s="1" t="s">
        <v>44</v>
      </c>
      <c r="C191" s="7">
        <v>0.31607099440000003</v>
      </c>
      <c r="D191" s="7">
        <v>5.8221014889999999E-2</v>
      </c>
      <c r="E191" s="7">
        <v>0.53727171129999995</v>
      </c>
      <c r="F191" s="7">
        <v>9.0878472269999996E-2</v>
      </c>
      <c r="G191" s="5" t="s">
        <v>56</v>
      </c>
    </row>
    <row r="192" spans="1:7" ht="13">
      <c r="A192" s="64" t="s">
        <v>216</v>
      </c>
      <c r="B192" s="65" t="s">
        <v>44</v>
      </c>
      <c r="C192" s="66">
        <v>0.2175354672</v>
      </c>
      <c r="D192" s="66">
        <v>1.0046605000000001E-3</v>
      </c>
      <c r="E192" s="66">
        <v>0.22350498320000001</v>
      </c>
      <c r="F192" s="66">
        <v>4.2786357450000003E-3</v>
      </c>
      <c r="G192" s="67" t="s">
        <v>56</v>
      </c>
    </row>
  </sheetData>
  <customSheetViews>
    <customSheetView guid="{55674D99-7A40-42AF-AB22-491B21E69962}" filter="1" showAutoFilter="1">
      <pageMargins left="0.7" right="0.7" top="0.75" bottom="0.75" header="0.3" footer="0.3"/>
      <autoFilter ref="A1:F192" xr:uid="{B2105B94-F6F4-A942-8A38-655529D23AE2}"/>
    </customSheetView>
  </customSheetViews>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X23"/>
  <sheetViews>
    <sheetView workbookViewId="0">
      <selection activeCell="J23" sqref="J23"/>
    </sheetView>
  </sheetViews>
  <sheetFormatPr baseColWidth="10" defaultColWidth="12.6640625" defaultRowHeight="13"/>
  <cols>
    <col min="1" max="1" width="22" customWidth="1"/>
    <col min="4" max="4" width="17.83203125" customWidth="1"/>
    <col min="5" max="5" width="18" customWidth="1"/>
    <col min="6" max="6" width="16.6640625" customWidth="1"/>
    <col min="7" max="7" width="19.83203125" customWidth="1"/>
    <col min="8" max="8" width="20.33203125" customWidth="1"/>
    <col min="9" max="9" width="18.6640625" customWidth="1"/>
    <col min="10" max="10" width="18" customWidth="1"/>
    <col min="13" max="13" width="19.1640625" customWidth="1"/>
  </cols>
  <sheetData>
    <row r="1" spans="1:24">
      <c r="A1" s="2" t="s">
        <v>457</v>
      </c>
    </row>
    <row r="2" spans="1:24">
      <c r="B2" s="5" t="s">
        <v>332</v>
      </c>
      <c r="C2" s="5" t="s">
        <v>333</v>
      </c>
      <c r="D2" s="5" t="s">
        <v>334</v>
      </c>
      <c r="E2" s="5" t="s">
        <v>335</v>
      </c>
      <c r="F2" s="5" t="s">
        <v>336</v>
      </c>
      <c r="G2" s="5" t="s">
        <v>337</v>
      </c>
      <c r="H2" s="5" t="s">
        <v>338</v>
      </c>
      <c r="I2" s="5" t="s">
        <v>339</v>
      </c>
      <c r="J2" s="5" t="s">
        <v>340</v>
      </c>
      <c r="K2" s="5" t="s">
        <v>341</v>
      </c>
      <c r="L2" s="5" t="s">
        <v>342</v>
      </c>
      <c r="M2" s="5" t="s">
        <v>343</v>
      </c>
      <c r="N2" s="5" t="s">
        <v>344</v>
      </c>
      <c r="O2" s="5" t="s">
        <v>345</v>
      </c>
      <c r="P2" s="5" t="s">
        <v>346</v>
      </c>
      <c r="Q2" s="5" t="s">
        <v>347</v>
      </c>
      <c r="R2" s="5" t="s">
        <v>348</v>
      </c>
      <c r="S2" s="5" t="s">
        <v>349</v>
      </c>
      <c r="T2" s="5" t="s">
        <v>350</v>
      </c>
      <c r="U2" s="5" t="s">
        <v>351</v>
      </c>
      <c r="V2" s="5" t="s">
        <v>352</v>
      </c>
      <c r="W2" s="5" t="s">
        <v>353</v>
      </c>
      <c r="X2" s="5" t="s">
        <v>354</v>
      </c>
    </row>
    <row r="3" spans="1:24" ht="28">
      <c r="B3" s="5" t="s">
        <v>654</v>
      </c>
      <c r="C3" s="5">
        <v>1</v>
      </c>
      <c r="D3" s="17" t="s">
        <v>655</v>
      </c>
      <c r="E3" s="5">
        <v>1860</v>
      </c>
      <c r="F3" s="5" t="s">
        <v>656</v>
      </c>
      <c r="G3" s="5">
        <v>59</v>
      </c>
      <c r="H3" s="5">
        <v>8</v>
      </c>
      <c r="I3" s="5">
        <v>12</v>
      </c>
      <c r="J3" s="5">
        <v>28</v>
      </c>
      <c r="K3" s="5">
        <v>0</v>
      </c>
      <c r="L3" s="5">
        <v>0</v>
      </c>
      <c r="M3" s="5">
        <v>7</v>
      </c>
      <c r="N3" s="5">
        <v>82</v>
      </c>
      <c r="O3" s="5">
        <v>7</v>
      </c>
      <c r="P3" s="5">
        <v>0</v>
      </c>
      <c r="Q3" s="5">
        <v>0</v>
      </c>
      <c r="R3" s="5">
        <v>1</v>
      </c>
      <c r="S3" s="5">
        <v>31</v>
      </c>
      <c r="T3" s="5">
        <v>11</v>
      </c>
      <c r="U3" s="5">
        <v>0</v>
      </c>
      <c r="V3" s="5">
        <v>0</v>
      </c>
      <c r="W3" s="5">
        <v>1</v>
      </c>
      <c r="X3" s="5">
        <v>33</v>
      </c>
    </row>
    <row r="4" spans="1:24" ht="28">
      <c r="B4" s="5" t="s">
        <v>657</v>
      </c>
      <c r="C4" s="5">
        <v>1</v>
      </c>
      <c r="D4" s="17" t="s">
        <v>658</v>
      </c>
      <c r="E4" s="5">
        <v>2009</v>
      </c>
      <c r="F4" s="5" t="s">
        <v>659</v>
      </c>
      <c r="G4" s="5">
        <v>59</v>
      </c>
      <c r="H4" s="5">
        <v>8</v>
      </c>
      <c r="I4" s="5">
        <v>12</v>
      </c>
      <c r="J4" s="5">
        <v>2</v>
      </c>
      <c r="K4" s="5">
        <v>0</v>
      </c>
      <c r="L4" s="5">
        <v>2</v>
      </c>
      <c r="M4" s="5">
        <v>2</v>
      </c>
      <c r="N4" s="5">
        <v>93</v>
      </c>
      <c r="O4" s="5">
        <v>0</v>
      </c>
      <c r="P4" s="5">
        <v>0</v>
      </c>
      <c r="Q4" s="5">
        <v>0</v>
      </c>
      <c r="R4" s="5">
        <v>0</v>
      </c>
      <c r="S4" s="5">
        <v>32</v>
      </c>
      <c r="T4" s="5">
        <v>2</v>
      </c>
      <c r="U4" s="5">
        <v>0</v>
      </c>
      <c r="V4" s="5">
        <v>2</v>
      </c>
      <c r="W4" s="5">
        <v>2</v>
      </c>
      <c r="X4" s="5">
        <v>33</v>
      </c>
    </row>
    <row r="5" spans="1:24" ht="28">
      <c r="B5" s="5" t="s">
        <v>660</v>
      </c>
      <c r="C5" s="5">
        <v>1</v>
      </c>
      <c r="D5" s="17" t="s">
        <v>661</v>
      </c>
      <c r="E5" s="5">
        <v>2648</v>
      </c>
      <c r="F5" s="5" t="s">
        <v>662</v>
      </c>
      <c r="G5" s="5">
        <v>63</v>
      </c>
      <c r="H5" s="5">
        <v>10</v>
      </c>
      <c r="I5" s="5">
        <v>14</v>
      </c>
      <c r="J5" s="5">
        <v>5</v>
      </c>
      <c r="K5" s="5">
        <v>0</v>
      </c>
      <c r="L5" s="5">
        <v>0</v>
      </c>
      <c r="M5" s="5">
        <v>1</v>
      </c>
      <c r="N5" s="5">
        <v>103</v>
      </c>
      <c r="O5" s="5">
        <v>2</v>
      </c>
      <c r="P5" s="5">
        <v>0</v>
      </c>
      <c r="Q5" s="5">
        <v>0</v>
      </c>
      <c r="R5" s="5">
        <v>0</v>
      </c>
      <c r="S5" s="5">
        <v>39</v>
      </c>
      <c r="T5" s="5">
        <v>3</v>
      </c>
      <c r="U5" s="5">
        <v>0</v>
      </c>
      <c r="V5" s="5">
        <v>0</v>
      </c>
      <c r="W5" s="5">
        <v>1</v>
      </c>
      <c r="X5" s="5">
        <v>35</v>
      </c>
    </row>
    <row r="6" spans="1:24" ht="28">
      <c r="B6" s="5" t="s">
        <v>663</v>
      </c>
      <c r="C6" s="5">
        <v>1</v>
      </c>
      <c r="D6" s="17" t="s">
        <v>664</v>
      </c>
      <c r="E6" s="5">
        <v>2815</v>
      </c>
      <c r="F6" s="5" t="s">
        <v>665</v>
      </c>
      <c r="G6" s="5">
        <v>66</v>
      </c>
      <c r="H6" s="5">
        <v>11</v>
      </c>
      <c r="I6" s="5">
        <v>15</v>
      </c>
      <c r="J6" s="5">
        <v>3</v>
      </c>
      <c r="K6" s="5">
        <v>0</v>
      </c>
      <c r="L6" s="5">
        <v>0</v>
      </c>
      <c r="M6" s="5">
        <v>0</v>
      </c>
      <c r="N6" s="5">
        <v>96</v>
      </c>
      <c r="O6" s="5">
        <v>2</v>
      </c>
      <c r="P6" s="5">
        <v>0</v>
      </c>
      <c r="Q6" s="5">
        <v>0</v>
      </c>
      <c r="R6" s="5">
        <v>0</v>
      </c>
      <c r="S6" s="5">
        <v>35</v>
      </c>
      <c r="T6" s="5">
        <v>1</v>
      </c>
      <c r="U6" s="5">
        <v>0</v>
      </c>
      <c r="V6" s="5">
        <v>0</v>
      </c>
      <c r="W6" s="5">
        <v>0</v>
      </c>
      <c r="X6" s="5">
        <v>33</v>
      </c>
    </row>
    <row r="7" spans="1:24" ht="28">
      <c r="B7" s="5" t="s">
        <v>666</v>
      </c>
      <c r="C7" s="5">
        <v>1</v>
      </c>
      <c r="D7" s="17" t="s">
        <v>667</v>
      </c>
      <c r="E7" s="5">
        <v>2875</v>
      </c>
      <c r="F7" s="5" t="s">
        <v>668</v>
      </c>
      <c r="G7" s="5">
        <v>66</v>
      </c>
      <c r="H7" s="5">
        <v>11</v>
      </c>
      <c r="I7" s="5">
        <v>15</v>
      </c>
      <c r="J7" s="5">
        <v>0</v>
      </c>
      <c r="K7" s="5">
        <v>0</v>
      </c>
      <c r="L7" s="5">
        <v>0</v>
      </c>
      <c r="M7" s="5">
        <v>0</v>
      </c>
      <c r="N7" s="5">
        <v>103</v>
      </c>
      <c r="O7" s="5">
        <v>0</v>
      </c>
      <c r="P7" s="5">
        <v>0</v>
      </c>
      <c r="Q7" s="5">
        <v>0</v>
      </c>
      <c r="R7" s="5">
        <v>0</v>
      </c>
      <c r="S7" s="5">
        <v>39</v>
      </c>
      <c r="T7" s="5">
        <v>0</v>
      </c>
      <c r="U7" s="5">
        <v>0</v>
      </c>
      <c r="V7" s="5">
        <v>0</v>
      </c>
      <c r="W7" s="5">
        <v>0</v>
      </c>
      <c r="X7" s="5">
        <v>35</v>
      </c>
    </row>
    <row r="8" spans="1:24" ht="28">
      <c r="B8" s="5" t="s">
        <v>669</v>
      </c>
      <c r="C8" s="5">
        <v>1</v>
      </c>
      <c r="D8" s="17" t="s">
        <v>670</v>
      </c>
      <c r="E8" s="5">
        <v>5299</v>
      </c>
      <c r="F8" s="5" t="s">
        <v>671</v>
      </c>
      <c r="G8" s="5">
        <v>96</v>
      </c>
      <c r="H8" s="5">
        <v>17</v>
      </c>
      <c r="I8" s="5">
        <v>31</v>
      </c>
      <c r="J8" s="5">
        <v>33</v>
      </c>
      <c r="K8" s="5">
        <v>0</v>
      </c>
      <c r="L8" s="5">
        <v>2</v>
      </c>
      <c r="M8" s="5">
        <v>3</v>
      </c>
      <c r="N8" s="5">
        <v>56</v>
      </c>
      <c r="O8" s="5">
        <v>15</v>
      </c>
      <c r="P8" s="5">
        <v>0</v>
      </c>
      <c r="Q8" s="5">
        <v>0</v>
      </c>
      <c r="R8" s="5">
        <v>1</v>
      </c>
      <c r="S8" s="5">
        <v>24</v>
      </c>
      <c r="T8" s="5">
        <v>18</v>
      </c>
      <c r="U8" s="5">
        <v>0</v>
      </c>
      <c r="V8" s="5">
        <v>2</v>
      </c>
      <c r="W8" s="5">
        <v>2</v>
      </c>
      <c r="X8" s="5">
        <v>4</v>
      </c>
    </row>
    <row r="9" spans="1:24" ht="28">
      <c r="A9" s="2" t="s">
        <v>249</v>
      </c>
      <c r="B9" s="5" t="s">
        <v>672</v>
      </c>
      <c r="C9" s="5">
        <v>1</v>
      </c>
      <c r="D9" s="17" t="s">
        <v>673</v>
      </c>
      <c r="E9" s="5">
        <v>6425</v>
      </c>
      <c r="F9" s="5" t="s">
        <v>674</v>
      </c>
      <c r="G9" s="5">
        <v>110</v>
      </c>
      <c r="H9" s="5">
        <v>19</v>
      </c>
      <c r="I9" s="5">
        <v>35</v>
      </c>
      <c r="J9" s="5">
        <v>14</v>
      </c>
      <c r="K9" s="5">
        <v>0</v>
      </c>
      <c r="L9" s="5">
        <v>0</v>
      </c>
      <c r="M9" s="5">
        <v>0</v>
      </c>
      <c r="N9" s="5">
        <v>78</v>
      </c>
      <c r="O9" s="5">
        <v>2</v>
      </c>
      <c r="P9" s="5">
        <v>0</v>
      </c>
      <c r="Q9" s="5">
        <v>0</v>
      </c>
      <c r="R9" s="5">
        <v>0</v>
      </c>
      <c r="S9" s="5">
        <v>31</v>
      </c>
      <c r="T9" s="5">
        <v>4</v>
      </c>
      <c r="U9" s="5">
        <v>0</v>
      </c>
      <c r="V9" s="5">
        <v>0</v>
      </c>
      <c r="W9" s="5">
        <v>0</v>
      </c>
      <c r="X9" s="5">
        <v>27</v>
      </c>
    </row>
    <row r="10" spans="1:24" ht="28">
      <c r="B10" s="5" t="s">
        <v>675</v>
      </c>
      <c r="C10" s="5">
        <v>2</v>
      </c>
      <c r="D10" s="17" t="s">
        <v>676</v>
      </c>
      <c r="E10" s="5">
        <v>6431</v>
      </c>
      <c r="F10" s="5" t="s">
        <v>677</v>
      </c>
      <c r="G10" s="5">
        <v>110</v>
      </c>
      <c r="H10" s="5">
        <v>19</v>
      </c>
      <c r="I10" s="5">
        <v>35</v>
      </c>
      <c r="J10" s="5">
        <v>0</v>
      </c>
      <c r="K10" s="5">
        <v>0</v>
      </c>
      <c r="L10" s="5">
        <v>0</v>
      </c>
      <c r="M10" s="5">
        <v>0</v>
      </c>
      <c r="N10" s="5">
        <v>101</v>
      </c>
      <c r="O10" s="5">
        <v>0</v>
      </c>
      <c r="P10" s="5">
        <v>0</v>
      </c>
      <c r="Q10" s="5">
        <v>0</v>
      </c>
      <c r="R10" s="5">
        <v>0</v>
      </c>
      <c r="S10" s="5">
        <v>38</v>
      </c>
      <c r="T10" s="5">
        <v>0</v>
      </c>
      <c r="U10" s="5">
        <v>0</v>
      </c>
      <c r="V10" s="5">
        <v>0</v>
      </c>
      <c r="W10" s="5">
        <v>0</v>
      </c>
      <c r="X10" s="5">
        <v>35</v>
      </c>
    </row>
    <row r="11" spans="1:24" ht="28">
      <c r="B11" s="5" t="s">
        <v>678</v>
      </c>
      <c r="C11" s="5">
        <v>1</v>
      </c>
      <c r="D11" s="17" t="s">
        <v>679</v>
      </c>
      <c r="E11" s="5">
        <v>6472</v>
      </c>
      <c r="F11" s="5" t="s">
        <v>680</v>
      </c>
      <c r="G11" s="5">
        <v>110</v>
      </c>
      <c r="H11" s="5">
        <v>19</v>
      </c>
      <c r="I11" s="5">
        <v>35</v>
      </c>
      <c r="J11" s="5">
        <v>0</v>
      </c>
      <c r="K11" s="5">
        <v>0</v>
      </c>
      <c r="L11" s="5">
        <v>0</v>
      </c>
      <c r="M11" s="5">
        <v>0</v>
      </c>
      <c r="N11" s="5">
        <v>103</v>
      </c>
      <c r="O11" s="5">
        <v>0</v>
      </c>
      <c r="P11" s="5">
        <v>0</v>
      </c>
      <c r="Q11" s="5">
        <v>0</v>
      </c>
      <c r="R11" s="5">
        <v>0</v>
      </c>
      <c r="S11" s="5">
        <v>39</v>
      </c>
      <c r="T11" s="5">
        <v>0</v>
      </c>
      <c r="U11" s="5">
        <v>0</v>
      </c>
      <c r="V11" s="5">
        <v>0</v>
      </c>
      <c r="W11" s="5">
        <v>0</v>
      </c>
      <c r="X11" s="5">
        <v>35</v>
      </c>
    </row>
    <row r="12" spans="1:24" ht="28">
      <c r="A12" s="2" t="s">
        <v>249</v>
      </c>
      <c r="B12" s="5" t="s">
        <v>681</v>
      </c>
      <c r="C12" s="5">
        <v>1</v>
      </c>
      <c r="D12" s="17" t="s">
        <v>682</v>
      </c>
      <c r="E12" s="5">
        <v>6519</v>
      </c>
      <c r="F12" s="5" t="s">
        <v>683</v>
      </c>
      <c r="G12" s="5">
        <v>103</v>
      </c>
      <c r="H12" s="5">
        <v>19</v>
      </c>
      <c r="I12" s="5">
        <v>35</v>
      </c>
      <c r="J12" s="5">
        <v>0</v>
      </c>
      <c r="K12" s="5">
        <v>0</v>
      </c>
      <c r="L12" s="5">
        <v>0</v>
      </c>
      <c r="M12" s="5">
        <v>7</v>
      </c>
      <c r="N12" s="5">
        <v>102</v>
      </c>
      <c r="O12" s="5">
        <v>0</v>
      </c>
      <c r="P12" s="5">
        <v>0</v>
      </c>
      <c r="Q12" s="5">
        <v>0</v>
      </c>
      <c r="R12" s="5">
        <v>5</v>
      </c>
      <c r="S12" s="5">
        <v>38</v>
      </c>
      <c r="T12" s="5">
        <v>0</v>
      </c>
      <c r="U12" s="5">
        <v>0</v>
      </c>
      <c r="V12" s="5">
        <v>0</v>
      </c>
      <c r="W12" s="5">
        <v>0</v>
      </c>
      <c r="X12" s="5">
        <v>35</v>
      </c>
    </row>
    <row r="13" spans="1:24">
      <c r="O13" s="5" t="s">
        <v>345</v>
      </c>
      <c r="P13" s="5" t="s">
        <v>346</v>
      </c>
      <c r="Q13" s="5" t="s">
        <v>347</v>
      </c>
      <c r="R13" s="5" t="s">
        <v>348</v>
      </c>
      <c r="S13" s="5" t="s">
        <v>349</v>
      </c>
      <c r="T13" s="5" t="s">
        <v>350</v>
      </c>
      <c r="U13" s="5" t="s">
        <v>351</v>
      </c>
      <c r="V13" s="5" t="s">
        <v>352</v>
      </c>
      <c r="W13" s="5" t="s">
        <v>353</v>
      </c>
      <c r="X13" s="5" t="s">
        <v>354</v>
      </c>
    </row>
    <row r="14" spans="1:24">
      <c r="A14" s="80" t="s">
        <v>367</v>
      </c>
      <c r="B14" s="76"/>
      <c r="C14" s="76"/>
      <c r="D14" s="76"/>
      <c r="E14" s="76"/>
      <c r="F14" s="76"/>
      <c r="G14" s="76"/>
    </row>
    <row r="15" spans="1:24">
      <c r="B15" s="10" t="s">
        <v>368</v>
      </c>
      <c r="C15" s="10" t="s">
        <v>369</v>
      </c>
      <c r="D15" s="10" t="s">
        <v>370</v>
      </c>
      <c r="E15" s="10" t="s">
        <v>371</v>
      </c>
      <c r="F15" s="10" t="s">
        <v>372</v>
      </c>
      <c r="G15" s="10" t="s">
        <v>373</v>
      </c>
      <c r="H15" s="10" t="s">
        <v>374</v>
      </c>
      <c r="I15" s="10" t="s">
        <v>338</v>
      </c>
      <c r="J15" s="10" t="s">
        <v>2</v>
      </c>
      <c r="K15" s="10" t="s">
        <v>3</v>
      </c>
      <c r="L15" s="10" t="s">
        <v>4</v>
      </c>
      <c r="M15" s="10" t="s">
        <v>5</v>
      </c>
    </row>
    <row r="16" spans="1:24">
      <c r="B16" s="5" t="s">
        <v>672</v>
      </c>
      <c r="C16" s="5">
        <v>0</v>
      </c>
      <c r="D16" s="5">
        <v>0</v>
      </c>
      <c r="E16" s="5">
        <v>16</v>
      </c>
      <c r="F16" s="5">
        <v>1</v>
      </c>
      <c r="G16" s="5">
        <v>0</v>
      </c>
      <c r="H16" s="5">
        <v>7</v>
      </c>
      <c r="I16" s="5">
        <v>19</v>
      </c>
      <c r="J16" s="5">
        <v>0.42776255293870702</v>
      </c>
      <c r="K16" s="5">
        <v>0.24693591778622501</v>
      </c>
      <c r="L16" s="5">
        <v>2.29269201132065E-2</v>
      </c>
      <c r="M16" s="5">
        <v>7.5459716088113497E-3</v>
      </c>
    </row>
    <row r="17" spans="1:13">
      <c r="B17" s="5" t="s">
        <v>681</v>
      </c>
      <c r="C17" s="5">
        <v>0</v>
      </c>
      <c r="D17" s="5">
        <v>0</v>
      </c>
      <c r="E17" s="5">
        <v>21</v>
      </c>
      <c r="F17" s="5">
        <v>6</v>
      </c>
      <c r="G17" s="5">
        <v>0</v>
      </c>
      <c r="H17" s="5">
        <v>7</v>
      </c>
      <c r="I17" s="5">
        <v>19</v>
      </c>
      <c r="J17" s="5">
        <v>0.21384539765192001</v>
      </c>
      <c r="K17" s="5">
        <v>0.98908659356174999</v>
      </c>
      <c r="L17" s="30">
        <v>8.2030957503126303E-3</v>
      </c>
      <c r="M17" s="5">
        <v>4.2653545793745301E-4</v>
      </c>
    </row>
    <row r="20" spans="1:13">
      <c r="A20" s="81" t="s">
        <v>376</v>
      </c>
      <c r="B20" s="76"/>
      <c r="C20" s="76"/>
      <c r="D20" s="76"/>
    </row>
    <row r="22" spans="1:13">
      <c r="B22" s="5" t="s">
        <v>377</v>
      </c>
      <c r="C22" s="5" t="s">
        <v>378</v>
      </c>
      <c r="D22" s="5" t="s">
        <v>379</v>
      </c>
      <c r="E22" s="5" t="s">
        <v>380</v>
      </c>
      <c r="F22" s="5" t="s">
        <v>381</v>
      </c>
    </row>
    <row r="23" spans="1:13" ht="112">
      <c r="B23" s="38" t="s">
        <v>672</v>
      </c>
      <c r="C23" s="37" t="s">
        <v>681</v>
      </c>
      <c r="D23" s="37" t="s">
        <v>684</v>
      </c>
      <c r="E23" s="37" t="s">
        <v>685</v>
      </c>
      <c r="F23" s="37" t="s">
        <v>686</v>
      </c>
    </row>
  </sheetData>
  <mergeCells count="2">
    <mergeCell ref="A14:G14"/>
    <mergeCell ref="A20:D2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563C1"/>
    <outlinePr summaryBelow="0" summaryRight="0"/>
  </sheetPr>
  <dimension ref="A1:X79"/>
  <sheetViews>
    <sheetView topLeftCell="A19" workbookViewId="0">
      <selection activeCell="M33" sqref="M33"/>
    </sheetView>
  </sheetViews>
  <sheetFormatPr baseColWidth="10" defaultColWidth="12.6640625" defaultRowHeight="13"/>
  <cols>
    <col min="1" max="1" width="25.6640625" customWidth="1"/>
    <col min="4" max="4" width="19.33203125" customWidth="1"/>
    <col min="5" max="5" width="16.5" customWidth="1"/>
  </cols>
  <sheetData>
    <row r="1" spans="1:24">
      <c r="A1" s="2" t="s">
        <v>457</v>
      </c>
    </row>
    <row r="2" spans="1:24" ht="14">
      <c r="A2" s="2"/>
      <c r="B2" s="5" t="s">
        <v>332</v>
      </c>
      <c r="C2" s="5" t="s">
        <v>333</v>
      </c>
      <c r="D2" s="17" t="s">
        <v>334</v>
      </c>
      <c r="E2" s="5" t="s">
        <v>335</v>
      </c>
      <c r="F2" s="5" t="s">
        <v>336</v>
      </c>
      <c r="G2" s="5" t="s">
        <v>337</v>
      </c>
      <c r="H2" s="5" t="s">
        <v>338</v>
      </c>
      <c r="I2" s="5" t="s">
        <v>339</v>
      </c>
      <c r="J2" s="5" t="s">
        <v>340</v>
      </c>
      <c r="K2" s="5" t="s">
        <v>341</v>
      </c>
      <c r="L2" s="5" t="s">
        <v>342</v>
      </c>
      <c r="M2" s="5" t="s">
        <v>343</v>
      </c>
      <c r="N2" s="5" t="s">
        <v>344</v>
      </c>
      <c r="O2" s="5" t="s">
        <v>345</v>
      </c>
      <c r="P2" s="5" t="s">
        <v>346</v>
      </c>
      <c r="Q2" s="5" t="s">
        <v>347</v>
      </c>
      <c r="R2" s="5" t="s">
        <v>348</v>
      </c>
      <c r="S2" s="5" t="s">
        <v>349</v>
      </c>
      <c r="T2" s="5" t="s">
        <v>350</v>
      </c>
      <c r="U2" s="5" t="s">
        <v>351</v>
      </c>
      <c r="V2" s="5" t="s">
        <v>352</v>
      </c>
      <c r="W2" s="5" t="s">
        <v>353</v>
      </c>
      <c r="X2" s="5" t="s">
        <v>354</v>
      </c>
    </row>
    <row r="3" spans="1:24" ht="28">
      <c r="B3" s="5" t="s">
        <v>687</v>
      </c>
      <c r="C3" s="5">
        <v>4</v>
      </c>
      <c r="D3" s="17" t="s">
        <v>688</v>
      </c>
      <c r="E3" s="5">
        <v>2789</v>
      </c>
      <c r="F3" s="5" t="s">
        <v>689</v>
      </c>
      <c r="G3" s="5">
        <v>125</v>
      </c>
      <c r="H3" s="5">
        <v>9</v>
      </c>
      <c r="I3" s="5">
        <v>50</v>
      </c>
      <c r="J3" s="5">
        <v>38</v>
      </c>
      <c r="K3" s="5">
        <v>0</v>
      </c>
      <c r="L3" s="5">
        <v>1</v>
      </c>
      <c r="M3" s="5">
        <v>4</v>
      </c>
      <c r="N3" s="5">
        <v>101</v>
      </c>
      <c r="O3" s="5">
        <v>10</v>
      </c>
      <c r="P3" s="5">
        <v>0</v>
      </c>
      <c r="Q3" s="5">
        <v>0</v>
      </c>
      <c r="R3" s="5">
        <v>0</v>
      </c>
      <c r="S3" s="5">
        <v>19</v>
      </c>
      <c r="T3" s="5">
        <v>11</v>
      </c>
      <c r="U3" s="5">
        <v>0</v>
      </c>
      <c r="V3" s="5">
        <v>1</v>
      </c>
      <c r="W3" s="5">
        <v>3</v>
      </c>
      <c r="X3" s="5">
        <v>51</v>
      </c>
    </row>
    <row r="4" spans="1:24" ht="28">
      <c r="B4" s="5" t="s">
        <v>690</v>
      </c>
      <c r="C4" s="5">
        <v>2</v>
      </c>
      <c r="D4" s="17" t="s">
        <v>691</v>
      </c>
      <c r="E4" s="5">
        <v>2744</v>
      </c>
      <c r="F4" s="5" t="s">
        <v>692</v>
      </c>
      <c r="G4" s="5">
        <v>124</v>
      </c>
      <c r="H4" s="5">
        <v>9</v>
      </c>
      <c r="I4" s="5">
        <v>49</v>
      </c>
      <c r="J4" s="5">
        <v>0</v>
      </c>
      <c r="K4" s="5">
        <v>0</v>
      </c>
      <c r="L4" s="5">
        <v>1</v>
      </c>
      <c r="M4" s="5">
        <v>1</v>
      </c>
      <c r="N4" s="5">
        <v>126</v>
      </c>
      <c r="O4" s="5">
        <v>0</v>
      </c>
      <c r="P4" s="5">
        <v>0</v>
      </c>
      <c r="Q4" s="5">
        <v>0</v>
      </c>
      <c r="R4" s="5">
        <v>0</v>
      </c>
      <c r="S4" s="5">
        <v>32</v>
      </c>
      <c r="T4" s="5">
        <v>0</v>
      </c>
      <c r="U4" s="5">
        <v>0</v>
      </c>
      <c r="V4" s="5">
        <v>1</v>
      </c>
      <c r="W4" s="5">
        <v>1</v>
      </c>
      <c r="X4" s="5">
        <v>51</v>
      </c>
    </row>
    <row r="5" spans="1:24" ht="28">
      <c r="B5" s="5" t="s">
        <v>693</v>
      </c>
      <c r="C5" s="5">
        <v>1</v>
      </c>
      <c r="D5" s="17" t="s">
        <v>694</v>
      </c>
      <c r="E5" s="5">
        <v>2787</v>
      </c>
      <c r="F5" s="5" t="s">
        <v>695</v>
      </c>
      <c r="G5" s="5">
        <v>125</v>
      </c>
      <c r="H5" s="5">
        <v>9</v>
      </c>
      <c r="I5" s="5">
        <v>45</v>
      </c>
      <c r="J5" s="5">
        <v>12</v>
      </c>
      <c r="K5" s="5">
        <v>0</v>
      </c>
      <c r="L5" s="5">
        <v>2</v>
      </c>
      <c r="M5" s="5">
        <v>11</v>
      </c>
      <c r="N5" s="5">
        <v>114</v>
      </c>
      <c r="O5" s="5">
        <v>3</v>
      </c>
      <c r="P5" s="5">
        <v>0</v>
      </c>
      <c r="Q5" s="5">
        <v>0</v>
      </c>
      <c r="R5" s="5">
        <v>2</v>
      </c>
      <c r="S5" s="5">
        <v>25</v>
      </c>
      <c r="T5" s="5">
        <v>4</v>
      </c>
      <c r="U5" s="5">
        <v>0</v>
      </c>
      <c r="V5" s="5">
        <v>2</v>
      </c>
      <c r="W5" s="5">
        <v>8</v>
      </c>
      <c r="X5" s="5">
        <v>51</v>
      </c>
    </row>
    <row r="6" spans="1:24" ht="28">
      <c r="B6" s="5" t="s">
        <v>696</v>
      </c>
      <c r="C6" s="5">
        <v>1</v>
      </c>
      <c r="D6" s="17" t="s">
        <v>697</v>
      </c>
      <c r="E6" s="5">
        <v>3956</v>
      </c>
      <c r="F6" s="5" t="s">
        <v>698</v>
      </c>
      <c r="G6" s="5">
        <v>146</v>
      </c>
      <c r="H6" s="5">
        <v>15</v>
      </c>
      <c r="I6" s="5">
        <v>60</v>
      </c>
      <c r="J6" s="5">
        <v>24</v>
      </c>
      <c r="K6" s="5">
        <v>0</v>
      </c>
      <c r="L6" s="5">
        <v>0</v>
      </c>
      <c r="M6" s="5">
        <v>3</v>
      </c>
      <c r="N6" s="5">
        <v>114</v>
      </c>
      <c r="O6" s="5">
        <v>6</v>
      </c>
      <c r="P6" s="5">
        <v>0</v>
      </c>
      <c r="Q6" s="5">
        <v>0</v>
      </c>
      <c r="R6" s="5">
        <v>0</v>
      </c>
      <c r="S6" s="5">
        <v>20</v>
      </c>
      <c r="T6" s="5">
        <v>18</v>
      </c>
      <c r="U6" s="5">
        <v>0</v>
      </c>
      <c r="V6" s="5">
        <v>0</v>
      </c>
      <c r="W6" s="5">
        <v>3</v>
      </c>
      <c r="X6" s="5">
        <v>51</v>
      </c>
    </row>
    <row r="7" spans="1:24" ht="28">
      <c r="A7" s="2" t="s">
        <v>249</v>
      </c>
      <c r="B7" s="5" t="s">
        <v>699</v>
      </c>
      <c r="C7" s="5">
        <v>1</v>
      </c>
      <c r="D7" s="17" t="s">
        <v>700</v>
      </c>
      <c r="E7" s="5">
        <v>3934</v>
      </c>
      <c r="F7" s="5" t="s">
        <v>701</v>
      </c>
      <c r="G7" s="5">
        <v>146</v>
      </c>
      <c r="H7" s="5">
        <v>15</v>
      </c>
      <c r="I7" s="5">
        <v>60</v>
      </c>
      <c r="J7" s="5">
        <v>0</v>
      </c>
      <c r="K7" s="5">
        <v>0</v>
      </c>
      <c r="L7" s="5">
        <v>0</v>
      </c>
      <c r="M7" s="5">
        <v>0</v>
      </c>
      <c r="N7" s="5">
        <v>128</v>
      </c>
      <c r="O7" s="5">
        <v>0</v>
      </c>
      <c r="P7" s="5">
        <v>0</v>
      </c>
      <c r="Q7" s="5">
        <v>0</v>
      </c>
      <c r="R7" s="5">
        <v>0</v>
      </c>
      <c r="S7" s="5">
        <v>32</v>
      </c>
      <c r="T7" s="5">
        <v>0</v>
      </c>
      <c r="U7" s="5">
        <v>0</v>
      </c>
      <c r="V7" s="5">
        <v>0</v>
      </c>
      <c r="W7" s="5">
        <v>0</v>
      </c>
      <c r="X7" s="5">
        <v>51</v>
      </c>
    </row>
    <row r="8" spans="1:24" ht="28">
      <c r="A8" s="2" t="s">
        <v>249</v>
      </c>
      <c r="B8" s="5" t="s">
        <v>702</v>
      </c>
      <c r="C8" s="5">
        <v>1</v>
      </c>
      <c r="D8" s="17" t="s">
        <v>703</v>
      </c>
      <c r="E8" s="5">
        <v>2954</v>
      </c>
      <c r="F8" s="5" t="s">
        <v>704</v>
      </c>
      <c r="G8" s="5">
        <v>127</v>
      </c>
      <c r="H8" s="5">
        <v>15</v>
      </c>
      <c r="I8" s="5">
        <v>46</v>
      </c>
      <c r="J8" s="5">
        <v>20</v>
      </c>
      <c r="K8" s="5">
        <v>0</v>
      </c>
      <c r="L8" s="5">
        <v>36</v>
      </c>
      <c r="M8" s="5">
        <v>39</v>
      </c>
      <c r="N8" s="5">
        <v>65</v>
      </c>
      <c r="O8" s="5">
        <v>1</v>
      </c>
      <c r="P8" s="5">
        <v>0</v>
      </c>
      <c r="Q8" s="5">
        <v>0</v>
      </c>
      <c r="R8" s="5">
        <v>4</v>
      </c>
      <c r="S8" s="5">
        <v>20</v>
      </c>
      <c r="T8" s="5">
        <v>17</v>
      </c>
      <c r="U8" s="5">
        <v>0</v>
      </c>
      <c r="V8" s="5">
        <v>29</v>
      </c>
      <c r="W8" s="5">
        <v>31</v>
      </c>
      <c r="X8" s="5">
        <v>14</v>
      </c>
    </row>
    <row r="9" spans="1:24" ht="28">
      <c r="A9" s="2" t="s">
        <v>249</v>
      </c>
      <c r="B9" s="5" t="s">
        <v>705</v>
      </c>
      <c r="C9" s="5">
        <v>1</v>
      </c>
      <c r="D9" s="17" t="s">
        <v>706</v>
      </c>
      <c r="E9" s="5">
        <v>2871</v>
      </c>
      <c r="F9" s="5" t="s">
        <v>707</v>
      </c>
      <c r="G9" s="5">
        <v>125</v>
      </c>
      <c r="H9" s="5">
        <v>15</v>
      </c>
      <c r="I9" s="5">
        <v>45</v>
      </c>
      <c r="J9" s="5">
        <v>0</v>
      </c>
      <c r="K9" s="5">
        <v>0</v>
      </c>
      <c r="L9" s="5">
        <v>6</v>
      </c>
      <c r="M9" s="5">
        <v>2</v>
      </c>
      <c r="N9" s="5">
        <v>118</v>
      </c>
      <c r="O9" s="5">
        <v>0</v>
      </c>
      <c r="P9" s="5">
        <v>0</v>
      </c>
      <c r="Q9" s="5">
        <v>0</v>
      </c>
      <c r="R9" s="5">
        <v>1</v>
      </c>
      <c r="S9" s="5">
        <v>32</v>
      </c>
      <c r="T9" s="5">
        <v>0</v>
      </c>
      <c r="U9" s="5">
        <v>0</v>
      </c>
      <c r="V9" s="5">
        <v>6</v>
      </c>
      <c r="W9" s="5">
        <v>1</v>
      </c>
      <c r="X9" s="5">
        <v>45</v>
      </c>
    </row>
    <row r="10" spans="1:24" ht="28">
      <c r="A10" s="2" t="s">
        <v>249</v>
      </c>
      <c r="B10" s="5" t="s">
        <v>364</v>
      </c>
      <c r="C10" s="5">
        <v>1</v>
      </c>
      <c r="D10" s="17" t="s">
        <v>708</v>
      </c>
      <c r="E10" s="5">
        <v>3525</v>
      </c>
      <c r="F10" s="5" t="s">
        <v>709</v>
      </c>
      <c r="G10" s="5">
        <v>128</v>
      </c>
      <c r="H10" s="5">
        <v>17</v>
      </c>
      <c r="I10" s="5">
        <v>51</v>
      </c>
      <c r="J10" s="5">
        <v>8</v>
      </c>
      <c r="K10" s="5">
        <v>0</v>
      </c>
      <c r="L10" s="5">
        <v>0</v>
      </c>
      <c r="M10" s="5">
        <v>5</v>
      </c>
      <c r="N10" s="5">
        <v>127</v>
      </c>
      <c r="O10" s="5">
        <v>2</v>
      </c>
      <c r="P10" s="5">
        <v>0</v>
      </c>
      <c r="Q10" s="5">
        <v>0</v>
      </c>
      <c r="R10" s="5">
        <v>5</v>
      </c>
      <c r="S10" s="5">
        <v>32</v>
      </c>
      <c r="T10" s="5">
        <v>6</v>
      </c>
      <c r="U10" s="5">
        <v>0</v>
      </c>
      <c r="V10" s="5">
        <v>0</v>
      </c>
      <c r="W10" s="5">
        <v>0</v>
      </c>
      <c r="X10" s="5">
        <v>51</v>
      </c>
    </row>
    <row r="11" spans="1:24">
      <c r="B11" s="56"/>
      <c r="C11" s="57"/>
      <c r="D11" s="56"/>
      <c r="E11" s="57"/>
      <c r="F11" s="56"/>
      <c r="G11" s="57"/>
      <c r="H11" s="57"/>
      <c r="I11" s="57"/>
      <c r="J11" s="57"/>
      <c r="K11" s="57"/>
      <c r="L11" s="57"/>
      <c r="M11" s="57"/>
      <c r="N11" s="57"/>
      <c r="O11" s="5" t="s">
        <v>345</v>
      </c>
      <c r="P11" s="5" t="s">
        <v>346</v>
      </c>
      <c r="Q11" s="5" t="s">
        <v>347</v>
      </c>
      <c r="R11" s="5" t="s">
        <v>348</v>
      </c>
      <c r="S11" s="5" t="s">
        <v>349</v>
      </c>
      <c r="T11" s="5" t="s">
        <v>350</v>
      </c>
      <c r="U11" s="5" t="s">
        <v>351</v>
      </c>
      <c r="V11" s="5" t="s">
        <v>352</v>
      </c>
      <c r="W11" s="5" t="s">
        <v>353</v>
      </c>
      <c r="X11" s="5" t="s">
        <v>354</v>
      </c>
    </row>
    <row r="12" spans="1:24">
      <c r="A12" s="80" t="s">
        <v>367</v>
      </c>
      <c r="B12" s="76"/>
      <c r="C12" s="76"/>
      <c r="D12" s="76"/>
      <c r="E12" s="76"/>
      <c r="F12" s="76"/>
      <c r="G12" s="76"/>
    </row>
    <row r="13" spans="1:24">
      <c r="B13" s="10" t="s">
        <v>368</v>
      </c>
      <c r="C13" s="10" t="s">
        <v>369</v>
      </c>
      <c r="D13" s="10" t="s">
        <v>370</v>
      </c>
      <c r="E13" s="10" t="s">
        <v>371</v>
      </c>
      <c r="F13" s="10" t="s">
        <v>372</v>
      </c>
      <c r="G13" s="10" t="s">
        <v>373</v>
      </c>
      <c r="H13" s="10" t="s">
        <v>374</v>
      </c>
      <c r="I13" s="10" t="s">
        <v>338</v>
      </c>
      <c r="J13" s="10" t="s">
        <v>2</v>
      </c>
      <c r="K13" s="10" t="s">
        <v>3</v>
      </c>
      <c r="L13" s="10" t="s">
        <v>4</v>
      </c>
      <c r="M13" s="10" t="s">
        <v>5</v>
      </c>
    </row>
    <row r="14" spans="1:24">
      <c r="B14" s="5" t="s">
        <v>710</v>
      </c>
      <c r="C14" s="5">
        <v>1</v>
      </c>
      <c r="D14" s="5">
        <v>0</v>
      </c>
      <c r="E14" s="5">
        <v>44</v>
      </c>
      <c r="F14" s="5">
        <v>5</v>
      </c>
      <c r="G14" s="5">
        <v>0</v>
      </c>
      <c r="H14" s="5">
        <v>7</v>
      </c>
      <c r="I14" s="5">
        <v>117</v>
      </c>
      <c r="J14" s="58">
        <v>0.68381484000000003</v>
      </c>
      <c r="K14" s="58">
        <v>0.93326248999999994</v>
      </c>
      <c r="L14" s="58">
        <v>1.229706E-2</v>
      </c>
      <c r="M14" s="58">
        <v>1.6719599999999999E-3</v>
      </c>
    </row>
    <row r="15" spans="1:24">
      <c r="B15" s="5" t="s">
        <v>702</v>
      </c>
      <c r="C15" s="5">
        <v>1</v>
      </c>
      <c r="D15" s="5">
        <v>0</v>
      </c>
      <c r="E15" s="5">
        <v>33</v>
      </c>
      <c r="F15" s="5">
        <v>6</v>
      </c>
      <c r="G15" s="5">
        <v>0</v>
      </c>
      <c r="H15" s="5">
        <v>6</v>
      </c>
      <c r="I15" s="5">
        <v>15</v>
      </c>
      <c r="J15" s="5">
        <v>0.58944964678511902</v>
      </c>
      <c r="K15" s="5">
        <v>0.99087858477986401</v>
      </c>
      <c r="L15" s="5">
        <v>8.7977458968287806E-3</v>
      </c>
      <c r="M15" s="5">
        <v>5.8452947047292004E-4</v>
      </c>
    </row>
    <row r="16" spans="1:24">
      <c r="B16" s="5" t="s">
        <v>705</v>
      </c>
      <c r="C16" s="5">
        <v>1</v>
      </c>
      <c r="D16" s="5">
        <v>0</v>
      </c>
      <c r="E16" s="5">
        <v>33</v>
      </c>
      <c r="F16" s="5">
        <v>6</v>
      </c>
      <c r="G16" s="5">
        <v>0</v>
      </c>
      <c r="H16" s="5">
        <v>5</v>
      </c>
      <c r="I16" s="5">
        <v>15</v>
      </c>
      <c r="J16" s="5">
        <v>0.58110289513767099</v>
      </c>
      <c r="K16" s="5">
        <v>0.99109440407807803</v>
      </c>
      <c r="L16" s="5">
        <v>8.55587702766601E-3</v>
      </c>
      <c r="M16" s="5">
        <v>6.0006243570809303E-4</v>
      </c>
    </row>
    <row r="17" spans="1:13">
      <c r="B17" s="5" t="s">
        <v>364</v>
      </c>
      <c r="C17" s="5">
        <v>4</v>
      </c>
      <c r="D17" s="5">
        <v>0</v>
      </c>
      <c r="E17" s="5">
        <v>30</v>
      </c>
      <c r="F17" s="5">
        <v>4</v>
      </c>
      <c r="G17" s="5">
        <v>0</v>
      </c>
      <c r="H17" s="5">
        <v>5</v>
      </c>
      <c r="I17" s="5">
        <v>17</v>
      </c>
      <c r="J17" s="5">
        <v>0.64681267475775805</v>
      </c>
      <c r="K17" s="5">
        <v>0.99080792612291901</v>
      </c>
      <c r="L17" s="5">
        <v>8.6708209357259595E-3</v>
      </c>
      <c r="M17" s="5">
        <v>6.0377298346555902E-4</v>
      </c>
    </row>
    <row r="19" spans="1:13">
      <c r="A19" s="81" t="s">
        <v>376</v>
      </c>
      <c r="B19" s="76"/>
      <c r="C19" s="76"/>
      <c r="D19" s="76"/>
      <c r="E19" s="76"/>
      <c r="F19" s="76"/>
      <c r="G19" s="76"/>
    </row>
    <row r="21" spans="1:13" ht="14">
      <c r="B21" s="37" t="s">
        <v>377</v>
      </c>
      <c r="C21" s="37" t="s">
        <v>378</v>
      </c>
      <c r="D21" s="37" t="s">
        <v>379</v>
      </c>
      <c r="E21" s="37" t="s">
        <v>380</v>
      </c>
      <c r="F21" s="37" t="s">
        <v>381</v>
      </c>
    </row>
    <row r="22" spans="1:13" ht="224">
      <c r="B22" s="37" t="s">
        <v>710</v>
      </c>
      <c r="C22" s="37" t="s">
        <v>702</v>
      </c>
      <c r="D22" s="37" t="s">
        <v>711</v>
      </c>
      <c r="E22" s="37" t="s">
        <v>712</v>
      </c>
      <c r="F22" s="37" t="s">
        <v>713</v>
      </c>
    </row>
    <row r="23" spans="1:13" ht="14">
      <c r="A23" s="2"/>
      <c r="B23" s="37" t="s">
        <v>702</v>
      </c>
      <c r="C23" s="37" t="s">
        <v>705</v>
      </c>
      <c r="D23" s="37" t="s">
        <v>395</v>
      </c>
      <c r="E23" s="37" t="s">
        <v>395</v>
      </c>
      <c r="F23" s="37" t="s">
        <v>395</v>
      </c>
    </row>
    <row r="24" spans="1:13" ht="14">
      <c r="A24" s="2"/>
      <c r="B24" s="37" t="s">
        <v>705</v>
      </c>
      <c r="C24" s="37" t="s">
        <v>364</v>
      </c>
      <c r="D24" s="37" t="s">
        <v>395</v>
      </c>
      <c r="E24" s="37" t="s">
        <v>395</v>
      </c>
      <c r="F24" s="37" t="s">
        <v>395</v>
      </c>
    </row>
    <row r="25" spans="1:13">
      <c r="A25" s="2"/>
      <c r="B25" s="2"/>
      <c r="C25" s="2"/>
    </row>
    <row r="26" spans="1:13">
      <c r="A26" s="2"/>
      <c r="B26" s="2"/>
      <c r="C26" s="2"/>
    </row>
    <row r="27" spans="1:13">
      <c r="A27" s="2" t="s">
        <v>385</v>
      </c>
    </row>
    <row r="28" spans="1:13" ht="14">
      <c r="A28" s="39" t="s">
        <v>386</v>
      </c>
      <c r="B28" s="82" t="s">
        <v>387</v>
      </c>
      <c r="C28" s="73"/>
      <c r="D28" s="40" t="s">
        <v>388</v>
      </c>
      <c r="E28" s="40" t="s">
        <v>389</v>
      </c>
      <c r="F28" s="40" t="s">
        <v>390</v>
      </c>
      <c r="G28" s="40" t="s">
        <v>391</v>
      </c>
    </row>
    <row r="29" spans="1:13" ht="14">
      <c r="A29" s="36" t="s">
        <v>714</v>
      </c>
      <c r="B29" s="78" t="s">
        <v>715</v>
      </c>
      <c r="C29" s="73"/>
      <c r="D29" s="41" t="s">
        <v>395</v>
      </c>
      <c r="E29" s="41" t="s">
        <v>395</v>
      </c>
      <c r="F29" s="41" t="s">
        <v>396</v>
      </c>
      <c r="G29" s="41" t="s">
        <v>395</v>
      </c>
      <c r="I29" s="42" t="s">
        <v>716</v>
      </c>
    </row>
    <row r="30" spans="1:13" ht="14">
      <c r="A30" s="36" t="s">
        <v>717</v>
      </c>
      <c r="B30" s="78" t="s">
        <v>718</v>
      </c>
      <c r="C30" s="73"/>
      <c r="D30" s="41" t="s">
        <v>395</v>
      </c>
      <c r="E30" s="41" t="s">
        <v>395</v>
      </c>
      <c r="F30" s="41" t="s">
        <v>608</v>
      </c>
      <c r="G30" s="41" t="s">
        <v>395</v>
      </c>
    </row>
    <row r="31" spans="1:13" ht="28">
      <c r="A31" s="36" t="s">
        <v>719</v>
      </c>
      <c r="B31" s="78" t="s">
        <v>720</v>
      </c>
      <c r="C31" s="73"/>
      <c r="D31" s="41" t="s">
        <v>721</v>
      </c>
      <c r="E31" s="41" t="s">
        <v>722</v>
      </c>
      <c r="F31" s="41" t="s">
        <v>396</v>
      </c>
      <c r="G31" s="41" t="s">
        <v>395</v>
      </c>
    </row>
    <row r="32" spans="1:13" ht="14">
      <c r="A32" s="36" t="s">
        <v>568</v>
      </c>
      <c r="B32" s="78"/>
      <c r="C32" s="73"/>
      <c r="D32" s="41" t="s">
        <v>721</v>
      </c>
      <c r="E32" s="41"/>
      <c r="F32" s="41" t="s">
        <v>396</v>
      </c>
      <c r="G32" s="41" t="s">
        <v>395</v>
      </c>
    </row>
    <row r="33" spans="1:7" ht="70">
      <c r="A33" s="36" t="s">
        <v>723</v>
      </c>
      <c r="B33" s="78" t="s">
        <v>724</v>
      </c>
      <c r="C33" s="73"/>
      <c r="D33" s="41" t="s">
        <v>725</v>
      </c>
      <c r="E33" s="41" t="s">
        <v>726</v>
      </c>
      <c r="F33" s="41" t="s">
        <v>396</v>
      </c>
      <c r="G33" s="41" t="s">
        <v>395</v>
      </c>
    </row>
    <row r="34" spans="1:7" ht="98">
      <c r="A34" s="36" t="s">
        <v>727</v>
      </c>
      <c r="B34" s="78" t="s">
        <v>728</v>
      </c>
      <c r="C34" s="73"/>
      <c r="D34" s="41" t="s">
        <v>729</v>
      </c>
      <c r="E34" s="41" t="s">
        <v>395</v>
      </c>
      <c r="F34" s="41" t="s">
        <v>396</v>
      </c>
      <c r="G34" s="41" t="s">
        <v>395</v>
      </c>
    </row>
    <row r="35" spans="1:7" ht="14">
      <c r="A35" s="36" t="s">
        <v>730</v>
      </c>
      <c r="B35" s="78"/>
      <c r="C35" s="73"/>
      <c r="D35" s="41" t="s">
        <v>721</v>
      </c>
      <c r="E35" s="41"/>
      <c r="F35" s="41" t="s">
        <v>396</v>
      </c>
      <c r="G35" s="41" t="s">
        <v>395</v>
      </c>
    </row>
    <row r="36" spans="1:7" ht="14">
      <c r="A36" s="36" t="s">
        <v>731</v>
      </c>
      <c r="B36" s="78"/>
      <c r="C36" s="73"/>
      <c r="D36" s="41" t="s">
        <v>721</v>
      </c>
      <c r="E36" s="41"/>
      <c r="F36" s="41" t="s">
        <v>396</v>
      </c>
      <c r="G36" s="41" t="s">
        <v>395</v>
      </c>
    </row>
    <row r="37" spans="1:7" ht="14">
      <c r="A37" s="36" t="s">
        <v>732</v>
      </c>
      <c r="B37" s="78"/>
      <c r="C37" s="73"/>
      <c r="D37" s="41" t="s">
        <v>721</v>
      </c>
      <c r="E37" s="41"/>
      <c r="F37" s="41" t="s">
        <v>396</v>
      </c>
      <c r="G37" s="41" t="s">
        <v>395</v>
      </c>
    </row>
    <row r="38" spans="1:7" ht="14">
      <c r="A38" s="36" t="s">
        <v>733</v>
      </c>
      <c r="B38" s="77" t="s">
        <v>734</v>
      </c>
      <c r="C38" s="73"/>
      <c r="D38" s="43"/>
      <c r="E38" s="6"/>
      <c r="F38" s="41" t="s">
        <v>608</v>
      </c>
      <c r="G38" s="6"/>
    </row>
    <row r="39" spans="1:7" ht="14">
      <c r="A39" s="37" t="s">
        <v>735</v>
      </c>
      <c r="B39" s="78" t="s">
        <v>395</v>
      </c>
      <c r="C39" s="73"/>
      <c r="D39" s="41" t="s">
        <v>439</v>
      </c>
      <c r="E39" s="41" t="s">
        <v>395</v>
      </c>
      <c r="F39" s="41" t="s">
        <v>421</v>
      </c>
      <c r="G39" s="41" t="s">
        <v>395</v>
      </c>
    </row>
    <row r="40" spans="1:7">
      <c r="A40" s="5" t="s">
        <v>736</v>
      </c>
      <c r="B40" s="77"/>
      <c r="C40" s="73"/>
      <c r="D40" s="43"/>
      <c r="E40" s="43"/>
      <c r="F40" s="43"/>
      <c r="G40" s="43"/>
    </row>
    <row r="41" spans="1:7" ht="14">
      <c r="A41" s="37" t="s">
        <v>737</v>
      </c>
      <c r="B41" s="78"/>
      <c r="C41" s="73"/>
      <c r="D41" s="41"/>
      <c r="E41" s="41"/>
      <c r="F41" s="41"/>
      <c r="G41" s="41"/>
    </row>
    <row r="42" spans="1:7" ht="14">
      <c r="A42" s="37" t="s">
        <v>738</v>
      </c>
      <c r="B42" s="78"/>
      <c r="C42" s="73"/>
      <c r="D42" s="41"/>
      <c r="E42" s="41"/>
      <c r="F42" s="41"/>
      <c r="G42" s="41"/>
    </row>
    <row r="43" spans="1:7" ht="14">
      <c r="A43" s="37" t="s">
        <v>739</v>
      </c>
      <c r="B43" s="78"/>
      <c r="C43" s="73"/>
      <c r="D43" s="41" t="s">
        <v>624</v>
      </c>
      <c r="E43" s="41"/>
      <c r="F43" s="41" t="s">
        <v>396</v>
      </c>
      <c r="G43" s="41" t="s">
        <v>395</v>
      </c>
    </row>
    <row r="44" spans="1:7" ht="28">
      <c r="A44" s="37" t="s">
        <v>740</v>
      </c>
      <c r="B44" s="79" t="s">
        <v>443</v>
      </c>
      <c r="C44" s="73"/>
      <c r="D44" s="41" t="s">
        <v>624</v>
      </c>
      <c r="E44" s="41" t="s">
        <v>741</v>
      </c>
      <c r="F44" s="41" t="s">
        <v>396</v>
      </c>
      <c r="G44" s="41" t="s">
        <v>395</v>
      </c>
    </row>
    <row r="45" spans="1:7" ht="14">
      <c r="A45" s="37" t="s">
        <v>742</v>
      </c>
      <c r="B45" s="78"/>
      <c r="C45" s="73"/>
      <c r="D45" s="41" t="s">
        <v>624</v>
      </c>
      <c r="E45" s="41"/>
      <c r="F45" s="41" t="s">
        <v>396</v>
      </c>
      <c r="G45" s="41" t="s">
        <v>395</v>
      </c>
    </row>
    <row r="46" spans="1:7" ht="28">
      <c r="A46" s="37" t="s">
        <v>743</v>
      </c>
      <c r="B46" s="78" t="s">
        <v>744</v>
      </c>
      <c r="C46" s="73"/>
      <c r="D46" s="43" t="s">
        <v>624</v>
      </c>
      <c r="E46" s="44" t="s">
        <v>722</v>
      </c>
      <c r="F46" s="43" t="s">
        <v>396</v>
      </c>
      <c r="G46" s="43" t="s">
        <v>395</v>
      </c>
    </row>
    <row r="47" spans="1:7" ht="14">
      <c r="A47" s="37" t="s">
        <v>745</v>
      </c>
      <c r="B47" s="78" t="s">
        <v>746</v>
      </c>
      <c r="C47" s="73"/>
      <c r="D47" s="41" t="s">
        <v>624</v>
      </c>
      <c r="E47" s="41"/>
      <c r="F47" s="41" t="s">
        <v>421</v>
      </c>
      <c r="G47" s="41" t="s">
        <v>395</v>
      </c>
    </row>
    <row r="48" spans="1:7" ht="14">
      <c r="A48" s="37" t="s">
        <v>747</v>
      </c>
      <c r="B48" s="78" t="s">
        <v>748</v>
      </c>
      <c r="C48" s="73"/>
      <c r="D48" s="41" t="s">
        <v>624</v>
      </c>
      <c r="E48" s="41"/>
      <c r="F48" s="41" t="s">
        <v>421</v>
      </c>
      <c r="G48" s="41" t="s">
        <v>395</v>
      </c>
    </row>
    <row r="49" spans="1:7" ht="14">
      <c r="A49" s="37" t="s">
        <v>749</v>
      </c>
      <c r="B49" s="78"/>
      <c r="C49" s="73"/>
      <c r="D49" s="41" t="s">
        <v>624</v>
      </c>
      <c r="E49" s="41"/>
      <c r="F49" s="41" t="s">
        <v>396</v>
      </c>
      <c r="G49" s="41" t="s">
        <v>395</v>
      </c>
    </row>
    <row r="50" spans="1:7" ht="14">
      <c r="A50" s="37" t="s">
        <v>750</v>
      </c>
      <c r="B50" s="78"/>
      <c r="C50" s="73"/>
      <c r="D50" s="41" t="s">
        <v>624</v>
      </c>
      <c r="E50" s="41"/>
      <c r="F50" s="41" t="s">
        <v>396</v>
      </c>
      <c r="G50" s="41" t="s">
        <v>395</v>
      </c>
    </row>
    <row r="51" spans="1:7" ht="14">
      <c r="A51" s="37" t="s">
        <v>751</v>
      </c>
      <c r="B51" s="74"/>
      <c r="C51" s="73"/>
      <c r="D51" s="6" t="s">
        <v>624</v>
      </c>
      <c r="E51" s="6"/>
      <c r="F51" s="6" t="s">
        <v>396</v>
      </c>
      <c r="G51" s="6" t="s">
        <v>395</v>
      </c>
    </row>
    <row r="52" spans="1:7" ht="14">
      <c r="A52" s="37" t="s">
        <v>752</v>
      </c>
      <c r="B52" s="74"/>
      <c r="C52" s="73"/>
      <c r="D52" s="6" t="s">
        <v>753</v>
      </c>
      <c r="E52" s="6"/>
      <c r="F52" s="6" t="s">
        <v>608</v>
      </c>
      <c r="G52" s="6" t="s">
        <v>395</v>
      </c>
    </row>
    <row r="53" spans="1:7" ht="14">
      <c r="A53" s="37" t="s">
        <v>754</v>
      </c>
      <c r="B53" s="74"/>
      <c r="C53" s="73"/>
      <c r="D53" s="6" t="s">
        <v>753</v>
      </c>
      <c r="E53" s="6"/>
      <c r="F53" s="6" t="s">
        <v>608</v>
      </c>
      <c r="G53" s="6" t="s">
        <v>395</v>
      </c>
    </row>
    <row r="54" spans="1:7" ht="14">
      <c r="A54" s="37" t="s">
        <v>755</v>
      </c>
      <c r="B54" s="74"/>
      <c r="C54" s="73"/>
      <c r="D54" s="6" t="s">
        <v>753</v>
      </c>
      <c r="E54" s="6"/>
      <c r="F54" s="6" t="s">
        <v>608</v>
      </c>
      <c r="G54" s="6" t="s">
        <v>395</v>
      </c>
    </row>
    <row r="55" spans="1:7" ht="14">
      <c r="A55" s="37" t="s">
        <v>756</v>
      </c>
      <c r="B55" s="74"/>
      <c r="C55" s="73"/>
      <c r="D55" s="6" t="s">
        <v>753</v>
      </c>
      <c r="E55" s="6"/>
      <c r="F55" s="6" t="s">
        <v>608</v>
      </c>
      <c r="G55" s="6" t="s">
        <v>395</v>
      </c>
    </row>
    <row r="56" spans="1:7" ht="14">
      <c r="A56" s="37" t="s">
        <v>757</v>
      </c>
      <c r="B56" s="74"/>
      <c r="C56" s="73"/>
      <c r="D56" s="6" t="s">
        <v>753</v>
      </c>
      <c r="E56" s="6"/>
      <c r="F56" s="6" t="s">
        <v>608</v>
      </c>
      <c r="G56" s="6" t="s">
        <v>395</v>
      </c>
    </row>
    <row r="57" spans="1:7" ht="14">
      <c r="A57" s="37" t="s">
        <v>758</v>
      </c>
      <c r="B57" s="74"/>
      <c r="C57" s="73"/>
      <c r="D57" s="6" t="s">
        <v>753</v>
      </c>
      <c r="E57" s="6"/>
      <c r="F57" s="6" t="s">
        <v>608</v>
      </c>
      <c r="G57" s="6" t="s">
        <v>395</v>
      </c>
    </row>
    <row r="58" spans="1:7" ht="14">
      <c r="A58" s="37" t="s">
        <v>759</v>
      </c>
      <c r="B58" s="74"/>
      <c r="C58" s="73"/>
      <c r="D58" s="6" t="s">
        <v>753</v>
      </c>
      <c r="E58" s="6"/>
      <c r="F58" s="6" t="s">
        <v>608</v>
      </c>
      <c r="G58" s="6" t="s">
        <v>395</v>
      </c>
    </row>
    <row r="59" spans="1:7" ht="14">
      <c r="A59" s="37" t="s">
        <v>760</v>
      </c>
      <c r="B59" s="74"/>
      <c r="C59" s="73"/>
      <c r="D59" s="6" t="s">
        <v>753</v>
      </c>
      <c r="E59" s="6"/>
      <c r="F59" s="6" t="s">
        <v>608</v>
      </c>
      <c r="G59" s="6" t="s">
        <v>395</v>
      </c>
    </row>
    <row r="60" spans="1:7" ht="14">
      <c r="A60" s="37" t="s">
        <v>749</v>
      </c>
      <c r="B60" s="74" t="s">
        <v>761</v>
      </c>
      <c r="C60" s="73"/>
      <c r="D60" s="6" t="s">
        <v>624</v>
      </c>
      <c r="E60" s="6" t="s">
        <v>395</v>
      </c>
      <c r="F60" s="6" t="s">
        <v>396</v>
      </c>
      <c r="G60" s="6" t="s">
        <v>395</v>
      </c>
    </row>
    <row r="61" spans="1:7" ht="28">
      <c r="A61" s="37" t="s">
        <v>762</v>
      </c>
      <c r="B61" s="78" t="s">
        <v>763</v>
      </c>
      <c r="C61" s="73"/>
      <c r="D61" s="6" t="s">
        <v>624</v>
      </c>
      <c r="E61" s="6" t="s">
        <v>395</v>
      </c>
      <c r="F61" s="6" t="s">
        <v>396</v>
      </c>
      <c r="G61" s="6" t="s">
        <v>395</v>
      </c>
    </row>
    <row r="62" spans="1:7" ht="14">
      <c r="A62" s="37" t="s">
        <v>764</v>
      </c>
      <c r="B62" s="74"/>
      <c r="C62" s="73"/>
      <c r="D62" s="6" t="s">
        <v>624</v>
      </c>
      <c r="E62" s="6" t="s">
        <v>395</v>
      </c>
      <c r="F62" s="6" t="s">
        <v>396</v>
      </c>
      <c r="G62" s="6" t="s">
        <v>395</v>
      </c>
    </row>
    <row r="63" spans="1:7" ht="14">
      <c r="A63" s="37" t="s">
        <v>765</v>
      </c>
      <c r="B63" s="74"/>
      <c r="C63" s="73"/>
      <c r="D63" s="6"/>
      <c r="E63" s="6"/>
      <c r="F63" s="6"/>
      <c r="G63" s="6"/>
    </row>
    <row r="64" spans="1:7" ht="14">
      <c r="A64" s="37" t="s">
        <v>766</v>
      </c>
      <c r="B64" s="78" t="s">
        <v>767</v>
      </c>
      <c r="C64" s="73"/>
      <c r="D64" s="41" t="s">
        <v>395</v>
      </c>
      <c r="E64" s="41" t="s">
        <v>395</v>
      </c>
      <c r="F64" s="41" t="s">
        <v>421</v>
      </c>
      <c r="G64" s="41" t="s">
        <v>395</v>
      </c>
    </row>
    <row r="65" spans="1:7" ht="14">
      <c r="A65" s="37" t="s">
        <v>768</v>
      </c>
      <c r="B65" s="78" t="s">
        <v>769</v>
      </c>
      <c r="C65" s="73"/>
      <c r="D65" s="41" t="s">
        <v>395</v>
      </c>
      <c r="E65" s="41" t="s">
        <v>395</v>
      </c>
      <c r="F65" s="41" t="s">
        <v>421</v>
      </c>
      <c r="G65" s="41" t="s">
        <v>395</v>
      </c>
    </row>
    <row r="66" spans="1:7" ht="14">
      <c r="A66" s="37" t="s">
        <v>770</v>
      </c>
      <c r="B66" s="78" t="s">
        <v>771</v>
      </c>
      <c r="C66" s="73"/>
      <c r="D66" s="41" t="s">
        <v>395</v>
      </c>
      <c r="E66" s="41" t="s">
        <v>395</v>
      </c>
      <c r="F66" s="41" t="s">
        <v>421</v>
      </c>
      <c r="G66" s="41" t="s">
        <v>395</v>
      </c>
    </row>
    <row r="67" spans="1:7" ht="14">
      <c r="A67" s="37" t="s">
        <v>717</v>
      </c>
      <c r="B67" s="78"/>
      <c r="C67" s="73"/>
      <c r="D67" s="41"/>
      <c r="E67" s="41"/>
      <c r="F67" s="41" t="s">
        <v>608</v>
      </c>
      <c r="G67" s="41"/>
    </row>
    <row r="68" spans="1:7" ht="28">
      <c r="A68" s="37" t="s">
        <v>743</v>
      </c>
      <c r="B68" s="78" t="s">
        <v>772</v>
      </c>
      <c r="C68" s="73"/>
      <c r="D68" s="37" t="s">
        <v>773</v>
      </c>
      <c r="E68" s="41" t="s">
        <v>395</v>
      </c>
      <c r="F68" s="41" t="s">
        <v>396</v>
      </c>
      <c r="G68" s="41" t="s">
        <v>395</v>
      </c>
    </row>
    <row r="69" spans="1:7" ht="14">
      <c r="A69" s="37" t="s">
        <v>774</v>
      </c>
      <c r="B69" s="78" t="s">
        <v>443</v>
      </c>
      <c r="C69" s="73"/>
      <c r="D69" s="37" t="s">
        <v>624</v>
      </c>
      <c r="E69" s="41" t="s">
        <v>395</v>
      </c>
      <c r="F69" s="41" t="s">
        <v>396</v>
      </c>
      <c r="G69" s="41" t="s">
        <v>395</v>
      </c>
    </row>
    <row r="70" spans="1:7" ht="14">
      <c r="A70" s="37" t="s">
        <v>719</v>
      </c>
      <c r="B70" s="78" t="s">
        <v>775</v>
      </c>
      <c r="C70" s="73"/>
      <c r="D70" s="37" t="s">
        <v>624</v>
      </c>
      <c r="E70" s="41" t="s">
        <v>395</v>
      </c>
      <c r="F70" s="41" t="s">
        <v>396</v>
      </c>
      <c r="G70" s="41" t="s">
        <v>395</v>
      </c>
    </row>
    <row r="71" spans="1:7" ht="28">
      <c r="A71" s="37" t="s">
        <v>727</v>
      </c>
      <c r="B71" s="78" t="s">
        <v>776</v>
      </c>
      <c r="C71" s="73"/>
      <c r="D71" s="37" t="s">
        <v>777</v>
      </c>
      <c r="E71" s="41"/>
      <c r="F71" s="41"/>
      <c r="G71" s="41"/>
    </row>
    <row r="72" spans="1:7" ht="98">
      <c r="A72" s="37" t="s">
        <v>743</v>
      </c>
      <c r="B72" s="78" t="s">
        <v>772</v>
      </c>
      <c r="C72" s="73"/>
      <c r="D72" s="17" t="s">
        <v>778</v>
      </c>
      <c r="E72" s="37" t="s">
        <v>779</v>
      </c>
      <c r="F72" s="41" t="s">
        <v>396</v>
      </c>
      <c r="G72" s="41" t="s">
        <v>395</v>
      </c>
    </row>
    <row r="73" spans="1:7" ht="126">
      <c r="A73" s="37" t="s">
        <v>743</v>
      </c>
      <c r="B73" s="78" t="s">
        <v>772</v>
      </c>
      <c r="C73" s="73"/>
      <c r="D73" s="37"/>
      <c r="E73" s="37" t="s">
        <v>780</v>
      </c>
      <c r="F73" s="41"/>
      <c r="G73" s="37"/>
    </row>
    <row r="74" spans="1:7">
      <c r="A74" s="5" t="s">
        <v>781</v>
      </c>
      <c r="B74" s="77" t="s">
        <v>782</v>
      </c>
      <c r="C74" s="73"/>
      <c r="D74" s="5"/>
      <c r="E74" s="5"/>
      <c r="F74" s="43" t="s">
        <v>608</v>
      </c>
      <c r="G74" s="5" t="s">
        <v>395</v>
      </c>
    </row>
    <row r="75" spans="1:7">
      <c r="A75" s="36" t="s">
        <v>783</v>
      </c>
      <c r="B75" s="79" t="s">
        <v>784</v>
      </c>
      <c r="C75" s="73"/>
      <c r="D75" s="5"/>
      <c r="E75" s="5"/>
      <c r="F75" s="43" t="s">
        <v>608</v>
      </c>
      <c r="G75" s="5" t="s">
        <v>395</v>
      </c>
    </row>
    <row r="79" spans="1:7">
      <c r="A79" s="76"/>
      <c r="B79" s="76"/>
      <c r="C79" s="76"/>
      <c r="D79" s="76"/>
      <c r="E79" s="76"/>
      <c r="F79" s="76"/>
    </row>
  </sheetData>
  <mergeCells count="51">
    <mergeCell ref="A12:G12"/>
    <mergeCell ref="A19:G19"/>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B59:C59"/>
    <mergeCell ref="B60:C60"/>
    <mergeCell ref="B61:C61"/>
    <mergeCell ref="B62:C62"/>
    <mergeCell ref="B63:C63"/>
    <mergeCell ref="B64:C64"/>
    <mergeCell ref="B65:C65"/>
    <mergeCell ref="B66:C66"/>
    <mergeCell ref="B67:C67"/>
    <mergeCell ref="B75:C75"/>
    <mergeCell ref="A79:F79"/>
    <mergeCell ref="B68:C68"/>
    <mergeCell ref="B69:C69"/>
    <mergeCell ref="B70:C70"/>
    <mergeCell ref="B71:C71"/>
    <mergeCell ref="B72:C72"/>
    <mergeCell ref="B73:C73"/>
    <mergeCell ref="B74:C7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X27"/>
  <sheetViews>
    <sheetView workbookViewId="0">
      <selection activeCell="O20" sqref="O20"/>
    </sheetView>
  </sheetViews>
  <sheetFormatPr baseColWidth="10" defaultColWidth="12.6640625" defaultRowHeight="13"/>
  <cols>
    <col min="4" max="4" width="18.5" customWidth="1"/>
  </cols>
  <sheetData>
    <row r="1" spans="1:24">
      <c r="A1" s="2" t="s">
        <v>457</v>
      </c>
    </row>
    <row r="2" spans="1:24">
      <c r="A2" s="2"/>
      <c r="B2" s="5" t="s">
        <v>332</v>
      </c>
      <c r="C2" s="5" t="s">
        <v>333</v>
      </c>
      <c r="D2" s="5" t="s">
        <v>334</v>
      </c>
      <c r="E2" s="5" t="s">
        <v>335</v>
      </c>
      <c r="F2" s="5" t="s">
        <v>336</v>
      </c>
      <c r="G2" s="5" t="s">
        <v>337</v>
      </c>
      <c r="H2" s="5" t="s">
        <v>338</v>
      </c>
      <c r="I2" s="5" t="s">
        <v>339</v>
      </c>
      <c r="J2" s="5" t="s">
        <v>340</v>
      </c>
      <c r="K2" s="5" t="s">
        <v>341</v>
      </c>
      <c r="L2" s="5" t="s">
        <v>342</v>
      </c>
      <c r="M2" s="5" t="s">
        <v>343</v>
      </c>
      <c r="N2" s="5" t="s">
        <v>344</v>
      </c>
      <c r="O2" s="5" t="s">
        <v>345</v>
      </c>
      <c r="P2" s="5" t="s">
        <v>346</v>
      </c>
      <c r="Q2" s="5" t="s">
        <v>347</v>
      </c>
      <c r="R2" s="5" t="s">
        <v>348</v>
      </c>
      <c r="S2" s="5" t="s">
        <v>349</v>
      </c>
      <c r="T2" s="5" t="s">
        <v>350</v>
      </c>
      <c r="U2" s="5" t="s">
        <v>351</v>
      </c>
      <c r="V2" s="5" t="s">
        <v>352</v>
      </c>
      <c r="W2" s="5" t="s">
        <v>353</v>
      </c>
      <c r="X2" s="5" t="s">
        <v>354</v>
      </c>
    </row>
    <row r="3" spans="1:24" ht="28">
      <c r="B3" s="5" t="s">
        <v>785</v>
      </c>
      <c r="C3" s="5">
        <v>2</v>
      </c>
      <c r="D3" s="17" t="s">
        <v>786</v>
      </c>
      <c r="E3" s="5">
        <v>489</v>
      </c>
      <c r="F3" s="5" t="s">
        <v>787</v>
      </c>
      <c r="G3" s="5">
        <v>21</v>
      </c>
      <c r="H3" s="5">
        <v>2</v>
      </c>
      <c r="I3" s="5">
        <v>4</v>
      </c>
      <c r="J3" s="5">
        <v>20</v>
      </c>
      <c r="K3" s="5">
        <v>0</v>
      </c>
      <c r="L3" s="5">
        <v>0</v>
      </c>
      <c r="M3" s="5">
        <v>0</v>
      </c>
      <c r="N3" s="5">
        <v>44</v>
      </c>
      <c r="O3" s="5">
        <v>7</v>
      </c>
      <c r="P3" s="5">
        <v>0</v>
      </c>
      <c r="Q3" s="5">
        <v>0</v>
      </c>
      <c r="R3" s="5">
        <v>0</v>
      </c>
      <c r="S3" s="5">
        <v>10</v>
      </c>
      <c r="T3" s="5">
        <v>4</v>
      </c>
      <c r="U3" s="5">
        <v>0</v>
      </c>
      <c r="V3" s="5">
        <v>0</v>
      </c>
      <c r="W3" s="5">
        <v>0</v>
      </c>
      <c r="X3" s="5">
        <v>7</v>
      </c>
    </row>
    <row r="4" spans="1:24" ht="28">
      <c r="B4" s="5" t="s">
        <v>788</v>
      </c>
      <c r="C4" s="5">
        <v>1</v>
      </c>
      <c r="D4" s="17" t="s">
        <v>789</v>
      </c>
      <c r="E4" s="5">
        <v>557</v>
      </c>
      <c r="F4" s="5" t="s">
        <v>790</v>
      </c>
      <c r="G4" s="5">
        <v>23</v>
      </c>
      <c r="H4" s="5">
        <v>2</v>
      </c>
      <c r="I4" s="5">
        <v>4</v>
      </c>
      <c r="J4" s="5">
        <v>2</v>
      </c>
      <c r="K4" s="5">
        <v>0</v>
      </c>
      <c r="L4" s="5">
        <v>0</v>
      </c>
      <c r="M4" s="5">
        <v>0</v>
      </c>
      <c r="N4" s="5">
        <v>47</v>
      </c>
      <c r="O4" s="5">
        <v>0</v>
      </c>
      <c r="P4" s="5">
        <v>0</v>
      </c>
      <c r="Q4" s="5">
        <v>0</v>
      </c>
      <c r="R4" s="5">
        <v>0</v>
      </c>
      <c r="S4" s="5">
        <v>10</v>
      </c>
      <c r="T4" s="5">
        <v>0</v>
      </c>
      <c r="U4" s="5">
        <v>0</v>
      </c>
      <c r="V4" s="5">
        <v>0</v>
      </c>
      <c r="W4" s="5">
        <v>0</v>
      </c>
      <c r="X4" s="5">
        <v>7</v>
      </c>
    </row>
    <row r="5" spans="1:24" ht="28">
      <c r="A5" s="2" t="s">
        <v>249</v>
      </c>
      <c r="B5" s="5" t="s">
        <v>791</v>
      </c>
      <c r="C5" s="5">
        <v>1</v>
      </c>
      <c r="D5" s="17" t="s">
        <v>792</v>
      </c>
      <c r="E5" s="5">
        <v>641</v>
      </c>
      <c r="F5" s="5" t="s">
        <v>793</v>
      </c>
      <c r="G5" s="5">
        <v>33</v>
      </c>
      <c r="H5" s="5">
        <v>3</v>
      </c>
      <c r="I5" s="5">
        <v>5</v>
      </c>
      <c r="J5" s="5">
        <v>10</v>
      </c>
      <c r="K5" s="5">
        <v>0</v>
      </c>
      <c r="L5" s="5">
        <v>0</v>
      </c>
      <c r="M5" s="5">
        <v>0</v>
      </c>
      <c r="N5" s="5">
        <v>47</v>
      </c>
      <c r="O5" s="5">
        <v>1</v>
      </c>
      <c r="P5" s="5">
        <v>0</v>
      </c>
      <c r="Q5" s="5">
        <v>0</v>
      </c>
      <c r="R5" s="5">
        <v>0</v>
      </c>
      <c r="S5" s="5">
        <v>10</v>
      </c>
      <c r="T5" s="5">
        <v>1</v>
      </c>
      <c r="U5" s="5">
        <v>0</v>
      </c>
      <c r="V5" s="5">
        <v>0</v>
      </c>
      <c r="W5" s="5">
        <v>0</v>
      </c>
      <c r="X5" s="5">
        <v>7</v>
      </c>
    </row>
    <row r="6" spans="1:24" ht="28">
      <c r="B6" s="5" t="s">
        <v>794</v>
      </c>
      <c r="C6" s="5">
        <v>1</v>
      </c>
      <c r="D6" s="17" t="s">
        <v>795</v>
      </c>
      <c r="E6" s="5">
        <v>788</v>
      </c>
      <c r="F6" s="5" t="s">
        <v>796</v>
      </c>
      <c r="G6" s="5">
        <v>36</v>
      </c>
      <c r="H6" s="5">
        <v>4</v>
      </c>
      <c r="I6" s="5">
        <v>6</v>
      </c>
      <c r="J6" s="5">
        <v>3</v>
      </c>
      <c r="K6" s="5">
        <v>0</v>
      </c>
      <c r="L6" s="5">
        <v>0</v>
      </c>
      <c r="M6" s="5">
        <v>0</v>
      </c>
      <c r="N6" s="5">
        <v>46</v>
      </c>
      <c r="O6" s="5">
        <v>1</v>
      </c>
      <c r="P6" s="5">
        <v>0</v>
      </c>
      <c r="Q6" s="5">
        <v>0</v>
      </c>
      <c r="R6" s="5">
        <v>0</v>
      </c>
      <c r="S6" s="5">
        <v>10</v>
      </c>
      <c r="T6" s="5">
        <v>1</v>
      </c>
      <c r="U6" s="5">
        <v>0</v>
      </c>
      <c r="V6" s="5">
        <v>0</v>
      </c>
      <c r="W6" s="5">
        <v>0</v>
      </c>
      <c r="X6" s="5">
        <v>7</v>
      </c>
    </row>
    <row r="7" spans="1:24" ht="28">
      <c r="B7" s="5" t="s">
        <v>797</v>
      </c>
      <c r="C7" s="5">
        <v>3</v>
      </c>
      <c r="D7" s="17" t="s">
        <v>798</v>
      </c>
      <c r="E7" s="5">
        <v>867</v>
      </c>
      <c r="F7" s="5" t="s">
        <v>799</v>
      </c>
      <c r="G7" s="5">
        <v>37</v>
      </c>
      <c r="H7" s="5">
        <v>5</v>
      </c>
      <c r="I7" s="5">
        <v>6</v>
      </c>
      <c r="J7" s="5">
        <v>1</v>
      </c>
      <c r="K7" s="5">
        <v>0</v>
      </c>
      <c r="L7" s="5">
        <v>0</v>
      </c>
      <c r="M7" s="5">
        <v>0</v>
      </c>
      <c r="N7" s="5">
        <v>46</v>
      </c>
      <c r="O7" s="5">
        <v>1</v>
      </c>
      <c r="P7" s="5">
        <v>0</v>
      </c>
      <c r="Q7" s="5">
        <v>0</v>
      </c>
      <c r="R7" s="5">
        <v>0</v>
      </c>
      <c r="S7" s="5">
        <v>10</v>
      </c>
      <c r="T7" s="5">
        <v>0</v>
      </c>
      <c r="U7" s="5">
        <v>0</v>
      </c>
      <c r="V7" s="5">
        <v>0</v>
      </c>
      <c r="W7" s="5">
        <v>0</v>
      </c>
      <c r="X7" s="5">
        <v>7</v>
      </c>
    </row>
    <row r="8" spans="1:24" ht="28">
      <c r="B8" s="5" t="s">
        <v>800</v>
      </c>
      <c r="C8" s="5">
        <v>1</v>
      </c>
      <c r="D8" s="17" t="s">
        <v>801</v>
      </c>
      <c r="E8" s="5">
        <v>869</v>
      </c>
      <c r="F8" s="5" t="s">
        <v>363</v>
      </c>
      <c r="G8" s="5">
        <v>37</v>
      </c>
      <c r="H8" s="5">
        <v>5</v>
      </c>
      <c r="I8" s="5">
        <v>6</v>
      </c>
      <c r="J8" s="5">
        <v>0</v>
      </c>
      <c r="K8" s="5">
        <v>0</v>
      </c>
      <c r="L8" s="5">
        <v>1</v>
      </c>
      <c r="M8" s="5">
        <v>0</v>
      </c>
      <c r="N8" s="5">
        <v>47</v>
      </c>
      <c r="O8" s="5">
        <v>0</v>
      </c>
      <c r="P8" s="5">
        <v>0</v>
      </c>
      <c r="Q8" s="5">
        <v>1</v>
      </c>
      <c r="R8" s="5">
        <v>0</v>
      </c>
      <c r="S8" s="5">
        <v>10</v>
      </c>
      <c r="T8" s="5">
        <v>0</v>
      </c>
      <c r="U8" s="5">
        <v>0</v>
      </c>
      <c r="V8" s="5">
        <v>0</v>
      </c>
      <c r="W8" s="5">
        <v>0</v>
      </c>
      <c r="X8" s="5">
        <v>7</v>
      </c>
    </row>
    <row r="9" spans="1:24" ht="28">
      <c r="B9" s="5" t="s">
        <v>802</v>
      </c>
      <c r="C9" s="5">
        <v>1</v>
      </c>
      <c r="D9" s="17" t="s">
        <v>803</v>
      </c>
      <c r="E9" s="5">
        <v>1164</v>
      </c>
      <c r="F9" s="5" t="s">
        <v>804</v>
      </c>
      <c r="G9" s="5">
        <v>39</v>
      </c>
      <c r="H9" s="5">
        <v>5</v>
      </c>
      <c r="I9" s="5">
        <v>7</v>
      </c>
      <c r="J9" s="5">
        <v>2</v>
      </c>
      <c r="K9" s="5">
        <v>0</v>
      </c>
      <c r="L9" s="5">
        <v>0</v>
      </c>
      <c r="M9" s="5">
        <v>0</v>
      </c>
      <c r="N9" s="5">
        <v>47</v>
      </c>
      <c r="O9" s="5">
        <v>0</v>
      </c>
      <c r="P9" s="5">
        <v>0</v>
      </c>
      <c r="Q9" s="5">
        <v>0</v>
      </c>
      <c r="R9" s="5">
        <v>0</v>
      </c>
      <c r="S9" s="5">
        <v>10</v>
      </c>
      <c r="T9" s="5">
        <v>1</v>
      </c>
      <c r="U9" s="5">
        <v>0</v>
      </c>
      <c r="V9" s="5">
        <v>0</v>
      </c>
      <c r="W9" s="5">
        <v>0</v>
      </c>
      <c r="X9" s="5">
        <v>7</v>
      </c>
    </row>
    <row r="10" spans="1:24" ht="28">
      <c r="B10" s="5" t="s">
        <v>805</v>
      </c>
      <c r="C10" s="5">
        <v>1</v>
      </c>
      <c r="D10" s="17" t="s">
        <v>806</v>
      </c>
      <c r="E10" s="5">
        <v>1184</v>
      </c>
      <c r="F10" s="5" t="s">
        <v>807</v>
      </c>
      <c r="G10" s="5">
        <v>39</v>
      </c>
      <c r="H10" s="5">
        <v>5</v>
      </c>
      <c r="I10" s="5">
        <v>7</v>
      </c>
      <c r="J10" s="5">
        <v>0</v>
      </c>
      <c r="K10" s="5">
        <v>0</v>
      </c>
      <c r="L10" s="5">
        <v>0</v>
      </c>
      <c r="M10" s="5">
        <v>0</v>
      </c>
      <c r="N10" s="5">
        <v>46</v>
      </c>
      <c r="O10" s="5">
        <v>0</v>
      </c>
      <c r="P10" s="5">
        <v>0</v>
      </c>
      <c r="Q10" s="5">
        <v>0</v>
      </c>
      <c r="R10" s="5">
        <v>0</v>
      </c>
      <c r="S10" s="5">
        <v>10</v>
      </c>
      <c r="T10" s="5">
        <v>0</v>
      </c>
      <c r="U10" s="5">
        <v>0</v>
      </c>
      <c r="V10" s="5">
        <v>0</v>
      </c>
      <c r="W10" s="5">
        <v>0</v>
      </c>
      <c r="X10" s="5">
        <v>7</v>
      </c>
    </row>
    <row r="11" spans="1:24" ht="28">
      <c r="B11" s="5" t="s">
        <v>808</v>
      </c>
      <c r="C11" s="5">
        <v>1</v>
      </c>
      <c r="D11" s="17" t="s">
        <v>809</v>
      </c>
      <c r="E11" s="5">
        <v>1198</v>
      </c>
      <c r="F11" s="5" t="s">
        <v>810</v>
      </c>
      <c r="G11" s="5">
        <v>39</v>
      </c>
      <c r="H11" s="5">
        <v>5</v>
      </c>
      <c r="I11" s="5">
        <v>7</v>
      </c>
      <c r="J11" s="5">
        <v>0</v>
      </c>
      <c r="K11" s="5">
        <v>0</v>
      </c>
      <c r="L11" s="5">
        <v>0</v>
      </c>
      <c r="M11" s="5">
        <v>0</v>
      </c>
      <c r="N11" s="5">
        <v>47</v>
      </c>
      <c r="O11" s="5">
        <v>0</v>
      </c>
      <c r="P11" s="5">
        <v>0</v>
      </c>
      <c r="Q11" s="5">
        <v>0</v>
      </c>
      <c r="R11" s="5">
        <v>0</v>
      </c>
      <c r="S11" s="5">
        <v>10</v>
      </c>
      <c r="T11" s="5">
        <v>0</v>
      </c>
      <c r="U11" s="5">
        <v>0</v>
      </c>
      <c r="V11" s="5">
        <v>0</v>
      </c>
      <c r="W11" s="5">
        <v>0</v>
      </c>
      <c r="X11" s="5">
        <v>7</v>
      </c>
    </row>
    <row r="12" spans="1:24" ht="28">
      <c r="B12" s="5" t="s">
        <v>811</v>
      </c>
      <c r="C12" s="5">
        <v>1</v>
      </c>
      <c r="D12" s="17" t="s">
        <v>812</v>
      </c>
      <c r="E12" s="5">
        <v>1215</v>
      </c>
      <c r="F12" s="5" t="s">
        <v>813</v>
      </c>
      <c r="G12" s="5">
        <v>39</v>
      </c>
      <c r="H12" s="5">
        <v>5</v>
      </c>
      <c r="I12" s="5">
        <v>7</v>
      </c>
      <c r="J12" s="5">
        <v>0</v>
      </c>
      <c r="K12" s="5">
        <v>0</v>
      </c>
      <c r="L12" s="5">
        <v>0</v>
      </c>
      <c r="M12" s="5">
        <v>0</v>
      </c>
      <c r="N12" s="5">
        <v>47</v>
      </c>
      <c r="O12" s="5">
        <v>0</v>
      </c>
      <c r="P12" s="5">
        <v>0</v>
      </c>
      <c r="Q12" s="5">
        <v>0</v>
      </c>
      <c r="R12" s="5">
        <v>0</v>
      </c>
      <c r="S12" s="5">
        <v>10</v>
      </c>
      <c r="T12" s="5">
        <v>0</v>
      </c>
      <c r="U12" s="5">
        <v>0</v>
      </c>
      <c r="V12" s="5">
        <v>0</v>
      </c>
      <c r="W12" s="5">
        <v>0</v>
      </c>
      <c r="X12" s="5">
        <v>7</v>
      </c>
    </row>
    <row r="13" spans="1:24" ht="28">
      <c r="A13" s="2" t="s">
        <v>249</v>
      </c>
      <c r="B13" s="5" t="s">
        <v>814</v>
      </c>
      <c r="C13" s="5">
        <v>2</v>
      </c>
      <c r="D13" s="17" t="s">
        <v>815</v>
      </c>
      <c r="E13" s="5">
        <v>1135</v>
      </c>
      <c r="F13" s="5" t="s">
        <v>816</v>
      </c>
      <c r="G13" s="5">
        <v>47</v>
      </c>
      <c r="H13" s="5">
        <v>5</v>
      </c>
      <c r="I13" s="5">
        <v>7</v>
      </c>
      <c r="J13" s="5">
        <v>25</v>
      </c>
      <c r="K13" s="5">
        <v>0</v>
      </c>
      <c r="L13" s="5">
        <v>11</v>
      </c>
      <c r="M13" s="5">
        <v>17</v>
      </c>
      <c r="N13" s="5">
        <v>8</v>
      </c>
      <c r="O13" s="5">
        <v>10</v>
      </c>
      <c r="P13" s="5">
        <v>0</v>
      </c>
      <c r="Q13" s="5">
        <v>0</v>
      </c>
      <c r="R13" s="5">
        <v>10</v>
      </c>
      <c r="S13" s="5">
        <v>0</v>
      </c>
      <c r="T13" s="5">
        <v>7</v>
      </c>
      <c r="U13" s="5">
        <v>0</v>
      </c>
      <c r="V13" s="5">
        <v>0</v>
      </c>
      <c r="W13" s="5">
        <v>7</v>
      </c>
      <c r="X13" s="5">
        <v>0</v>
      </c>
    </row>
    <row r="15" spans="1:24">
      <c r="A15" s="80" t="s">
        <v>367</v>
      </c>
      <c r="B15" s="76"/>
      <c r="C15" s="76"/>
      <c r="D15" s="76"/>
      <c r="E15" s="76"/>
      <c r="F15" s="76"/>
      <c r="G15" s="76"/>
    </row>
    <row r="16" spans="1:24">
      <c r="B16" s="10" t="s">
        <v>368</v>
      </c>
      <c r="C16" s="10" t="s">
        <v>369</v>
      </c>
      <c r="D16" s="10" t="s">
        <v>370</v>
      </c>
      <c r="E16" s="10" t="s">
        <v>371</v>
      </c>
      <c r="F16" s="10" t="s">
        <v>372</v>
      </c>
      <c r="G16" s="10" t="s">
        <v>373</v>
      </c>
      <c r="H16" s="10" t="s">
        <v>374</v>
      </c>
      <c r="I16" s="10" t="s">
        <v>338</v>
      </c>
      <c r="J16" s="10" t="s">
        <v>2</v>
      </c>
      <c r="K16" s="10" t="s">
        <v>3</v>
      </c>
      <c r="L16" s="10" t="s">
        <v>4</v>
      </c>
      <c r="M16" s="10" t="s">
        <v>5</v>
      </c>
    </row>
    <row r="17" spans="1:13">
      <c r="B17" s="5" t="s">
        <v>817</v>
      </c>
      <c r="C17" s="5">
        <v>0</v>
      </c>
      <c r="D17" s="5">
        <v>0</v>
      </c>
      <c r="E17" s="5">
        <v>5</v>
      </c>
      <c r="F17" s="5">
        <v>1</v>
      </c>
      <c r="G17" s="5">
        <v>0</v>
      </c>
      <c r="H17" s="5">
        <v>1</v>
      </c>
      <c r="I17" s="5">
        <v>3</v>
      </c>
      <c r="J17" s="5">
        <v>0.18126874009345501</v>
      </c>
      <c r="K17" s="5">
        <v>0.64738603746082601</v>
      </c>
      <c r="L17" s="5">
        <v>2.8872663132392101E-2</v>
      </c>
      <c r="M17" s="5">
        <v>0.13617254506384399</v>
      </c>
    </row>
    <row r="18" spans="1:13">
      <c r="B18" s="5" t="s">
        <v>818</v>
      </c>
      <c r="C18" s="5">
        <v>0</v>
      </c>
      <c r="D18" s="5">
        <v>0</v>
      </c>
      <c r="E18" s="5">
        <v>6</v>
      </c>
      <c r="F18" s="5">
        <v>1</v>
      </c>
      <c r="G18" s="5">
        <v>0</v>
      </c>
      <c r="H18" s="5">
        <v>1</v>
      </c>
      <c r="I18" s="5">
        <v>4</v>
      </c>
      <c r="J18" s="5">
        <v>0.213514576739917</v>
      </c>
      <c r="K18" s="5">
        <v>0.62022239809164703</v>
      </c>
      <c r="L18" s="30">
        <v>2.6320947568153098E-2</v>
      </c>
      <c r="M18" s="5">
        <v>0.12463605807134601</v>
      </c>
    </row>
    <row r="20" spans="1:13">
      <c r="A20" s="81" t="s">
        <v>376</v>
      </c>
      <c r="B20" s="76"/>
      <c r="C20" s="76"/>
      <c r="D20" s="76"/>
    </row>
    <row r="22" spans="1:13">
      <c r="B22" s="5" t="s">
        <v>377</v>
      </c>
      <c r="C22" s="5" t="s">
        <v>378</v>
      </c>
      <c r="D22" s="5" t="s">
        <v>379</v>
      </c>
      <c r="E22" s="5" t="s">
        <v>380</v>
      </c>
      <c r="F22" s="5" t="s">
        <v>381</v>
      </c>
    </row>
    <row r="23" spans="1:13" ht="28">
      <c r="B23" s="38" t="s">
        <v>817</v>
      </c>
      <c r="C23" s="37" t="s">
        <v>818</v>
      </c>
      <c r="D23" s="37" t="s">
        <v>819</v>
      </c>
      <c r="E23" s="37" t="s">
        <v>395</v>
      </c>
      <c r="F23" s="37" t="s">
        <v>250</v>
      </c>
    </row>
    <row r="25" spans="1:13">
      <c r="A25" s="2" t="s">
        <v>381</v>
      </c>
    </row>
    <row r="26" spans="1:13">
      <c r="A26" s="2" t="s">
        <v>820</v>
      </c>
    </row>
    <row r="27" spans="1:13">
      <c r="A27" s="2" t="s">
        <v>821</v>
      </c>
    </row>
  </sheetData>
  <mergeCells count="2">
    <mergeCell ref="A15:G15"/>
    <mergeCell ref="A20:D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X44"/>
  <sheetViews>
    <sheetView workbookViewId="0">
      <selection activeCell="O103" sqref="O103"/>
    </sheetView>
  </sheetViews>
  <sheetFormatPr baseColWidth="10" defaultColWidth="12.6640625" defaultRowHeight="13"/>
  <sheetData>
    <row r="1" spans="1:24">
      <c r="A1" s="2" t="s">
        <v>457</v>
      </c>
    </row>
    <row r="2" spans="1:24">
      <c r="A2" s="2"/>
      <c r="B2" s="5" t="s">
        <v>332</v>
      </c>
      <c r="C2" s="5" t="s">
        <v>333</v>
      </c>
      <c r="D2" s="5" t="s">
        <v>334</v>
      </c>
      <c r="E2" s="5" t="s">
        <v>335</v>
      </c>
      <c r="F2" s="5" t="s">
        <v>336</v>
      </c>
      <c r="G2" s="5" t="s">
        <v>337</v>
      </c>
      <c r="H2" s="5" t="s">
        <v>338</v>
      </c>
      <c r="I2" s="5" t="s">
        <v>339</v>
      </c>
      <c r="J2" s="5" t="s">
        <v>340</v>
      </c>
      <c r="K2" s="5" t="s">
        <v>341</v>
      </c>
      <c r="L2" s="5" t="s">
        <v>342</v>
      </c>
      <c r="M2" s="5" t="s">
        <v>343</v>
      </c>
      <c r="N2" s="5" t="s">
        <v>344</v>
      </c>
      <c r="O2" s="5" t="s">
        <v>345</v>
      </c>
      <c r="P2" s="5" t="s">
        <v>346</v>
      </c>
      <c r="Q2" s="5" t="s">
        <v>347</v>
      </c>
      <c r="R2" s="5" t="s">
        <v>348</v>
      </c>
      <c r="S2" s="5" t="s">
        <v>349</v>
      </c>
      <c r="T2" s="5" t="s">
        <v>350</v>
      </c>
      <c r="U2" s="5" t="s">
        <v>351</v>
      </c>
      <c r="V2" s="5" t="s">
        <v>352</v>
      </c>
      <c r="W2" s="5" t="s">
        <v>353</v>
      </c>
      <c r="X2" s="5" t="s">
        <v>354</v>
      </c>
    </row>
    <row r="3" spans="1:24" ht="42">
      <c r="B3" s="51" t="s">
        <v>822</v>
      </c>
      <c r="C3" s="5">
        <v>2</v>
      </c>
      <c r="D3" s="17" t="s">
        <v>823</v>
      </c>
      <c r="E3" s="5">
        <v>1821</v>
      </c>
      <c r="F3" s="5" t="s">
        <v>824</v>
      </c>
      <c r="G3" s="5">
        <v>52</v>
      </c>
      <c r="H3" s="5">
        <v>1</v>
      </c>
      <c r="I3" s="5">
        <v>21</v>
      </c>
      <c r="J3" s="5">
        <v>39</v>
      </c>
      <c r="K3" s="5">
        <v>0</v>
      </c>
      <c r="L3" s="5">
        <v>5</v>
      </c>
      <c r="M3" s="5">
        <v>6</v>
      </c>
      <c r="N3" s="5">
        <v>168</v>
      </c>
      <c r="O3" s="5">
        <v>7</v>
      </c>
      <c r="P3" s="5">
        <v>0</v>
      </c>
      <c r="Q3" s="5">
        <v>0</v>
      </c>
      <c r="R3" s="5">
        <v>1</v>
      </c>
      <c r="S3" s="5">
        <v>18</v>
      </c>
      <c r="T3" s="5">
        <v>18</v>
      </c>
      <c r="U3" s="5">
        <v>0</v>
      </c>
      <c r="V3" s="5">
        <v>3</v>
      </c>
      <c r="W3" s="5">
        <v>4</v>
      </c>
      <c r="X3" s="5">
        <v>75</v>
      </c>
    </row>
    <row r="4" spans="1:24" ht="42">
      <c r="B4" s="5" t="s">
        <v>825</v>
      </c>
      <c r="C4" s="5">
        <v>0</v>
      </c>
      <c r="D4" s="17" t="s">
        <v>823</v>
      </c>
      <c r="E4" s="5">
        <v>1821</v>
      </c>
      <c r="F4" s="5" t="s">
        <v>475</v>
      </c>
      <c r="G4" s="5">
        <v>52</v>
      </c>
      <c r="H4" s="5">
        <v>1</v>
      </c>
      <c r="I4" s="5">
        <v>21</v>
      </c>
      <c r="J4" s="5">
        <v>0</v>
      </c>
      <c r="K4" s="5">
        <v>0</v>
      </c>
      <c r="L4" s="5">
        <v>0</v>
      </c>
      <c r="M4" s="5">
        <v>0</v>
      </c>
      <c r="N4" s="5">
        <v>168</v>
      </c>
      <c r="O4" s="5">
        <v>0</v>
      </c>
      <c r="P4" s="5">
        <v>0</v>
      </c>
      <c r="Q4" s="5">
        <v>0</v>
      </c>
      <c r="R4" s="5">
        <v>0</v>
      </c>
      <c r="S4" s="5">
        <v>18</v>
      </c>
      <c r="T4" s="5">
        <v>0</v>
      </c>
      <c r="U4" s="5">
        <v>0</v>
      </c>
      <c r="V4" s="5">
        <v>0</v>
      </c>
      <c r="W4" s="5">
        <v>0</v>
      </c>
      <c r="X4" s="5">
        <v>75</v>
      </c>
    </row>
    <row r="5" spans="1:24" ht="42">
      <c r="B5" s="5" t="s">
        <v>826</v>
      </c>
      <c r="C5" s="5">
        <v>0</v>
      </c>
      <c r="D5" s="17" t="s">
        <v>823</v>
      </c>
      <c r="E5" s="5">
        <v>1821</v>
      </c>
      <c r="F5" s="5" t="s">
        <v>475</v>
      </c>
      <c r="G5" s="5">
        <v>52</v>
      </c>
      <c r="H5" s="5">
        <v>1</v>
      </c>
      <c r="I5" s="5">
        <v>21</v>
      </c>
      <c r="J5" s="5">
        <v>0</v>
      </c>
      <c r="K5" s="5">
        <v>0</v>
      </c>
      <c r="L5" s="5">
        <v>0</v>
      </c>
      <c r="M5" s="5">
        <v>0</v>
      </c>
      <c r="N5" s="5">
        <v>168</v>
      </c>
      <c r="O5" s="5">
        <v>0</v>
      </c>
      <c r="P5" s="5">
        <v>0</v>
      </c>
      <c r="Q5" s="5">
        <v>0</v>
      </c>
      <c r="R5" s="5">
        <v>0</v>
      </c>
      <c r="S5" s="5">
        <v>18</v>
      </c>
      <c r="T5" s="5">
        <v>0</v>
      </c>
      <c r="U5" s="5">
        <v>0</v>
      </c>
      <c r="V5" s="5">
        <v>0</v>
      </c>
      <c r="W5" s="5">
        <v>0</v>
      </c>
      <c r="X5" s="5">
        <v>75</v>
      </c>
    </row>
    <row r="6" spans="1:24" ht="42">
      <c r="B6" s="5" t="s">
        <v>827</v>
      </c>
      <c r="C6" s="5">
        <v>2</v>
      </c>
      <c r="D6" s="17" t="s">
        <v>828</v>
      </c>
      <c r="E6" s="5">
        <v>1989</v>
      </c>
      <c r="F6" s="5" t="s">
        <v>829</v>
      </c>
      <c r="G6" s="5">
        <v>56</v>
      </c>
      <c r="H6" s="5">
        <v>1</v>
      </c>
      <c r="I6" s="5">
        <v>24</v>
      </c>
      <c r="J6" s="5">
        <v>4</v>
      </c>
      <c r="K6" s="5">
        <v>0</v>
      </c>
      <c r="L6" s="5">
        <v>5</v>
      </c>
      <c r="M6" s="5">
        <v>0</v>
      </c>
      <c r="N6" s="5">
        <v>168</v>
      </c>
      <c r="O6" s="5">
        <v>0</v>
      </c>
      <c r="P6" s="5">
        <v>0</v>
      </c>
      <c r="Q6" s="5">
        <v>0</v>
      </c>
      <c r="R6" s="5">
        <v>0</v>
      </c>
      <c r="S6" s="5">
        <v>18</v>
      </c>
      <c r="T6" s="5">
        <v>3</v>
      </c>
      <c r="U6" s="5">
        <v>0</v>
      </c>
      <c r="V6" s="5">
        <v>5</v>
      </c>
      <c r="W6" s="5">
        <v>0</v>
      </c>
      <c r="X6" s="5">
        <v>75</v>
      </c>
    </row>
    <row r="7" spans="1:24" ht="42">
      <c r="B7" s="5" t="s">
        <v>830</v>
      </c>
      <c r="C7" s="5">
        <v>0</v>
      </c>
      <c r="D7" s="17" t="s">
        <v>828</v>
      </c>
      <c r="E7" s="5">
        <v>1989</v>
      </c>
      <c r="F7" s="5" t="s">
        <v>475</v>
      </c>
      <c r="G7" s="5">
        <v>56</v>
      </c>
      <c r="H7" s="5">
        <v>1</v>
      </c>
      <c r="I7" s="5">
        <v>24</v>
      </c>
      <c r="J7" s="5">
        <v>0</v>
      </c>
      <c r="K7" s="5">
        <v>0</v>
      </c>
      <c r="L7" s="5">
        <v>0</v>
      </c>
      <c r="M7" s="5">
        <v>0</v>
      </c>
      <c r="N7" s="5">
        <v>168</v>
      </c>
      <c r="O7" s="5">
        <v>0</v>
      </c>
      <c r="P7" s="5">
        <v>0</v>
      </c>
      <c r="Q7" s="5">
        <v>0</v>
      </c>
      <c r="R7" s="5">
        <v>0</v>
      </c>
      <c r="S7" s="5">
        <v>18</v>
      </c>
      <c r="T7" s="5">
        <v>0</v>
      </c>
      <c r="U7" s="5">
        <v>0</v>
      </c>
      <c r="V7" s="5">
        <v>0</v>
      </c>
      <c r="W7" s="5">
        <v>0</v>
      </c>
      <c r="X7" s="5">
        <v>75</v>
      </c>
    </row>
    <row r="8" spans="1:24" ht="42">
      <c r="B8" s="5" t="s">
        <v>831</v>
      </c>
      <c r="C8" s="5">
        <v>2</v>
      </c>
      <c r="D8" s="17" t="s">
        <v>832</v>
      </c>
      <c r="E8" s="5">
        <v>3984</v>
      </c>
      <c r="F8" s="5" t="s">
        <v>833</v>
      </c>
      <c r="G8" s="5">
        <v>83</v>
      </c>
      <c r="H8" s="5">
        <v>2</v>
      </c>
      <c r="I8" s="5">
        <v>41</v>
      </c>
      <c r="J8" s="5">
        <v>40</v>
      </c>
      <c r="K8" s="5">
        <v>0</v>
      </c>
      <c r="L8" s="5">
        <v>5</v>
      </c>
      <c r="M8" s="5">
        <v>13</v>
      </c>
      <c r="N8" s="5">
        <v>168</v>
      </c>
      <c r="O8" s="5">
        <v>3</v>
      </c>
      <c r="P8" s="5">
        <v>0</v>
      </c>
      <c r="Q8" s="5">
        <v>0</v>
      </c>
      <c r="R8" s="5">
        <v>0</v>
      </c>
      <c r="S8" s="5">
        <v>18</v>
      </c>
      <c r="T8" s="5">
        <v>28</v>
      </c>
      <c r="U8" s="5">
        <v>0</v>
      </c>
      <c r="V8" s="5">
        <v>5</v>
      </c>
      <c r="W8" s="5">
        <v>11</v>
      </c>
      <c r="X8" s="5">
        <v>75</v>
      </c>
    </row>
    <row r="9" spans="1:24" ht="42">
      <c r="B9" s="5" t="s">
        <v>834</v>
      </c>
      <c r="C9" s="5">
        <v>2</v>
      </c>
      <c r="D9" s="17" t="s">
        <v>835</v>
      </c>
      <c r="E9" s="5">
        <v>3988</v>
      </c>
      <c r="F9" s="5" t="s">
        <v>836</v>
      </c>
      <c r="G9" s="5">
        <v>84</v>
      </c>
      <c r="H9" s="5">
        <v>2</v>
      </c>
      <c r="I9" s="5">
        <v>41</v>
      </c>
      <c r="J9" s="5">
        <v>1</v>
      </c>
      <c r="K9" s="5">
        <v>0</v>
      </c>
      <c r="L9" s="5">
        <v>1</v>
      </c>
      <c r="M9" s="5">
        <v>0</v>
      </c>
      <c r="N9" s="5">
        <v>164</v>
      </c>
      <c r="O9" s="5">
        <v>0</v>
      </c>
      <c r="P9" s="5">
        <v>0</v>
      </c>
      <c r="Q9" s="5">
        <v>0</v>
      </c>
      <c r="R9" s="5">
        <v>0</v>
      </c>
      <c r="S9" s="5">
        <v>18</v>
      </c>
      <c r="T9" s="5">
        <v>0</v>
      </c>
      <c r="U9" s="5">
        <v>0</v>
      </c>
      <c r="V9" s="5">
        <v>1</v>
      </c>
      <c r="W9" s="5">
        <v>0</v>
      </c>
      <c r="X9" s="5">
        <v>73</v>
      </c>
    </row>
    <row r="10" spans="1:24" ht="42">
      <c r="B10" s="5" t="s">
        <v>837</v>
      </c>
      <c r="C10" s="5">
        <v>5</v>
      </c>
      <c r="D10" s="17" t="s">
        <v>838</v>
      </c>
      <c r="E10" s="5">
        <v>4743</v>
      </c>
      <c r="F10" s="5" t="s">
        <v>839</v>
      </c>
      <c r="G10" s="5">
        <v>111</v>
      </c>
      <c r="H10" s="5">
        <v>3</v>
      </c>
      <c r="I10" s="5">
        <v>53</v>
      </c>
      <c r="J10" s="5">
        <v>27</v>
      </c>
      <c r="K10" s="5">
        <v>0</v>
      </c>
      <c r="L10" s="5">
        <v>1</v>
      </c>
      <c r="M10" s="5">
        <v>0</v>
      </c>
      <c r="N10" s="5">
        <v>134</v>
      </c>
      <c r="O10" s="5">
        <v>2</v>
      </c>
      <c r="P10" s="5">
        <v>0</v>
      </c>
      <c r="Q10" s="5">
        <v>0</v>
      </c>
      <c r="R10" s="5">
        <v>0</v>
      </c>
      <c r="S10" s="5">
        <v>16</v>
      </c>
      <c r="T10" s="5">
        <v>12</v>
      </c>
      <c r="U10" s="5">
        <v>0</v>
      </c>
      <c r="V10" s="5">
        <v>1</v>
      </c>
      <c r="W10" s="5">
        <v>0</v>
      </c>
      <c r="X10" s="5">
        <v>55</v>
      </c>
    </row>
    <row r="11" spans="1:24" ht="42">
      <c r="A11" s="2"/>
      <c r="B11" s="5" t="s">
        <v>840</v>
      </c>
      <c r="C11" s="5">
        <v>6</v>
      </c>
      <c r="D11" s="17" t="s">
        <v>841</v>
      </c>
      <c r="E11" s="5">
        <v>5333</v>
      </c>
      <c r="F11" s="5" t="s">
        <v>842</v>
      </c>
      <c r="G11" s="5">
        <v>117</v>
      </c>
      <c r="H11" s="5">
        <v>3</v>
      </c>
      <c r="I11" s="5">
        <v>57</v>
      </c>
      <c r="J11" s="5">
        <v>6</v>
      </c>
      <c r="K11" s="5">
        <v>0</v>
      </c>
      <c r="L11" s="5">
        <v>1</v>
      </c>
      <c r="M11" s="5">
        <v>0</v>
      </c>
      <c r="N11" s="5">
        <v>163</v>
      </c>
      <c r="O11" s="5">
        <v>0</v>
      </c>
      <c r="P11" s="5">
        <v>0</v>
      </c>
      <c r="Q11" s="5">
        <v>0</v>
      </c>
      <c r="R11" s="5">
        <v>0</v>
      </c>
      <c r="S11" s="5">
        <v>18</v>
      </c>
      <c r="T11" s="5">
        <v>4</v>
      </c>
      <c r="U11" s="5">
        <v>0</v>
      </c>
      <c r="V11" s="5">
        <v>0</v>
      </c>
      <c r="W11" s="5">
        <v>0</v>
      </c>
      <c r="X11" s="5">
        <v>73</v>
      </c>
    </row>
    <row r="12" spans="1:24" ht="42">
      <c r="A12" s="2"/>
      <c r="B12" s="5" t="s">
        <v>843</v>
      </c>
      <c r="C12" s="5">
        <v>4</v>
      </c>
      <c r="D12" s="17" t="s">
        <v>844</v>
      </c>
      <c r="E12" s="5">
        <v>6072</v>
      </c>
      <c r="F12" s="5" t="s">
        <v>845</v>
      </c>
      <c r="G12" s="5">
        <v>129</v>
      </c>
      <c r="H12" s="5">
        <v>4</v>
      </c>
      <c r="I12" s="5">
        <v>63</v>
      </c>
      <c r="J12" s="5">
        <v>12</v>
      </c>
      <c r="K12" s="5">
        <v>0</v>
      </c>
      <c r="L12" s="5">
        <v>0</v>
      </c>
      <c r="M12" s="5">
        <v>0</v>
      </c>
      <c r="N12" s="5">
        <v>168</v>
      </c>
      <c r="O12" s="5">
        <v>2</v>
      </c>
      <c r="P12" s="5">
        <v>0</v>
      </c>
      <c r="Q12" s="5">
        <v>0</v>
      </c>
      <c r="R12" s="5">
        <v>0</v>
      </c>
      <c r="S12" s="5">
        <v>18</v>
      </c>
      <c r="T12" s="5">
        <v>6</v>
      </c>
      <c r="U12" s="5">
        <v>0</v>
      </c>
      <c r="V12" s="5">
        <v>0</v>
      </c>
      <c r="W12" s="5">
        <v>0</v>
      </c>
      <c r="X12" s="5">
        <v>75</v>
      </c>
    </row>
    <row r="13" spans="1:24" ht="42">
      <c r="A13" s="2"/>
      <c r="B13" s="5" t="s">
        <v>846</v>
      </c>
      <c r="C13" s="5">
        <v>6</v>
      </c>
      <c r="D13" s="17" t="s">
        <v>847</v>
      </c>
      <c r="E13" s="5">
        <v>9173</v>
      </c>
      <c r="F13" s="5" t="s">
        <v>848</v>
      </c>
      <c r="G13" s="5">
        <v>159</v>
      </c>
      <c r="H13" s="5">
        <v>7</v>
      </c>
      <c r="I13" s="5">
        <v>79</v>
      </c>
      <c r="J13" s="5">
        <v>32</v>
      </c>
      <c r="K13" s="5">
        <v>0</v>
      </c>
      <c r="L13" s="5">
        <v>3</v>
      </c>
      <c r="M13" s="5">
        <v>2</v>
      </c>
      <c r="N13" s="5">
        <v>168</v>
      </c>
      <c r="O13" s="5">
        <v>5</v>
      </c>
      <c r="P13" s="5">
        <v>0</v>
      </c>
      <c r="Q13" s="5">
        <v>0</v>
      </c>
      <c r="R13" s="5">
        <v>0</v>
      </c>
      <c r="S13" s="5">
        <v>18</v>
      </c>
      <c r="T13" s="5">
        <v>17</v>
      </c>
      <c r="U13" s="5">
        <v>0</v>
      </c>
      <c r="V13" s="5">
        <v>3</v>
      </c>
      <c r="W13" s="5">
        <v>1</v>
      </c>
      <c r="X13" s="5">
        <v>75</v>
      </c>
    </row>
    <row r="14" spans="1:24" ht="42">
      <c r="A14" s="2"/>
      <c r="B14" s="5" t="s">
        <v>849</v>
      </c>
      <c r="C14" s="5">
        <v>5</v>
      </c>
      <c r="D14" s="17" t="s">
        <v>850</v>
      </c>
      <c r="E14" s="5">
        <v>9178</v>
      </c>
      <c r="F14" s="5" t="s">
        <v>851</v>
      </c>
      <c r="G14" s="5">
        <v>161</v>
      </c>
      <c r="H14" s="5">
        <v>7</v>
      </c>
      <c r="I14" s="5">
        <v>79</v>
      </c>
      <c r="J14" s="5">
        <v>2</v>
      </c>
      <c r="K14" s="5">
        <v>0</v>
      </c>
      <c r="L14" s="5">
        <v>1</v>
      </c>
      <c r="M14" s="5">
        <v>0</v>
      </c>
      <c r="N14" s="5">
        <v>168</v>
      </c>
      <c r="O14" s="5">
        <v>0</v>
      </c>
      <c r="P14" s="5">
        <v>0</v>
      </c>
      <c r="Q14" s="5">
        <v>0</v>
      </c>
      <c r="R14" s="5">
        <v>0</v>
      </c>
      <c r="S14" s="5">
        <v>18</v>
      </c>
      <c r="T14" s="5">
        <v>0</v>
      </c>
      <c r="U14" s="5">
        <v>0</v>
      </c>
      <c r="V14" s="5">
        <v>1</v>
      </c>
      <c r="W14" s="5">
        <v>0</v>
      </c>
      <c r="X14" s="5">
        <v>75</v>
      </c>
    </row>
    <row r="15" spans="1:24" ht="42">
      <c r="B15" s="5" t="s">
        <v>852</v>
      </c>
      <c r="C15" s="5">
        <v>7</v>
      </c>
      <c r="D15" s="17" t="s">
        <v>853</v>
      </c>
      <c r="E15" s="5">
        <v>9246</v>
      </c>
      <c r="F15" s="5" t="s">
        <v>854</v>
      </c>
      <c r="G15" s="5">
        <v>168</v>
      </c>
      <c r="H15" s="5">
        <v>7</v>
      </c>
      <c r="I15" s="5">
        <v>80</v>
      </c>
      <c r="J15" s="5">
        <v>7</v>
      </c>
      <c r="K15" s="5">
        <v>0</v>
      </c>
      <c r="L15" s="5">
        <v>0</v>
      </c>
      <c r="M15" s="5">
        <v>0</v>
      </c>
      <c r="N15" s="5">
        <v>126</v>
      </c>
      <c r="O15" s="5">
        <v>1</v>
      </c>
      <c r="P15" s="5">
        <v>0</v>
      </c>
      <c r="Q15" s="5">
        <v>0</v>
      </c>
      <c r="R15" s="5">
        <v>0</v>
      </c>
      <c r="S15" s="5">
        <v>16</v>
      </c>
      <c r="T15" s="5">
        <v>1</v>
      </c>
      <c r="U15" s="5">
        <v>0</v>
      </c>
      <c r="V15" s="5">
        <v>0</v>
      </c>
      <c r="W15" s="5">
        <v>0</v>
      </c>
      <c r="X15" s="5">
        <v>64</v>
      </c>
    </row>
    <row r="16" spans="1:24" ht="42">
      <c r="A16" s="2" t="s">
        <v>249</v>
      </c>
      <c r="B16" s="5" t="s">
        <v>855</v>
      </c>
      <c r="C16" s="5">
        <v>5</v>
      </c>
      <c r="D16" s="17" t="s">
        <v>856</v>
      </c>
      <c r="E16" s="5">
        <v>9396</v>
      </c>
      <c r="F16" s="5" t="s">
        <v>857</v>
      </c>
      <c r="G16" s="5">
        <v>176</v>
      </c>
      <c r="H16" s="5">
        <v>7</v>
      </c>
      <c r="I16" s="5">
        <v>82</v>
      </c>
      <c r="J16" s="5">
        <v>16</v>
      </c>
      <c r="K16" s="5">
        <v>0</v>
      </c>
      <c r="L16" s="5">
        <v>23</v>
      </c>
      <c r="M16" s="5">
        <v>8</v>
      </c>
      <c r="N16" s="5">
        <v>133</v>
      </c>
      <c r="O16" s="5">
        <v>3</v>
      </c>
      <c r="P16" s="5">
        <v>0</v>
      </c>
      <c r="Q16" s="5">
        <v>5</v>
      </c>
      <c r="R16" s="5">
        <v>1</v>
      </c>
      <c r="S16" s="5">
        <v>12</v>
      </c>
      <c r="T16" s="5">
        <v>3</v>
      </c>
      <c r="U16" s="5">
        <v>0</v>
      </c>
      <c r="V16" s="5">
        <v>9</v>
      </c>
      <c r="W16" s="5">
        <v>1</v>
      </c>
      <c r="X16" s="5">
        <v>66</v>
      </c>
    </row>
    <row r="17" spans="1:24" ht="42">
      <c r="B17" s="5" t="s">
        <v>858</v>
      </c>
      <c r="C17" s="5">
        <v>8</v>
      </c>
      <c r="D17" s="17" t="s">
        <v>859</v>
      </c>
      <c r="E17" s="5">
        <v>8574</v>
      </c>
      <c r="F17" s="5" t="s">
        <v>860</v>
      </c>
      <c r="G17" s="5">
        <v>168</v>
      </c>
      <c r="H17" s="5">
        <v>5</v>
      </c>
      <c r="I17" s="5">
        <v>74</v>
      </c>
      <c r="J17" s="5">
        <v>22</v>
      </c>
      <c r="K17" s="5">
        <v>0</v>
      </c>
      <c r="L17" s="5">
        <v>8</v>
      </c>
      <c r="M17" s="5">
        <v>30</v>
      </c>
      <c r="N17" s="5">
        <v>137</v>
      </c>
      <c r="O17" s="5">
        <v>1</v>
      </c>
      <c r="P17" s="5">
        <v>0</v>
      </c>
      <c r="Q17" s="5">
        <v>0</v>
      </c>
      <c r="R17" s="5">
        <v>5</v>
      </c>
      <c r="S17" s="5">
        <v>17</v>
      </c>
      <c r="T17" s="5">
        <v>8</v>
      </c>
      <c r="U17" s="5">
        <v>0</v>
      </c>
      <c r="V17" s="5">
        <v>6</v>
      </c>
      <c r="W17" s="5">
        <v>16</v>
      </c>
      <c r="X17" s="5">
        <v>61</v>
      </c>
    </row>
    <row r="18" spans="1:24" ht="42">
      <c r="B18" s="5" t="s">
        <v>861</v>
      </c>
      <c r="C18" s="5">
        <v>2</v>
      </c>
      <c r="D18" s="17" t="s">
        <v>862</v>
      </c>
      <c r="E18" s="5">
        <v>8600</v>
      </c>
      <c r="F18" s="5" t="s">
        <v>512</v>
      </c>
      <c r="G18" s="5">
        <v>168</v>
      </c>
      <c r="H18" s="5">
        <v>5</v>
      </c>
      <c r="I18" s="5">
        <v>74</v>
      </c>
      <c r="J18" s="5">
        <v>0</v>
      </c>
      <c r="K18" s="5">
        <v>0</v>
      </c>
      <c r="L18" s="5">
        <v>0</v>
      </c>
      <c r="M18" s="5">
        <v>0</v>
      </c>
      <c r="N18" s="5">
        <v>168</v>
      </c>
      <c r="O18" s="5">
        <v>0</v>
      </c>
      <c r="P18" s="5">
        <v>0</v>
      </c>
      <c r="Q18" s="5">
        <v>0</v>
      </c>
      <c r="R18" s="5">
        <v>0</v>
      </c>
      <c r="S18" s="5">
        <v>18</v>
      </c>
      <c r="T18" s="5">
        <v>0</v>
      </c>
      <c r="U18" s="5">
        <v>0</v>
      </c>
      <c r="V18" s="5">
        <v>0</v>
      </c>
      <c r="W18" s="5">
        <v>0</v>
      </c>
      <c r="X18" s="5">
        <v>75</v>
      </c>
    </row>
    <row r="19" spans="1:24" ht="42">
      <c r="B19" s="5" t="s">
        <v>863</v>
      </c>
      <c r="C19" s="5">
        <v>7</v>
      </c>
      <c r="D19" s="17" t="s">
        <v>864</v>
      </c>
      <c r="E19" s="5">
        <v>8540</v>
      </c>
      <c r="F19" s="5" t="s">
        <v>865</v>
      </c>
      <c r="G19" s="5">
        <v>168</v>
      </c>
      <c r="H19" s="5">
        <v>5</v>
      </c>
      <c r="I19" s="5">
        <v>75</v>
      </c>
      <c r="J19" s="5">
        <v>1</v>
      </c>
      <c r="K19" s="5">
        <v>0</v>
      </c>
      <c r="L19" s="5">
        <v>1</v>
      </c>
      <c r="M19" s="5">
        <v>1</v>
      </c>
      <c r="N19" s="5">
        <v>135</v>
      </c>
      <c r="O19" s="5">
        <v>0</v>
      </c>
      <c r="P19" s="5">
        <v>0</v>
      </c>
      <c r="Q19" s="5">
        <v>0</v>
      </c>
      <c r="R19" s="5">
        <v>0</v>
      </c>
      <c r="S19" s="5">
        <v>16</v>
      </c>
      <c r="T19" s="5">
        <v>1</v>
      </c>
      <c r="U19" s="5">
        <v>0</v>
      </c>
      <c r="V19" s="5">
        <v>1</v>
      </c>
      <c r="W19" s="5">
        <v>0</v>
      </c>
      <c r="X19" s="5">
        <v>61</v>
      </c>
    </row>
    <row r="20" spans="1:24" ht="42">
      <c r="A20" s="2" t="s">
        <v>249</v>
      </c>
      <c r="B20" s="5" t="s">
        <v>866</v>
      </c>
      <c r="C20" s="5">
        <v>2</v>
      </c>
      <c r="D20" s="17" t="s">
        <v>867</v>
      </c>
      <c r="E20" s="5">
        <v>8568</v>
      </c>
      <c r="F20" s="5" t="s">
        <v>868</v>
      </c>
      <c r="G20" s="5">
        <v>168</v>
      </c>
      <c r="H20" s="5">
        <v>5</v>
      </c>
      <c r="I20" s="5">
        <v>75</v>
      </c>
      <c r="J20" s="5">
        <v>0</v>
      </c>
      <c r="K20" s="5">
        <v>0</v>
      </c>
      <c r="L20" s="5">
        <v>0</v>
      </c>
      <c r="M20" s="5">
        <v>0</v>
      </c>
      <c r="N20" s="5">
        <v>168</v>
      </c>
      <c r="O20" s="5">
        <v>0</v>
      </c>
      <c r="P20" s="5">
        <v>0</v>
      </c>
      <c r="Q20" s="5">
        <v>0</v>
      </c>
      <c r="R20" s="5">
        <v>0</v>
      </c>
      <c r="S20" s="5">
        <v>18</v>
      </c>
      <c r="T20" s="5">
        <v>0</v>
      </c>
      <c r="U20" s="5">
        <v>0</v>
      </c>
      <c r="V20" s="5">
        <v>0</v>
      </c>
      <c r="W20" s="5">
        <v>0</v>
      </c>
      <c r="X20" s="5">
        <v>75</v>
      </c>
    </row>
    <row r="21" spans="1:24" ht="42">
      <c r="B21" s="5" t="s">
        <v>364</v>
      </c>
      <c r="C21" s="5">
        <v>1</v>
      </c>
      <c r="D21" s="17" t="s">
        <v>869</v>
      </c>
      <c r="E21" s="5">
        <v>8568</v>
      </c>
      <c r="F21" s="5" t="s">
        <v>475</v>
      </c>
      <c r="G21" s="5">
        <v>168</v>
      </c>
      <c r="H21" s="5">
        <v>5</v>
      </c>
      <c r="I21" s="5">
        <v>75</v>
      </c>
      <c r="J21" s="5">
        <v>0</v>
      </c>
      <c r="K21" s="5">
        <v>0</v>
      </c>
      <c r="L21" s="5">
        <v>0</v>
      </c>
      <c r="M21" s="5">
        <v>0</v>
      </c>
      <c r="N21" s="5">
        <v>168</v>
      </c>
      <c r="O21" s="5">
        <v>0</v>
      </c>
      <c r="P21" s="5">
        <v>0</v>
      </c>
      <c r="Q21" s="5">
        <v>0</v>
      </c>
      <c r="R21" s="5">
        <v>0</v>
      </c>
      <c r="S21" s="5">
        <v>18</v>
      </c>
      <c r="T21" s="5">
        <v>0</v>
      </c>
      <c r="U21" s="5">
        <v>0</v>
      </c>
      <c r="V21" s="5">
        <v>0</v>
      </c>
      <c r="W21" s="5">
        <v>0</v>
      </c>
      <c r="X21" s="5">
        <v>75</v>
      </c>
    </row>
    <row r="22" spans="1:24">
      <c r="D22" s="46"/>
      <c r="H22" s="5">
        <v>7</v>
      </c>
      <c r="I22" s="5">
        <v>82</v>
      </c>
      <c r="J22" s="5">
        <v>16</v>
      </c>
      <c r="K22" s="5">
        <v>0</v>
      </c>
      <c r="L22" s="5">
        <v>23</v>
      </c>
      <c r="M22" s="5">
        <v>8</v>
      </c>
      <c r="N22" s="5">
        <v>133</v>
      </c>
      <c r="O22" s="5">
        <v>3</v>
      </c>
      <c r="P22" s="5">
        <v>0</v>
      </c>
      <c r="Q22" s="5">
        <v>5</v>
      </c>
      <c r="R22" s="5">
        <v>1</v>
      </c>
      <c r="S22" s="5">
        <v>12</v>
      </c>
      <c r="T22" s="5">
        <v>3</v>
      </c>
      <c r="U22" s="5">
        <v>0</v>
      </c>
      <c r="V22" s="5">
        <v>9</v>
      </c>
      <c r="W22" s="5">
        <v>1</v>
      </c>
      <c r="X22" s="5">
        <v>66</v>
      </c>
    </row>
    <row r="23" spans="1:24">
      <c r="A23" s="2"/>
      <c r="B23" s="2"/>
      <c r="C23" s="2"/>
      <c r="D23" s="2"/>
      <c r="E23" s="2"/>
      <c r="F23" s="2"/>
      <c r="G23" s="2"/>
      <c r="H23" s="5" t="s">
        <v>338</v>
      </c>
      <c r="I23" s="5" t="s">
        <v>339</v>
      </c>
      <c r="J23" s="5" t="s">
        <v>340</v>
      </c>
      <c r="K23" s="5" t="s">
        <v>341</v>
      </c>
      <c r="L23" s="5" t="s">
        <v>342</v>
      </c>
      <c r="M23" s="5" t="s">
        <v>343</v>
      </c>
      <c r="N23" s="5" t="s">
        <v>344</v>
      </c>
      <c r="O23" s="5" t="s">
        <v>345</v>
      </c>
      <c r="P23" s="5" t="s">
        <v>346</v>
      </c>
      <c r="Q23" s="5" t="s">
        <v>347</v>
      </c>
      <c r="R23" s="5" t="s">
        <v>348</v>
      </c>
      <c r="S23" s="5" t="s">
        <v>349</v>
      </c>
      <c r="T23" s="5" t="s">
        <v>350</v>
      </c>
      <c r="U23" s="5" t="s">
        <v>351</v>
      </c>
      <c r="V23" s="5" t="s">
        <v>352</v>
      </c>
      <c r="W23" s="5" t="s">
        <v>353</v>
      </c>
      <c r="X23" s="5" t="s">
        <v>354</v>
      </c>
    </row>
    <row r="24" spans="1:24">
      <c r="A24" s="80" t="s">
        <v>367</v>
      </c>
      <c r="B24" s="76"/>
      <c r="C24" s="76"/>
      <c r="D24" s="76"/>
      <c r="E24" s="76"/>
      <c r="F24" s="76"/>
      <c r="G24" s="76"/>
    </row>
    <row r="25" spans="1:24">
      <c r="B25" s="10" t="s">
        <v>368</v>
      </c>
      <c r="C25" s="10" t="s">
        <v>369</v>
      </c>
      <c r="D25" s="10" t="s">
        <v>370</v>
      </c>
      <c r="E25" s="10" t="s">
        <v>371</v>
      </c>
      <c r="F25" s="10" t="s">
        <v>372</v>
      </c>
      <c r="G25" s="10" t="s">
        <v>373</v>
      </c>
      <c r="H25" s="10" t="s">
        <v>374</v>
      </c>
      <c r="I25" s="10" t="s">
        <v>338</v>
      </c>
      <c r="J25" s="10" t="s">
        <v>2</v>
      </c>
      <c r="K25" s="10" t="s">
        <v>3</v>
      </c>
      <c r="L25" s="10" t="s">
        <v>4</v>
      </c>
      <c r="M25" s="10" t="s">
        <v>5</v>
      </c>
    </row>
    <row r="26" spans="1:24">
      <c r="B26" s="5" t="s">
        <v>870</v>
      </c>
      <c r="C26" s="5">
        <v>0</v>
      </c>
      <c r="D26" s="5">
        <v>0</v>
      </c>
      <c r="E26" s="5">
        <v>20</v>
      </c>
      <c r="F26" s="5">
        <v>1</v>
      </c>
      <c r="G26" s="5">
        <v>0</v>
      </c>
      <c r="H26" s="5">
        <v>1</v>
      </c>
      <c r="I26" s="5">
        <v>3</v>
      </c>
      <c r="J26" s="5">
        <v>0.32844720742708999</v>
      </c>
      <c r="K26" s="5">
        <v>0.70904461867108504</v>
      </c>
      <c r="L26" s="5">
        <v>2.4676066010605999E-2</v>
      </c>
      <c r="M26" s="5">
        <v>6.2897889129095996E-2</v>
      </c>
    </row>
    <row r="27" spans="1:24">
      <c r="B27" s="5" t="s">
        <v>871</v>
      </c>
      <c r="C27" s="5"/>
      <c r="D27" s="5"/>
      <c r="E27" s="5"/>
      <c r="F27" s="5"/>
      <c r="G27" s="5"/>
      <c r="H27" s="5"/>
      <c r="I27" s="5"/>
      <c r="J27" s="5"/>
      <c r="K27" s="5"/>
      <c r="L27" s="30"/>
      <c r="M27" s="5"/>
    </row>
    <row r="28" spans="1:24">
      <c r="B28" s="5" t="s">
        <v>358</v>
      </c>
      <c r="C28" s="5">
        <v>3</v>
      </c>
      <c r="D28" s="5">
        <v>0</v>
      </c>
      <c r="E28" s="5">
        <v>6</v>
      </c>
      <c r="F28" s="5">
        <v>1</v>
      </c>
      <c r="G28" s="5">
        <v>0</v>
      </c>
      <c r="H28" s="5">
        <v>1</v>
      </c>
      <c r="I28" s="5">
        <v>3</v>
      </c>
      <c r="J28" s="5">
        <v>0.32704721842444301</v>
      </c>
      <c r="K28" s="5">
        <v>0.66001483556356999</v>
      </c>
      <c r="L28" s="30">
        <v>2.5667439911157799E-2</v>
      </c>
      <c r="M28" s="5">
        <v>7.9535637725510894E-2</v>
      </c>
    </row>
    <row r="30" spans="1:24">
      <c r="A30" s="81" t="s">
        <v>376</v>
      </c>
      <c r="B30" s="76"/>
      <c r="C30" s="76"/>
      <c r="D30" s="76"/>
    </row>
    <row r="32" spans="1:24">
      <c r="B32" s="5" t="s">
        <v>377</v>
      </c>
      <c r="C32" s="5" t="s">
        <v>378</v>
      </c>
      <c r="D32" s="5" t="s">
        <v>379</v>
      </c>
      <c r="E32" s="5" t="s">
        <v>380</v>
      </c>
      <c r="F32" s="5" t="s">
        <v>381</v>
      </c>
    </row>
    <row r="33" spans="1:7" ht="210">
      <c r="B33" s="38" t="s">
        <v>870</v>
      </c>
      <c r="C33" s="37" t="s">
        <v>871</v>
      </c>
      <c r="D33" s="37" t="s">
        <v>872</v>
      </c>
      <c r="E33" s="37"/>
      <c r="F33" s="37" t="s">
        <v>873</v>
      </c>
    </row>
    <row r="34" spans="1:7" ht="70">
      <c r="B34" s="38" t="s">
        <v>871</v>
      </c>
      <c r="C34" s="37" t="s">
        <v>358</v>
      </c>
      <c r="D34" s="37" t="s">
        <v>874</v>
      </c>
      <c r="E34" s="37"/>
      <c r="F34" s="37" t="s">
        <v>875</v>
      </c>
    </row>
    <row r="36" spans="1:7">
      <c r="A36" s="2" t="s">
        <v>602</v>
      </c>
    </row>
    <row r="37" spans="1:7">
      <c r="A37" s="75" t="s">
        <v>876</v>
      </c>
      <c r="B37" s="76"/>
      <c r="C37" s="76"/>
      <c r="D37" s="76"/>
      <c r="E37" s="76"/>
      <c r="F37" s="76"/>
      <c r="G37" s="76"/>
    </row>
    <row r="40" spans="1:7">
      <c r="A40" s="2" t="s">
        <v>381</v>
      </c>
    </row>
    <row r="41" spans="1:7">
      <c r="A41" s="75" t="s">
        <v>877</v>
      </c>
      <c r="B41" s="76"/>
      <c r="C41" s="76"/>
      <c r="D41" s="76"/>
      <c r="E41" s="76"/>
      <c r="F41" s="76"/>
      <c r="G41" s="76"/>
    </row>
    <row r="42" spans="1:7">
      <c r="A42" s="2"/>
    </row>
    <row r="43" spans="1:7">
      <c r="A43" s="2"/>
    </row>
    <row r="44" spans="1:7">
      <c r="A44" s="2" t="s">
        <v>878</v>
      </c>
    </row>
  </sheetData>
  <mergeCells count="4">
    <mergeCell ref="A24:G24"/>
    <mergeCell ref="A30:D30"/>
    <mergeCell ref="A37:G37"/>
    <mergeCell ref="A41:G4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X26"/>
  <sheetViews>
    <sheetView workbookViewId="0">
      <selection activeCell="M23" sqref="M23"/>
    </sheetView>
  </sheetViews>
  <sheetFormatPr baseColWidth="10" defaultColWidth="12.6640625" defaultRowHeight="13"/>
  <cols>
    <col min="4" max="4" width="20.83203125" customWidth="1"/>
    <col min="6" max="6" width="20.1640625" customWidth="1"/>
  </cols>
  <sheetData>
    <row r="1" spans="1:24">
      <c r="A1" s="2" t="s">
        <v>457</v>
      </c>
    </row>
    <row r="2" spans="1:24" ht="14">
      <c r="A2" s="2"/>
      <c r="B2" s="51" t="s">
        <v>332</v>
      </c>
      <c r="C2" s="51" t="s">
        <v>333</v>
      </c>
      <c r="D2" s="59" t="s">
        <v>334</v>
      </c>
      <c r="E2" s="51" t="s">
        <v>335</v>
      </c>
      <c r="F2" s="5" t="s">
        <v>336</v>
      </c>
      <c r="G2" s="51" t="s">
        <v>337</v>
      </c>
      <c r="H2" s="51" t="s">
        <v>338</v>
      </c>
      <c r="I2" s="51" t="s">
        <v>339</v>
      </c>
      <c r="J2" s="51" t="s">
        <v>340</v>
      </c>
      <c r="K2" s="51" t="s">
        <v>341</v>
      </c>
      <c r="L2" s="51" t="s">
        <v>342</v>
      </c>
      <c r="M2" s="51" t="s">
        <v>343</v>
      </c>
      <c r="N2" s="51" t="s">
        <v>344</v>
      </c>
      <c r="O2" s="51" t="s">
        <v>345</v>
      </c>
      <c r="P2" s="51" t="s">
        <v>346</v>
      </c>
      <c r="Q2" s="51" t="s">
        <v>347</v>
      </c>
      <c r="R2" s="51" t="s">
        <v>348</v>
      </c>
      <c r="S2" s="51" t="s">
        <v>349</v>
      </c>
      <c r="T2" s="51" t="s">
        <v>350</v>
      </c>
      <c r="U2" s="51" t="s">
        <v>351</v>
      </c>
      <c r="V2" s="51" t="s">
        <v>352</v>
      </c>
      <c r="W2" s="51" t="s">
        <v>353</v>
      </c>
      <c r="X2" s="51" t="s">
        <v>354</v>
      </c>
    </row>
    <row r="3" spans="1:24" ht="28">
      <c r="A3" s="2" t="s">
        <v>249</v>
      </c>
      <c r="B3" s="51" t="s">
        <v>634</v>
      </c>
      <c r="C3" s="51">
        <v>2</v>
      </c>
      <c r="D3" s="59" t="s">
        <v>879</v>
      </c>
      <c r="E3" s="51">
        <v>7729</v>
      </c>
      <c r="F3" s="51" t="s">
        <v>880</v>
      </c>
      <c r="G3" s="51">
        <v>194</v>
      </c>
      <c r="H3" s="51">
        <v>21</v>
      </c>
      <c r="I3" s="51">
        <v>46</v>
      </c>
      <c r="J3" s="51">
        <v>174</v>
      </c>
      <c r="K3" s="51">
        <v>0</v>
      </c>
      <c r="L3" s="51">
        <v>1</v>
      </c>
      <c r="M3" s="51">
        <v>5</v>
      </c>
      <c r="N3" s="51">
        <v>129</v>
      </c>
      <c r="O3" s="51">
        <v>55</v>
      </c>
      <c r="P3" s="51">
        <v>0</v>
      </c>
      <c r="Q3" s="51">
        <v>0</v>
      </c>
      <c r="R3" s="51">
        <v>0</v>
      </c>
      <c r="S3" s="51">
        <v>32</v>
      </c>
      <c r="T3" s="51">
        <v>46</v>
      </c>
      <c r="U3" s="51">
        <v>0</v>
      </c>
      <c r="V3" s="51">
        <v>0</v>
      </c>
      <c r="W3" s="51">
        <v>1</v>
      </c>
      <c r="X3" s="51">
        <v>49</v>
      </c>
    </row>
    <row r="4" spans="1:24" ht="28">
      <c r="B4" s="51" t="s">
        <v>866</v>
      </c>
      <c r="C4" s="51">
        <v>1</v>
      </c>
      <c r="D4" s="59" t="s">
        <v>881</v>
      </c>
      <c r="E4" s="51">
        <v>7723</v>
      </c>
      <c r="F4" s="51" t="s">
        <v>882</v>
      </c>
      <c r="G4" s="51">
        <v>193</v>
      </c>
      <c r="H4" s="51">
        <v>21</v>
      </c>
      <c r="I4" s="51">
        <v>46</v>
      </c>
      <c r="J4" s="51">
        <v>0</v>
      </c>
      <c r="K4" s="51">
        <v>0</v>
      </c>
      <c r="L4" s="51">
        <v>0</v>
      </c>
      <c r="M4" s="51">
        <v>1</v>
      </c>
      <c r="N4" s="51">
        <v>255</v>
      </c>
      <c r="O4" s="51">
        <v>0</v>
      </c>
      <c r="P4" s="51">
        <v>0</v>
      </c>
      <c r="Q4" s="51">
        <v>0</v>
      </c>
      <c r="R4" s="51">
        <v>0</v>
      </c>
      <c r="S4" s="51">
        <v>74</v>
      </c>
      <c r="T4" s="51">
        <v>0</v>
      </c>
      <c r="U4" s="51">
        <v>0</v>
      </c>
      <c r="V4" s="51">
        <v>0</v>
      </c>
      <c r="W4" s="51">
        <v>0</v>
      </c>
      <c r="X4" s="51">
        <v>61</v>
      </c>
    </row>
    <row r="5" spans="1:24" ht="28">
      <c r="B5" s="51" t="s">
        <v>883</v>
      </c>
      <c r="C5" s="51">
        <v>3</v>
      </c>
      <c r="D5" s="59" t="s">
        <v>884</v>
      </c>
      <c r="E5" s="51">
        <v>7878</v>
      </c>
      <c r="F5" s="51" t="s">
        <v>885</v>
      </c>
      <c r="G5" s="51">
        <v>188</v>
      </c>
      <c r="H5" s="51">
        <v>26</v>
      </c>
      <c r="I5" s="51">
        <v>48</v>
      </c>
      <c r="J5" s="51">
        <v>11</v>
      </c>
      <c r="K5" s="51">
        <v>0</v>
      </c>
      <c r="L5" s="51">
        <v>1</v>
      </c>
      <c r="M5" s="51">
        <v>16</v>
      </c>
      <c r="N5" s="51">
        <v>244</v>
      </c>
      <c r="O5" s="51">
        <v>8</v>
      </c>
      <c r="P5" s="51">
        <v>0</v>
      </c>
      <c r="Q5" s="51">
        <v>1</v>
      </c>
      <c r="R5" s="51">
        <v>12</v>
      </c>
      <c r="S5" s="51">
        <v>63</v>
      </c>
      <c r="T5" s="51">
        <v>3</v>
      </c>
      <c r="U5" s="51">
        <v>0</v>
      </c>
      <c r="V5" s="51">
        <v>0</v>
      </c>
      <c r="W5" s="51">
        <v>1</v>
      </c>
      <c r="X5" s="51">
        <v>61</v>
      </c>
    </row>
    <row r="6" spans="1:24" ht="28">
      <c r="B6" s="51" t="s">
        <v>886</v>
      </c>
      <c r="C6" s="51">
        <v>1</v>
      </c>
      <c r="D6" s="59" t="s">
        <v>887</v>
      </c>
      <c r="E6" s="51">
        <v>8084</v>
      </c>
      <c r="F6" s="51" t="s">
        <v>888</v>
      </c>
      <c r="G6" s="51">
        <v>193</v>
      </c>
      <c r="H6" s="51">
        <v>29</v>
      </c>
      <c r="I6" s="51">
        <v>50</v>
      </c>
      <c r="J6" s="51">
        <v>7</v>
      </c>
      <c r="K6" s="51">
        <v>0</v>
      </c>
      <c r="L6" s="51">
        <v>0</v>
      </c>
      <c r="M6" s="51">
        <v>2</v>
      </c>
      <c r="N6" s="51">
        <v>245</v>
      </c>
      <c r="O6" s="51">
        <v>4</v>
      </c>
      <c r="P6" s="51">
        <v>0</v>
      </c>
      <c r="Q6" s="51">
        <v>0</v>
      </c>
      <c r="R6" s="51">
        <v>1</v>
      </c>
      <c r="S6" s="51">
        <v>67</v>
      </c>
      <c r="T6" s="51">
        <v>2</v>
      </c>
      <c r="U6" s="51">
        <v>0</v>
      </c>
      <c r="V6" s="51">
        <v>0</v>
      </c>
      <c r="W6" s="51">
        <v>0</v>
      </c>
      <c r="X6" s="51">
        <v>59</v>
      </c>
    </row>
    <row r="7" spans="1:24" ht="28">
      <c r="B7" s="51" t="s">
        <v>889</v>
      </c>
      <c r="C7" s="51">
        <v>3</v>
      </c>
      <c r="D7" s="59" t="s">
        <v>890</v>
      </c>
      <c r="E7" s="51">
        <v>8084</v>
      </c>
      <c r="F7" s="51" t="s">
        <v>475</v>
      </c>
      <c r="G7" s="51">
        <v>191</v>
      </c>
      <c r="H7" s="51">
        <v>28</v>
      </c>
      <c r="I7" s="51">
        <v>50</v>
      </c>
      <c r="J7" s="51">
        <v>0</v>
      </c>
      <c r="K7" s="51">
        <v>0</v>
      </c>
      <c r="L7" s="51">
        <v>0</v>
      </c>
      <c r="M7" s="51">
        <v>2</v>
      </c>
      <c r="N7" s="51">
        <v>253</v>
      </c>
      <c r="O7" s="51">
        <v>0</v>
      </c>
      <c r="P7" s="51">
        <v>0</v>
      </c>
      <c r="Q7" s="51">
        <v>0</v>
      </c>
      <c r="R7" s="51">
        <v>2</v>
      </c>
      <c r="S7" s="51">
        <v>72</v>
      </c>
      <c r="T7" s="51">
        <v>0</v>
      </c>
      <c r="U7" s="51">
        <v>0</v>
      </c>
      <c r="V7" s="51">
        <v>0</v>
      </c>
      <c r="W7" s="51">
        <v>0</v>
      </c>
      <c r="X7" s="51">
        <v>61</v>
      </c>
    </row>
    <row r="8" spans="1:24" ht="28">
      <c r="B8" s="51" t="s">
        <v>891</v>
      </c>
      <c r="C8" s="51">
        <v>4</v>
      </c>
      <c r="D8" s="59" t="s">
        <v>892</v>
      </c>
      <c r="E8" s="51">
        <v>8087</v>
      </c>
      <c r="F8" s="51" t="s">
        <v>893</v>
      </c>
      <c r="G8" s="51">
        <v>190</v>
      </c>
      <c r="H8" s="51">
        <v>28</v>
      </c>
      <c r="I8" s="51">
        <v>50</v>
      </c>
      <c r="J8" s="51">
        <v>1</v>
      </c>
      <c r="K8" s="51">
        <v>0</v>
      </c>
      <c r="L8" s="51">
        <v>0</v>
      </c>
      <c r="M8" s="51">
        <v>2</v>
      </c>
      <c r="N8" s="51">
        <v>255</v>
      </c>
      <c r="O8" s="51">
        <v>1</v>
      </c>
      <c r="P8" s="51">
        <v>0</v>
      </c>
      <c r="Q8" s="51">
        <v>0</v>
      </c>
      <c r="R8" s="51">
        <v>1</v>
      </c>
      <c r="S8" s="51">
        <v>74</v>
      </c>
      <c r="T8" s="51">
        <v>0</v>
      </c>
      <c r="U8" s="51">
        <v>0</v>
      </c>
      <c r="V8" s="51">
        <v>0</v>
      </c>
      <c r="W8" s="51">
        <v>0</v>
      </c>
      <c r="X8" s="51">
        <v>61</v>
      </c>
    </row>
    <row r="9" spans="1:24">
      <c r="A9" s="2"/>
      <c r="B9" s="51"/>
      <c r="C9" s="51"/>
      <c r="D9" s="59"/>
      <c r="E9" s="51"/>
      <c r="F9" s="51"/>
      <c r="G9" s="51"/>
      <c r="H9" s="51"/>
      <c r="I9" s="51"/>
      <c r="J9" s="51"/>
      <c r="K9" s="51"/>
      <c r="L9" s="51"/>
      <c r="M9" s="51"/>
      <c r="N9" s="51"/>
      <c r="O9" s="60" t="s">
        <v>345</v>
      </c>
      <c r="P9" s="61" t="s">
        <v>346</v>
      </c>
      <c r="Q9" s="61" t="s">
        <v>347</v>
      </c>
      <c r="R9" s="61" t="s">
        <v>348</v>
      </c>
      <c r="S9" s="61" t="s">
        <v>349</v>
      </c>
      <c r="T9" s="61" t="s">
        <v>350</v>
      </c>
      <c r="U9" s="61" t="s">
        <v>351</v>
      </c>
      <c r="V9" s="61" t="s">
        <v>352</v>
      </c>
      <c r="W9" s="61" t="s">
        <v>353</v>
      </c>
      <c r="X9" s="62" t="s">
        <v>354</v>
      </c>
    </row>
    <row r="10" spans="1:24" ht="28">
      <c r="A10" s="2" t="s">
        <v>249</v>
      </c>
      <c r="B10" s="51" t="s">
        <v>894</v>
      </c>
      <c r="C10" s="51">
        <v>7</v>
      </c>
      <c r="D10" s="59" t="s">
        <v>895</v>
      </c>
      <c r="E10" s="51">
        <v>12036</v>
      </c>
      <c r="F10" s="51" t="s">
        <v>896</v>
      </c>
      <c r="G10" s="51">
        <v>251</v>
      </c>
      <c r="H10" s="51">
        <v>39</v>
      </c>
      <c r="I10" s="51">
        <v>61</v>
      </c>
      <c r="J10" s="51">
        <v>63</v>
      </c>
      <c r="K10" s="51">
        <v>0</v>
      </c>
      <c r="L10" s="51">
        <v>2</v>
      </c>
      <c r="M10" s="51">
        <v>2</v>
      </c>
      <c r="N10" s="51">
        <v>95</v>
      </c>
      <c r="O10" s="51">
        <v>15</v>
      </c>
      <c r="P10" s="51">
        <v>0</v>
      </c>
      <c r="Q10" s="51">
        <v>0</v>
      </c>
      <c r="R10" s="51">
        <v>0</v>
      </c>
      <c r="S10" s="51">
        <v>13</v>
      </c>
      <c r="T10" s="51">
        <v>12</v>
      </c>
      <c r="U10" s="51">
        <v>0</v>
      </c>
      <c r="V10" s="51">
        <v>2</v>
      </c>
      <c r="W10" s="51">
        <v>1</v>
      </c>
      <c r="X10" s="51">
        <v>0</v>
      </c>
    </row>
    <row r="11" spans="1:24" ht="28">
      <c r="B11" s="51" t="s">
        <v>897</v>
      </c>
      <c r="C11" s="51">
        <v>1</v>
      </c>
      <c r="D11" s="59" t="s">
        <v>898</v>
      </c>
      <c r="E11" s="51">
        <v>12079</v>
      </c>
      <c r="F11" s="51" t="s">
        <v>899</v>
      </c>
      <c r="G11" s="51">
        <v>251</v>
      </c>
      <c r="H11" s="51">
        <v>39</v>
      </c>
      <c r="I11" s="51">
        <v>61</v>
      </c>
      <c r="J11" s="51">
        <v>0</v>
      </c>
      <c r="K11" s="51">
        <v>0</v>
      </c>
      <c r="L11" s="51">
        <v>0</v>
      </c>
      <c r="M11" s="51">
        <v>0</v>
      </c>
      <c r="N11" s="51">
        <v>256</v>
      </c>
      <c r="O11" s="51">
        <v>0</v>
      </c>
      <c r="P11" s="51">
        <v>0</v>
      </c>
      <c r="Q11" s="51">
        <v>0</v>
      </c>
      <c r="R11" s="51">
        <v>0</v>
      </c>
      <c r="S11" s="51">
        <v>74</v>
      </c>
      <c r="T11" s="51">
        <v>0</v>
      </c>
      <c r="U11" s="51">
        <v>0</v>
      </c>
      <c r="V11" s="51">
        <v>0</v>
      </c>
      <c r="W11" s="51">
        <v>0</v>
      </c>
      <c r="X11" s="51">
        <v>61</v>
      </c>
    </row>
    <row r="12" spans="1:24" ht="28">
      <c r="B12" s="51" t="s">
        <v>900</v>
      </c>
      <c r="C12" s="51">
        <v>2</v>
      </c>
      <c r="D12" s="59" t="s">
        <v>901</v>
      </c>
      <c r="E12" s="51">
        <v>12246</v>
      </c>
      <c r="F12" s="51" t="s">
        <v>902</v>
      </c>
      <c r="G12" s="51">
        <v>251</v>
      </c>
      <c r="H12" s="51">
        <v>39</v>
      </c>
      <c r="I12" s="51">
        <v>61</v>
      </c>
      <c r="J12" s="51">
        <v>0</v>
      </c>
      <c r="K12" s="51">
        <v>0</v>
      </c>
      <c r="L12" s="51">
        <v>0</v>
      </c>
      <c r="M12" s="51">
        <v>0</v>
      </c>
      <c r="N12" s="51">
        <v>256</v>
      </c>
      <c r="O12" s="51">
        <v>0</v>
      </c>
      <c r="P12" s="51">
        <v>0</v>
      </c>
      <c r="Q12" s="51">
        <v>0</v>
      </c>
      <c r="R12" s="51">
        <v>0</v>
      </c>
      <c r="S12" s="51">
        <v>74</v>
      </c>
      <c r="T12" s="51">
        <v>0</v>
      </c>
      <c r="U12" s="51">
        <v>0</v>
      </c>
      <c r="V12" s="51">
        <v>0</v>
      </c>
      <c r="W12" s="51">
        <v>0</v>
      </c>
      <c r="X12" s="51">
        <v>61</v>
      </c>
    </row>
    <row r="13" spans="1:24" ht="28">
      <c r="B13" s="51" t="s">
        <v>364</v>
      </c>
      <c r="C13" s="51">
        <v>2</v>
      </c>
      <c r="D13" s="59" t="s">
        <v>903</v>
      </c>
      <c r="E13" s="51">
        <v>12265</v>
      </c>
      <c r="F13" s="51" t="s">
        <v>904</v>
      </c>
      <c r="G13" s="51">
        <v>256</v>
      </c>
      <c r="H13" s="51">
        <v>39</v>
      </c>
      <c r="I13" s="51">
        <v>61</v>
      </c>
      <c r="J13" s="51">
        <v>5</v>
      </c>
      <c r="K13" s="51">
        <v>0</v>
      </c>
      <c r="L13" s="51">
        <v>2</v>
      </c>
      <c r="M13" s="51">
        <v>0</v>
      </c>
      <c r="N13" s="51">
        <v>256</v>
      </c>
      <c r="O13" s="51">
        <v>0</v>
      </c>
      <c r="P13" s="51">
        <v>0</v>
      </c>
      <c r="Q13" s="51">
        <v>0</v>
      </c>
      <c r="R13" s="51">
        <v>0</v>
      </c>
      <c r="S13" s="51">
        <v>74</v>
      </c>
      <c r="T13" s="51">
        <v>0</v>
      </c>
      <c r="U13" s="51">
        <v>0</v>
      </c>
      <c r="V13" s="51">
        <v>0</v>
      </c>
      <c r="W13" s="51">
        <v>0</v>
      </c>
      <c r="X13" s="51">
        <v>61</v>
      </c>
    </row>
    <row r="15" spans="1:24">
      <c r="A15" s="80" t="s">
        <v>367</v>
      </c>
      <c r="B15" s="76"/>
      <c r="C15" s="76"/>
      <c r="D15" s="76"/>
      <c r="E15" s="76"/>
      <c r="F15" s="76"/>
      <c r="G15" s="76"/>
    </row>
    <row r="16" spans="1:24">
      <c r="B16" s="10" t="s">
        <v>368</v>
      </c>
      <c r="C16" s="10" t="s">
        <v>369</v>
      </c>
      <c r="D16" s="10" t="s">
        <v>370</v>
      </c>
      <c r="E16" s="10" t="s">
        <v>371</v>
      </c>
      <c r="F16" s="10" t="s">
        <v>372</v>
      </c>
      <c r="G16" s="10" t="s">
        <v>373</v>
      </c>
      <c r="H16" s="10" t="s">
        <v>374</v>
      </c>
      <c r="I16" s="10" t="s">
        <v>338</v>
      </c>
      <c r="J16" s="10" t="s">
        <v>2</v>
      </c>
      <c r="K16" s="10" t="s">
        <v>3</v>
      </c>
      <c r="L16" s="10" t="s">
        <v>4</v>
      </c>
      <c r="M16" s="10" t="s">
        <v>5</v>
      </c>
    </row>
    <row r="17" spans="1:13">
      <c r="B17" s="51" t="s">
        <v>355</v>
      </c>
      <c r="C17" s="5">
        <v>0</v>
      </c>
      <c r="D17" s="5">
        <v>0</v>
      </c>
      <c r="E17" s="5">
        <v>28</v>
      </c>
      <c r="F17" s="5">
        <v>0</v>
      </c>
      <c r="G17" s="5">
        <v>0</v>
      </c>
      <c r="H17" s="5">
        <v>28</v>
      </c>
      <c r="I17" s="5">
        <v>21</v>
      </c>
      <c r="J17" s="5">
        <v>0.97962287064039799</v>
      </c>
      <c r="K17" s="5">
        <v>2.1577748060399998E-2</v>
      </c>
      <c r="L17" s="5">
        <v>3.6663296388603002E-2</v>
      </c>
      <c r="M17" s="5">
        <v>2.0330628062359998E-3</v>
      </c>
    </row>
    <row r="18" spans="1:13">
      <c r="B18" s="5" t="s">
        <v>364</v>
      </c>
      <c r="C18" s="5">
        <v>0</v>
      </c>
      <c r="D18" s="5">
        <v>0</v>
      </c>
      <c r="E18" s="5">
        <v>28</v>
      </c>
      <c r="F18" s="5">
        <v>1</v>
      </c>
      <c r="G18" s="5">
        <v>0</v>
      </c>
      <c r="H18" s="5">
        <v>14</v>
      </c>
      <c r="I18" s="5">
        <v>39</v>
      </c>
      <c r="J18" s="5">
        <v>0.878837397724053</v>
      </c>
      <c r="K18" s="5">
        <v>0.247645264567565</v>
      </c>
      <c r="L18" s="30">
        <v>2.21108580144278E-2</v>
      </c>
      <c r="M18" s="5">
        <v>3.2115398893686501E-3</v>
      </c>
    </row>
    <row r="20" spans="1:13">
      <c r="A20" s="81" t="s">
        <v>376</v>
      </c>
      <c r="B20" s="76"/>
      <c r="C20" s="76"/>
      <c r="D20" s="76"/>
    </row>
    <row r="22" spans="1:13">
      <c r="B22" s="5" t="s">
        <v>377</v>
      </c>
      <c r="C22" s="5" t="s">
        <v>378</v>
      </c>
      <c r="D22" s="5" t="s">
        <v>379</v>
      </c>
      <c r="E22" s="5" t="s">
        <v>380</v>
      </c>
      <c r="F22" s="5" t="s">
        <v>381</v>
      </c>
    </row>
    <row r="23" spans="1:13" ht="112">
      <c r="B23" s="38" t="s">
        <v>355</v>
      </c>
      <c r="C23" s="37" t="s">
        <v>364</v>
      </c>
      <c r="D23" s="37" t="s">
        <v>905</v>
      </c>
      <c r="E23" s="37" t="s">
        <v>906</v>
      </c>
      <c r="F23" s="37" t="s">
        <v>522</v>
      </c>
    </row>
    <row r="25" spans="1:13">
      <c r="A25" s="2" t="s">
        <v>381</v>
      </c>
    </row>
    <row r="26" spans="1:13">
      <c r="A26" s="2" t="s">
        <v>907</v>
      </c>
    </row>
  </sheetData>
  <mergeCells count="2">
    <mergeCell ref="A15:G15"/>
    <mergeCell ref="A20:D2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X32"/>
  <sheetViews>
    <sheetView topLeftCell="A15" workbookViewId="0">
      <selection activeCell="M31" sqref="M31"/>
    </sheetView>
  </sheetViews>
  <sheetFormatPr baseColWidth="10" defaultColWidth="12.6640625" defaultRowHeight="13"/>
  <cols>
    <col min="11" max="11" width="28.1640625" customWidth="1"/>
    <col min="13" max="13" width="23.6640625" customWidth="1"/>
  </cols>
  <sheetData>
    <row r="1" spans="1:24">
      <c r="A1" s="2" t="s">
        <v>457</v>
      </c>
    </row>
    <row r="2" spans="1:24">
      <c r="A2" s="2"/>
      <c r="B2" s="5" t="s">
        <v>332</v>
      </c>
      <c r="C2" s="5" t="s">
        <v>333</v>
      </c>
      <c r="D2" s="5" t="s">
        <v>334</v>
      </c>
      <c r="E2" s="5" t="s">
        <v>335</v>
      </c>
      <c r="F2" s="5" t="s">
        <v>336</v>
      </c>
      <c r="G2" s="5" t="s">
        <v>337</v>
      </c>
      <c r="H2" s="5" t="s">
        <v>338</v>
      </c>
      <c r="I2" s="5" t="s">
        <v>339</v>
      </c>
      <c r="J2" s="5" t="s">
        <v>340</v>
      </c>
      <c r="K2" s="5" t="s">
        <v>341</v>
      </c>
      <c r="L2" s="5" t="s">
        <v>342</v>
      </c>
      <c r="M2" s="5" t="s">
        <v>343</v>
      </c>
      <c r="N2" s="5" t="s">
        <v>344</v>
      </c>
      <c r="O2" s="5" t="s">
        <v>345</v>
      </c>
      <c r="P2" s="5" t="s">
        <v>346</v>
      </c>
      <c r="Q2" s="5" t="s">
        <v>347</v>
      </c>
      <c r="R2" s="5" t="s">
        <v>348</v>
      </c>
      <c r="S2" s="5" t="s">
        <v>349</v>
      </c>
      <c r="T2" s="5" t="s">
        <v>350</v>
      </c>
      <c r="U2" s="5" t="s">
        <v>351</v>
      </c>
      <c r="V2" s="5" t="s">
        <v>352</v>
      </c>
      <c r="W2" s="5" t="s">
        <v>353</v>
      </c>
      <c r="X2" s="5" t="s">
        <v>354</v>
      </c>
    </row>
    <row r="3" spans="1:24" ht="42">
      <c r="A3" s="2" t="s">
        <v>908</v>
      </c>
      <c r="B3" s="5" t="s">
        <v>909</v>
      </c>
      <c r="C3" s="5">
        <v>3</v>
      </c>
      <c r="D3" s="17" t="s">
        <v>910</v>
      </c>
      <c r="E3" s="5">
        <v>18042</v>
      </c>
      <c r="F3" s="5" t="s">
        <v>911</v>
      </c>
      <c r="G3" s="5">
        <v>226</v>
      </c>
      <c r="H3" s="5">
        <v>29</v>
      </c>
      <c r="I3" s="5">
        <v>103</v>
      </c>
      <c r="J3" s="5">
        <v>225</v>
      </c>
      <c r="K3" s="5">
        <v>0</v>
      </c>
      <c r="L3" s="5">
        <v>0</v>
      </c>
      <c r="M3" s="5">
        <v>0</v>
      </c>
      <c r="N3" s="5">
        <v>472</v>
      </c>
      <c r="O3" s="5">
        <v>58</v>
      </c>
      <c r="P3" s="5">
        <v>0</v>
      </c>
      <c r="Q3" s="5">
        <v>0</v>
      </c>
      <c r="R3" s="5">
        <v>0</v>
      </c>
      <c r="S3" s="5">
        <v>142</v>
      </c>
      <c r="T3" s="5">
        <v>103</v>
      </c>
      <c r="U3" s="5">
        <v>0</v>
      </c>
      <c r="V3" s="5">
        <v>0</v>
      </c>
      <c r="W3" s="5">
        <v>0</v>
      </c>
      <c r="X3" s="5">
        <v>160</v>
      </c>
    </row>
    <row r="4" spans="1:24" ht="42">
      <c r="B4" s="5" t="s">
        <v>912</v>
      </c>
      <c r="C4" s="5">
        <v>3</v>
      </c>
      <c r="D4" s="17" t="s">
        <v>913</v>
      </c>
      <c r="E4" s="5">
        <v>18774</v>
      </c>
      <c r="F4" s="5" t="s">
        <v>914</v>
      </c>
      <c r="G4" s="5">
        <v>261</v>
      </c>
      <c r="H4" s="5">
        <v>33</v>
      </c>
      <c r="I4" s="5">
        <v>104</v>
      </c>
      <c r="J4" s="5">
        <v>46</v>
      </c>
      <c r="K4" s="5">
        <v>0</v>
      </c>
      <c r="L4" s="5">
        <v>3</v>
      </c>
      <c r="M4" s="5">
        <v>11</v>
      </c>
      <c r="N4" s="5">
        <v>490</v>
      </c>
      <c r="O4" s="5">
        <v>13</v>
      </c>
      <c r="P4" s="5">
        <v>0</v>
      </c>
      <c r="Q4" s="5">
        <v>1</v>
      </c>
      <c r="R4" s="5">
        <v>2</v>
      </c>
      <c r="S4" s="5">
        <v>146</v>
      </c>
      <c r="T4" s="5">
        <v>9</v>
      </c>
      <c r="U4" s="5">
        <v>0</v>
      </c>
      <c r="V4" s="5">
        <v>2</v>
      </c>
      <c r="W4" s="5">
        <v>8</v>
      </c>
      <c r="X4" s="5">
        <v>164</v>
      </c>
    </row>
    <row r="5" spans="1:24" ht="42">
      <c r="B5" s="5" t="s">
        <v>915</v>
      </c>
      <c r="C5" s="5">
        <v>5</v>
      </c>
      <c r="D5" s="17" t="s">
        <v>916</v>
      </c>
      <c r="E5" s="5">
        <v>20818</v>
      </c>
      <c r="F5" s="5" t="s">
        <v>917</v>
      </c>
      <c r="G5" s="5">
        <v>278</v>
      </c>
      <c r="H5" s="5">
        <v>34</v>
      </c>
      <c r="I5" s="5">
        <v>113</v>
      </c>
      <c r="J5" s="5">
        <v>18</v>
      </c>
      <c r="K5" s="5">
        <v>0</v>
      </c>
      <c r="L5" s="5">
        <v>2</v>
      </c>
      <c r="M5" s="5">
        <v>1</v>
      </c>
      <c r="N5" s="5">
        <v>439</v>
      </c>
      <c r="O5" s="5">
        <v>1</v>
      </c>
      <c r="P5" s="5">
        <v>0</v>
      </c>
      <c r="Q5" s="5">
        <v>0</v>
      </c>
      <c r="R5" s="5">
        <v>0</v>
      </c>
      <c r="S5" s="5">
        <v>121</v>
      </c>
      <c r="T5" s="5">
        <v>9</v>
      </c>
      <c r="U5" s="5">
        <v>0</v>
      </c>
      <c r="V5" s="5">
        <v>0</v>
      </c>
      <c r="W5" s="5">
        <v>0</v>
      </c>
      <c r="X5" s="5">
        <v>148</v>
      </c>
    </row>
    <row r="6" spans="1:24" ht="42">
      <c r="B6" s="5" t="s">
        <v>918</v>
      </c>
      <c r="C6" s="5">
        <v>4</v>
      </c>
      <c r="D6" s="17" t="s">
        <v>919</v>
      </c>
      <c r="E6" s="5">
        <v>22019</v>
      </c>
      <c r="F6" s="5" t="s">
        <v>920</v>
      </c>
      <c r="G6" s="5">
        <v>297</v>
      </c>
      <c r="H6" s="5">
        <v>42</v>
      </c>
      <c r="I6" s="5">
        <v>118</v>
      </c>
      <c r="J6" s="5">
        <v>20</v>
      </c>
      <c r="K6" s="5">
        <v>0</v>
      </c>
      <c r="L6" s="5">
        <v>0</v>
      </c>
      <c r="M6" s="5">
        <v>1</v>
      </c>
      <c r="N6" s="5">
        <v>461</v>
      </c>
      <c r="O6" s="5">
        <v>8</v>
      </c>
      <c r="P6" s="5">
        <v>0</v>
      </c>
      <c r="Q6" s="5">
        <v>0</v>
      </c>
      <c r="R6" s="5">
        <v>0</v>
      </c>
      <c r="S6" s="5">
        <v>132</v>
      </c>
      <c r="T6" s="5">
        <v>5</v>
      </c>
      <c r="U6" s="5">
        <v>0</v>
      </c>
      <c r="V6" s="5">
        <v>0</v>
      </c>
      <c r="W6" s="5">
        <v>0</v>
      </c>
      <c r="X6" s="5">
        <v>157</v>
      </c>
    </row>
    <row r="7" spans="1:24" ht="42">
      <c r="B7" s="5" t="s">
        <v>921</v>
      </c>
      <c r="C7" s="5">
        <v>6</v>
      </c>
      <c r="D7" s="17" t="s">
        <v>922</v>
      </c>
      <c r="E7" s="5">
        <v>23744</v>
      </c>
      <c r="F7" s="5" t="s">
        <v>923</v>
      </c>
      <c r="G7" s="5">
        <v>340</v>
      </c>
      <c r="H7" s="5">
        <v>53</v>
      </c>
      <c r="I7" s="5">
        <v>129</v>
      </c>
      <c r="J7" s="5">
        <v>46</v>
      </c>
      <c r="K7" s="5">
        <v>0</v>
      </c>
      <c r="L7" s="5">
        <v>8</v>
      </c>
      <c r="M7" s="5">
        <v>3</v>
      </c>
      <c r="N7" s="5">
        <v>445</v>
      </c>
      <c r="O7" s="5">
        <v>18</v>
      </c>
      <c r="P7" s="5">
        <v>0</v>
      </c>
      <c r="Q7" s="5">
        <v>0</v>
      </c>
      <c r="R7" s="5">
        <v>0</v>
      </c>
      <c r="S7" s="5">
        <v>119</v>
      </c>
      <c r="T7" s="5">
        <v>13</v>
      </c>
      <c r="U7" s="5">
        <v>0</v>
      </c>
      <c r="V7" s="5">
        <v>7</v>
      </c>
      <c r="W7" s="5">
        <v>2</v>
      </c>
      <c r="X7" s="5">
        <v>151</v>
      </c>
    </row>
    <row r="8" spans="1:24" ht="42">
      <c r="B8" s="5" t="s">
        <v>924</v>
      </c>
      <c r="C8" s="5">
        <v>2</v>
      </c>
      <c r="D8" s="17" t="s">
        <v>925</v>
      </c>
      <c r="E8" s="5">
        <v>25115</v>
      </c>
      <c r="F8" s="5" t="s">
        <v>926</v>
      </c>
      <c r="G8" s="5">
        <v>358</v>
      </c>
      <c r="H8" s="5">
        <v>55</v>
      </c>
      <c r="I8" s="5">
        <v>138</v>
      </c>
      <c r="J8" s="5">
        <v>22</v>
      </c>
      <c r="K8" s="5">
        <v>0</v>
      </c>
      <c r="L8" s="5">
        <v>4</v>
      </c>
      <c r="M8" s="5">
        <v>4</v>
      </c>
      <c r="N8" s="5">
        <v>434</v>
      </c>
      <c r="O8" s="5">
        <v>6</v>
      </c>
      <c r="P8" s="5">
        <v>0</v>
      </c>
      <c r="Q8" s="5">
        <v>0</v>
      </c>
      <c r="R8" s="5">
        <v>0</v>
      </c>
      <c r="S8" s="5">
        <v>117</v>
      </c>
      <c r="T8" s="5">
        <v>12</v>
      </c>
      <c r="U8" s="5">
        <v>0</v>
      </c>
      <c r="V8" s="5">
        <v>3</v>
      </c>
      <c r="W8" s="5">
        <v>3</v>
      </c>
      <c r="X8" s="5">
        <v>142</v>
      </c>
    </row>
    <row r="9" spans="1:24" ht="42">
      <c r="A9" s="2" t="s">
        <v>249</v>
      </c>
      <c r="B9" s="5" t="s">
        <v>927</v>
      </c>
      <c r="C9" s="5">
        <v>6</v>
      </c>
      <c r="D9" s="17" t="s">
        <v>928</v>
      </c>
      <c r="E9" s="5">
        <v>25938</v>
      </c>
      <c r="F9" s="5" t="s">
        <v>929</v>
      </c>
      <c r="G9" s="5">
        <v>359</v>
      </c>
      <c r="H9" s="5">
        <v>66</v>
      </c>
      <c r="I9" s="5">
        <v>132</v>
      </c>
      <c r="J9" s="5">
        <v>73</v>
      </c>
      <c r="K9" s="5">
        <v>0</v>
      </c>
      <c r="L9" s="5">
        <v>57</v>
      </c>
      <c r="M9" s="5">
        <v>72</v>
      </c>
      <c r="N9" s="5">
        <v>253</v>
      </c>
      <c r="O9" s="5">
        <v>29</v>
      </c>
      <c r="P9" s="5">
        <v>0</v>
      </c>
      <c r="Q9" s="5">
        <v>28</v>
      </c>
      <c r="R9" s="5">
        <v>1</v>
      </c>
      <c r="S9" s="5">
        <v>66</v>
      </c>
      <c r="T9" s="5">
        <v>25</v>
      </c>
      <c r="U9" s="5">
        <v>0</v>
      </c>
      <c r="V9" s="5">
        <v>27</v>
      </c>
      <c r="W9" s="5">
        <v>31</v>
      </c>
      <c r="X9" s="5">
        <v>83</v>
      </c>
    </row>
    <row r="10" spans="1:24" ht="42">
      <c r="B10" s="5" t="s">
        <v>930</v>
      </c>
      <c r="C10" s="5">
        <v>2</v>
      </c>
      <c r="D10" s="17" t="s">
        <v>931</v>
      </c>
      <c r="E10" s="5">
        <v>26128</v>
      </c>
      <c r="F10" s="5" t="s">
        <v>932</v>
      </c>
      <c r="G10" s="5">
        <v>361</v>
      </c>
      <c r="H10" s="5">
        <v>67</v>
      </c>
      <c r="I10" s="5">
        <v>133</v>
      </c>
      <c r="J10" s="5">
        <v>2</v>
      </c>
      <c r="K10" s="5">
        <v>0</v>
      </c>
      <c r="L10" s="5">
        <v>0</v>
      </c>
      <c r="M10" s="5">
        <v>0</v>
      </c>
      <c r="N10" s="5">
        <v>480</v>
      </c>
      <c r="O10" s="5">
        <v>1</v>
      </c>
      <c r="P10" s="5">
        <v>0</v>
      </c>
      <c r="Q10" s="5">
        <v>0</v>
      </c>
      <c r="R10" s="5">
        <v>0</v>
      </c>
      <c r="S10" s="5">
        <v>136</v>
      </c>
      <c r="T10" s="5">
        <v>1</v>
      </c>
      <c r="U10" s="5">
        <v>0</v>
      </c>
      <c r="V10" s="5">
        <v>0</v>
      </c>
      <c r="W10" s="5">
        <v>0</v>
      </c>
      <c r="X10" s="5">
        <v>167</v>
      </c>
    </row>
    <row r="11" spans="1:24" ht="42">
      <c r="B11" s="5" t="s">
        <v>933</v>
      </c>
      <c r="C11" s="5">
        <v>2</v>
      </c>
      <c r="D11" s="17" t="s">
        <v>934</v>
      </c>
      <c r="E11" s="5">
        <v>26171</v>
      </c>
      <c r="F11" s="5" t="s">
        <v>935</v>
      </c>
      <c r="G11" s="5">
        <v>367</v>
      </c>
      <c r="H11" s="5">
        <v>67</v>
      </c>
      <c r="I11" s="5">
        <v>133</v>
      </c>
      <c r="J11" s="5">
        <v>6</v>
      </c>
      <c r="K11" s="5">
        <v>0</v>
      </c>
      <c r="L11" s="5">
        <v>0</v>
      </c>
      <c r="M11" s="5">
        <v>0</v>
      </c>
      <c r="N11" s="5">
        <v>500</v>
      </c>
      <c r="O11" s="5">
        <v>0</v>
      </c>
      <c r="P11" s="5">
        <v>0</v>
      </c>
      <c r="Q11" s="5">
        <v>0</v>
      </c>
      <c r="R11" s="5">
        <v>0</v>
      </c>
      <c r="S11" s="5">
        <v>146</v>
      </c>
      <c r="T11" s="5">
        <v>0</v>
      </c>
      <c r="U11" s="5">
        <v>0</v>
      </c>
      <c r="V11" s="5">
        <v>0</v>
      </c>
      <c r="W11" s="5">
        <v>0</v>
      </c>
      <c r="X11" s="5">
        <v>176</v>
      </c>
    </row>
    <row r="12" spans="1:24" ht="42">
      <c r="A12" s="2" t="s">
        <v>249</v>
      </c>
      <c r="B12" s="5" t="s">
        <v>936</v>
      </c>
      <c r="C12" s="5">
        <v>3</v>
      </c>
      <c r="D12" s="17" t="s">
        <v>937</v>
      </c>
      <c r="E12" s="5">
        <v>27588</v>
      </c>
      <c r="F12" s="5" t="s">
        <v>938</v>
      </c>
      <c r="G12" s="5">
        <v>496</v>
      </c>
      <c r="H12" s="5">
        <v>65</v>
      </c>
      <c r="I12" s="5">
        <v>177</v>
      </c>
      <c r="J12" s="5">
        <v>162</v>
      </c>
      <c r="K12" s="5">
        <v>0</v>
      </c>
      <c r="L12" s="5">
        <v>27</v>
      </c>
      <c r="M12" s="5">
        <v>33</v>
      </c>
      <c r="N12" s="5">
        <v>249</v>
      </c>
      <c r="O12" s="5">
        <v>27</v>
      </c>
      <c r="P12" s="5">
        <v>0</v>
      </c>
      <c r="Q12" s="5">
        <v>2</v>
      </c>
      <c r="R12" s="5">
        <v>14</v>
      </c>
      <c r="S12" s="5">
        <v>109</v>
      </c>
      <c r="T12" s="5">
        <v>47</v>
      </c>
      <c r="U12" s="5">
        <v>0</v>
      </c>
      <c r="V12" s="5">
        <v>21</v>
      </c>
      <c r="W12" s="5">
        <v>3</v>
      </c>
      <c r="X12" s="5">
        <v>60</v>
      </c>
    </row>
    <row r="13" spans="1:24">
      <c r="A13" s="2"/>
      <c r="B13" s="5"/>
      <c r="C13" s="5"/>
      <c r="D13" s="17"/>
      <c r="E13" s="5"/>
      <c r="F13" s="5"/>
      <c r="G13" s="5"/>
      <c r="H13" s="5"/>
      <c r="I13" s="5"/>
      <c r="J13" s="5"/>
      <c r="K13" s="5"/>
      <c r="L13" s="5"/>
      <c r="M13" s="5"/>
      <c r="N13" s="5"/>
      <c r="O13" s="5" t="s">
        <v>345</v>
      </c>
      <c r="P13" s="5" t="s">
        <v>346</v>
      </c>
      <c r="Q13" s="5" t="s">
        <v>347</v>
      </c>
      <c r="R13" s="5" t="s">
        <v>348</v>
      </c>
      <c r="S13" s="5" t="s">
        <v>349</v>
      </c>
      <c r="T13" s="5" t="s">
        <v>350</v>
      </c>
      <c r="U13" s="5" t="s">
        <v>351</v>
      </c>
      <c r="V13" s="5" t="s">
        <v>352</v>
      </c>
      <c r="W13" s="5" t="s">
        <v>353</v>
      </c>
      <c r="X13" s="5" t="s">
        <v>354</v>
      </c>
    </row>
    <row r="14" spans="1:24" ht="42">
      <c r="B14" s="5" t="s">
        <v>939</v>
      </c>
      <c r="C14" s="5">
        <v>2</v>
      </c>
      <c r="D14" s="17" t="s">
        <v>940</v>
      </c>
      <c r="E14" s="5">
        <v>27883</v>
      </c>
      <c r="F14" s="5" t="s">
        <v>941</v>
      </c>
      <c r="G14" s="5">
        <v>506</v>
      </c>
      <c r="H14" s="5">
        <v>67</v>
      </c>
      <c r="I14" s="5">
        <v>179</v>
      </c>
      <c r="J14" s="5">
        <v>10</v>
      </c>
      <c r="K14" s="5">
        <v>0</v>
      </c>
      <c r="L14" s="5">
        <v>1</v>
      </c>
      <c r="M14" s="5">
        <v>0</v>
      </c>
      <c r="N14" s="5">
        <v>482</v>
      </c>
      <c r="O14" s="5">
        <v>2</v>
      </c>
      <c r="P14" s="5">
        <v>0</v>
      </c>
      <c r="Q14" s="5">
        <v>1</v>
      </c>
      <c r="R14" s="5">
        <v>0</v>
      </c>
      <c r="S14" s="5">
        <v>137</v>
      </c>
      <c r="T14" s="5">
        <v>2</v>
      </c>
      <c r="U14" s="5">
        <v>0</v>
      </c>
      <c r="V14" s="5">
        <v>0</v>
      </c>
      <c r="W14" s="5">
        <v>0</v>
      </c>
      <c r="X14" s="5">
        <v>168</v>
      </c>
    </row>
    <row r="15" spans="1:24" ht="42">
      <c r="B15" s="5" t="s">
        <v>364</v>
      </c>
      <c r="C15" s="5">
        <v>1</v>
      </c>
      <c r="D15" s="17" t="s">
        <v>942</v>
      </c>
      <c r="E15" s="5">
        <v>27887</v>
      </c>
      <c r="F15" s="5" t="s">
        <v>943</v>
      </c>
      <c r="G15" s="5">
        <v>506</v>
      </c>
      <c r="H15" s="5">
        <v>67</v>
      </c>
      <c r="I15" s="5">
        <v>179</v>
      </c>
      <c r="J15" s="5">
        <v>0</v>
      </c>
      <c r="K15" s="5">
        <v>0</v>
      </c>
      <c r="L15" s="5">
        <v>0</v>
      </c>
      <c r="M15" s="5">
        <v>0</v>
      </c>
      <c r="N15" s="5">
        <v>502</v>
      </c>
      <c r="O15" s="5">
        <v>0</v>
      </c>
      <c r="P15" s="5">
        <v>0</v>
      </c>
      <c r="Q15" s="5">
        <v>0</v>
      </c>
      <c r="R15" s="5">
        <v>0</v>
      </c>
      <c r="S15" s="5">
        <v>146</v>
      </c>
      <c r="T15" s="5">
        <v>0</v>
      </c>
      <c r="U15" s="5">
        <v>0</v>
      </c>
      <c r="V15" s="5">
        <v>0</v>
      </c>
      <c r="W15" s="5">
        <v>0</v>
      </c>
      <c r="X15" s="5">
        <v>178</v>
      </c>
    </row>
    <row r="17" spans="1:13">
      <c r="A17" s="80" t="s">
        <v>367</v>
      </c>
      <c r="B17" s="76"/>
      <c r="C17" s="76"/>
      <c r="D17" s="76"/>
      <c r="E17" s="76"/>
      <c r="F17" s="76"/>
      <c r="G17" s="76"/>
    </row>
    <row r="18" spans="1:13">
      <c r="B18" s="10" t="s">
        <v>368</v>
      </c>
      <c r="C18" s="10" t="s">
        <v>369</v>
      </c>
      <c r="D18" s="10" t="s">
        <v>370</v>
      </c>
      <c r="E18" s="10" t="s">
        <v>371</v>
      </c>
      <c r="F18" s="10" t="s">
        <v>372</v>
      </c>
      <c r="G18" s="10" t="s">
        <v>373</v>
      </c>
      <c r="H18" s="10" t="s">
        <v>374</v>
      </c>
      <c r="I18" s="10" t="s">
        <v>338</v>
      </c>
      <c r="J18" s="10" t="s">
        <v>2</v>
      </c>
      <c r="K18" s="10" t="s">
        <v>3</v>
      </c>
      <c r="L18" s="10" t="s">
        <v>4</v>
      </c>
      <c r="M18" s="10" t="s">
        <v>5</v>
      </c>
    </row>
    <row r="19" spans="1:13">
      <c r="B19" s="5" t="s">
        <v>944</v>
      </c>
      <c r="C19" s="5">
        <v>0</v>
      </c>
      <c r="D19" s="5">
        <v>0</v>
      </c>
      <c r="E19" s="5">
        <v>96</v>
      </c>
      <c r="F19" s="5">
        <v>2</v>
      </c>
      <c r="G19" s="5">
        <v>0</v>
      </c>
      <c r="H19" s="5">
        <v>10</v>
      </c>
      <c r="I19" s="5">
        <v>67</v>
      </c>
      <c r="J19" s="5">
        <v>0.99103611590734897</v>
      </c>
      <c r="K19" s="5">
        <v>3.5215940828300002E-4</v>
      </c>
      <c r="L19" s="5">
        <v>0.46541092205353501</v>
      </c>
      <c r="M19" s="5" t="s">
        <v>945</v>
      </c>
    </row>
    <row r="20" spans="1:13">
      <c r="B20" s="5" t="s">
        <v>946</v>
      </c>
      <c r="C20" s="5">
        <v>0</v>
      </c>
      <c r="D20" s="5">
        <v>0</v>
      </c>
      <c r="E20" s="5">
        <v>125</v>
      </c>
      <c r="F20" s="5">
        <v>2</v>
      </c>
      <c r="G20" s="5">
        <v>0</v>
      </c>
      <c r="H20" s="5">
        <v>10</v>
      </c>
      <c r="I20" s="5">
        <v>67</v>
      </c>
      <c r="J20" s="5">
        <v>0.972165998427728</v>
      </c>
      <c r="K20" s="5">
        <v>0.80938094076307199</v>
      </c>
      <c r="L20" s="30">
        <v>0.11512836259154401</v>
      </c>
      <c r="M20" s="5">
        <v>2.1116139103102699E-17</v>
      </c>
    </row>
    <row r="23" spans="1:13">
      <c r="A23" s="81" t="s">
        <v>376</v>
      </c>
      <c r="B23" s="76"/>
      <c r="C23" s="76"/>
      <c r="D23" s="76"/>
    </row>
    <row r="25" spans="1:13">
      <c r="B25" s="5" t="s">
        <v>377</v>
      </c>
      <c r="C25" s="5" t="s">
        <v>378</v>
      </c>
      <c r="D25" s="5" t="s">
        <v>379</v>
      </c>
      <c r="E25" s="5" t="s">
        <v>380</v>
      </c>
      <c r="F25" s="5" t="s">
        <v>381</v>
      </c>
    </row>
    <row r="26" spans="1:13" ht="293">
      <c r="B26" s="38" t="s">
        <v>944</v>
      </c>
      <c r="C26" s="37" t="s">
        <v>946</v>
      </c>
      <c r="D26" s="37" t="s">
        <v>947</v>
      </c>
      <c r="E26" s="37" t="s">
        <v>395</v>
      </c>
      <c r="F26" s="37" t="s">
        <v>948</v>
      </c>
    </row>
    <row r="28" spans="1:13">
      <c r="A28" s="2" t="s">
        <v>381</v>
      </c>
    </row>
    <row r="29" spans="1:13">
      <c r="A29" s="2" t="s">
        <v>949</v>
      </c>
    </row>
    <row r="30" spans="1:13">
      <c r="A30" s="2" t="s">
        <v>950</v>
      </c>
    </row>
    <row r="31" spans="1:13">
      <c r="A31" s="2" t="s">
        <v>951</v>
      </c>
    </row>
    <row r="32" spans="1:13">
      <c r="A32" s="2" t="s">
        <v>952</v>
      </c>
    </row>
  </sheetData>
  <mergeCells count="2">
    <mergeCell ref="A17:G17"/>
    <mergeCell ref="A23:D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X15"/>
  <sheetViews>
    <sheetView workbookViewId="0">
      <selection activeCell="K17" sqref="K17"/>
    </sheetView>
  </sheetViews>
  <sheetFormatPr baseColWidth="10" defaultColWidth="12.6640625" defaultRowHeight="13"/>
  <sheetData>
    <row r="1" spans="1:24">
      <c r="A1" s="2" t="s">
        <v>457</v>
      </c>
    </row>
    <row r="2" spans="1:24">
      <c r="A2" s="2"/>
      <c r="B2" s="5" t="s">
        <v>332</v>
      </c>
      <c r="C2" s="5" t="s">
        <v>333</v>
      </c>
      <c r="D2" s="5" t="s">
        <v>334</v>
      </c>
      <c r="E2" s="5" t="s">
        <v>335</v>
      </c>
      <c r="F2" s="5" t="s">
        <v>336</v>
      </c>
      <c r="G2" s="5" t="s">
        <v>337</v>
      </c>
      <c r="H2" s="5" t="s">
        <v>338</v>
      </c>
      <c r="I2" s="5" t="s">
        <v>339</v>
      </c>
      <c r="J2" s="5" t="s">
        <v>340</v>
      </c>
      <c r="K2" s="5" t="s">
        <v>341</v>
      </c>
      <c r="L2" s="5" t="s">
        <v>342</v>
      </c>
      <c r="M2" s="5" t="s">
        <v>343</v>
      </c>
      <c r="N2" s="5" t="s">
        <v>344</v>
      </c>
      <c r="O2" s="5" t="s">
        <v>345</v>
      </c>
      <c r="P2" s="5" t="s">
        <v>346</v>
      </c>
      <c r="Q2" s="5" t="s">
        <v>347</v>
      </c>
      <c r="R2" s="5" t="s">
        <v>348</v>
      </c>
      <c r="S2" s="5" t="s">
        <v>349</v>
      </c>
      <c r="T2" s="5" t="s">
        <v>350</v>
      </c>
      <c r="U2" s="5" t="s">
        <v>351</v>
      </c>
      <c r="V2" s="5" t="s">
        <v>352</v>
      </c>
      <c r="W2" s="5" t="s">
        <v>353</v>
      </c>
      <c r="X2" s="5" t="s">
        <v>354</v>
      </c>
    </row>
    <row r="3" spans="1:24">
      <c r="B3" s="5" t="s">
        <v>953</v>
      </c>
      <c r="C3" s="5">
        <v>1</v>
      </c>
      <c r="D3" s="5" t="s">
        <v>954</v>
      </c>
      <c r="E3" s="5">
        <v>1434</v>
      </c>
      <c r="F3" s="5" t="s">
        <v>955</v>
      </c>
      <c r="G3" s="5">
        <v>74</v>
      </c>
      <c r="H3" s="5">
        <v>8</v>
      </c>
      <c r="I3" s="5">
        <v>10</v>
      </c>
      <c r="J3" s="5">
        <v>17</v>
      </c>
      <c r="K3" s="5">
        <v>0</v>
      </c>
      <c r="L3" s="5">
        <v>2</v>
      </c>
      <c r="M3" s="5">
        <v>154</v>
      </c>
      <c r="N3" s="5">
        <v>106</v>
      </c>
      <c r="O3" s="5">
        <v>8</v>
      </c>
      <c r="P3" s="5">
        <v>0</v>
      </c>
      <c r="Q3" s="5">
        <v>2</v>
      </c>
      <c r="R3" s="5">
        <v>37</v>
      </c>
      <c r="S3" s="5">
        <v>48</v>
      </c>
      <c r="T3" s="5">
        <v>8</v>
      </c>
      <c r="U3" s="5">
        <v>0</v>
      </c>
      <c r="V3" s="5">
        <v>0</v>
      </c>
      <c r="W3" s="5">
        <v>15</v>
      </c>
      <c r="X3" s="5">
        <v>13</v>
      </c>
    </row>
    <row r="4" spans="1:24">
      <c r="A4" s="2" t="s">
        <v>249</v>
      </c>
      <c r="B4" s="5" t="s">
        <v>956</v>
      </c>
      <c r="C4" s="5">
        <v>15</v>
      </c>
      <c r="D4" s="5" t="s">
        <v>957</v>
      </c>
      <c r="E4" s="5">
        <v>1464</v>
      </c>
      <c r="F4" s="5" t="s">
        <v>958</v>
      </c>
      <c r="G4" s="5">
        <v>103</v>
      </c>
      <c r="H4" s="5">
        <v>8</v>
      </c>
      <c r="I4" s="5">
        <v>10</v>
      </c>
      <c r="J4" s="5">
        <v>31</v>
      </c>
      <c r="K4" s="5">
        <v>0</v>
      </c>
      <c r="L4" s="5">
        <v>0</v>
      </c>
      <c r="M4" s="5">
        <v>2</v>
      </c>
      <c r="N4" s="5">
        <v>68</v>
      </c>
      <c r="O4" s="5">
        <v>14</v>
      </c>
      <c r="P4" s="5">
        <v>0</v>
      </c>
      <c r="Q4" s="5">
        <v>0</v>
      </c>
      <c r="R4" s="5">
        <v>0</v>
      </c>
      <c r="S4" s="5">
        <v>30</v>
      </c>
      <c r="T4" s="5">
        <v>0</v>
      </c>
      <c r="U4" s="5">
        <v>0</v>
      </c>
      <c r="V4" s="5">
        <v>0</v>
      </c>
      <c r="W4" s="5">
        <v>0</v>
      </c>
      <c r="X4" s="5">
        <v>8</v>
      </c>
    </row>
    <row r="5" spans="1:24">
      <c r="A5" s="2" t="s">
        <v>249</v>
      </c>
      <c r="B5" s="5" t="s">
        <v>959</v>
      </c>
      <c r="C5" s="5">
        <v>4</v>
      </c>
      <c r="D5" s="5" t="s">
        <v>960</v>
      </c>
      <c r="E5" s="5">
        <v>1578</v>
      </c>
      <c r="F5" s="5" t="s">
        <v>961</v>
      </c>
      <c r="G5" s="5">
        <v>108</v>
      </c>
      <c r="H5" s="5">
        <v>9</v>
      </c>
      <c r="I5" s="5">
        <v>13</v>
      </c>
      <c r="J5" s="5">
        <v>8</v>
      </c>
      <c r="K5" s="5">
        <v>0</v>
      </c>
      <c r="L5" s="5">
        <v>1</v>
      </c>
      <c r="M5" s="5">
        <v>3</v>
      </c>
      <c r="N5" s="5">
        <v>92</v>
      </c>
      <c r="O5" s="5">
        <v>3</v>
      </c>
      <c r="P5" s="5">
        <v>0</v>
      </c>
      <c r="Q5" s="5">
        <v>0</v>
      </c>
      <c r="R5" s="5">
        <v>0</v>
      </c>
      <c r="S5" s="5">
        <v>43</v>
      </c>
      <c r="T5" s="5">
        <v>3</v>
      </c>
      <c r="U5" s="5">
        <v>0</v>
      </c>
      <c r="V5" s="5">
        <v>0</v>
      </c>
      <c r="W5" s="5">
        <v>0</v>
      </c>
      <c r="X5" s="5">
        <v>8</v>
      </c>
    </row>
    <row r="7" spans="1:24">
      <c r="A7" s="80" t="s">
        <v>367</v>
      </c>
      <c r="B7" s="76"/>
      <c r="C7" s="76"/>
      <c r="D7" s="76"/>
      <c r="E7" s="76"/>
      <c r="F7" s="76"/>
      <c r="G7" s="76"/>
    </row>
    <row r="8" spans="1:24">
      <c r="B8" s="10" t="s">
        <v>368</v>
      </c>
      <c r="C8" s="10" t="s">
        <v>369</v>
      </c>
      <c r="D8" s="10" t="s">
        <v>370</v>
      </c>
      <c r="E8" s="10" t="s">
        <v>371</v>
      </c>
      <c r="F8" s="10" t="s">
        <v>372</v>
      </c>
      <c r="G8" s="10" t="s">
        <v>373</v>
      </c>
      <c r="H8" s="10" t="s">
        <v>374</v>
      </c>
      <c r="I8" s="10" t="s">
        <v>338</v>
      </c>
      <c r="J8" s="10" t="s">
        <v>2</v>
      </c>
      <c r="K8" s="10" t="s">
        <v>3</v>
      </c>
      <c r="L8" s="10" t="s">
        <v>4</v>
      </c>
      <c r="M8" s="10" t="s">
        <v>5</v>
      </c>
    </row>
    <row r="9" spans="1:24">
      <c r="B9" s="5" t="s">
        <v>956</v>
      </c>
      <c r="C9" s="5">
        <v>0</v>
      </c>
      <c r="D9" s="5">
        <v>0</v>
      </c>
      <c r="E9" s="5">
        <v>7</v>
      </c>
      <c r="F9" s="5">
        <v>1</v>
      </c>
      <c r="G9" s="5">
        <v>0</v>
      </c>
      <c r="H9" s="5">
        <v>3</v>
      </c>
      <c r="I9" s="5">
        <v>0</v>
      </c>
      <c r="J9" s="5">
        <v>0.42726893036914398</v>
      </c>
      <c r="K9" s="5">
        <v>0.53283272287776695</v>
      </c>
      <c r="L9" s="5">
        <v>3.8968417408474003E-2</v>
      </c>
      <c r="M9" s="5">
        <v>3.0176265301899E-2</v>
      </c>
    </row>
    <row r="10" spans="1:24">
      <c r="B10" s="5" t="s">
        <v>959</v>
      </c>
      <c r="C10" s="5">
        <v>1</v>
      </c>
      <c r="D10" s="5">
        <v>0</v>
      </c>
      <c r="E10" s="5">
        <v>7</v>
      </c>
      <c r="F10" s="5">
        <v>1</v>
      </c>
      <c r="G10" s="5">
        <v>0</v>
      </c>
      <c r="H10" s="5">
        <v>4</v>
      </c>
      <c r="I10" s="5">
        <v>9</v>
      </c>
      <c r="J10" s="5">
        <v>0.365518479656532</v>
      </c>
      <c r="K10" s="5">
        <v>0.56553200154235095</v>
      </c>
      <c r="L10" s="5">
        <v>4.2477598278614498E-2</v>
      </c>
      <c r="M10" s="5">
        <v>3.2510180869811098E-2</v>
      </c>
    </row>
    <row r="12" spans="1:24">
      <c r="A12" s="2" t="s">
        <v>820</v>
      </c>
    </row>
    <row r="13" spans="1:24">
      <c r="A13" s="2" t="s">
        <v>962</v>
      </c>
    </row>
    <row r="14" spans="1:24">
      <c r="A14" s="55"/>
      <c r="B14" s="55"/>
      <c r="C14" s="55"/>
      <c r="D14" s="55"/>
      <c r="E14" s="55"/>
      <c r="F14" s="55"/>
    </row>
    <row r="15" spans="1:24">
      <c r="A15" s="55"/>
    </row>
  </sheetData>
  <mergeCells count="1">
    <mergeCell ref="A7:G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93"/>
  <sheetViews>
    <sheetView workbookViewId="0">
      <selection activeCell="I25" sqref="I25"/>
    </sheetView>
  </sheetViews>
  <sheetFormatPr baseColWidth="10" defaultColWidth="12.6640625" defaultRowHeight="15.75" customHeight="1"/>
  <cols>
    <col min="1" max="1" width="53.1640625" customWidth="1"/>
    <col min="2" max="2" width="27.33203125" customWidth="1"/>
    <col min="5" max="5" width="14.83203125" customWidth="1"/>
  </cols>
  <sheetData>
    <row r="1" spans="1:25" ht="15.75" customHeight="1">
      <c r="A1" s="10" t="s">
        <v>0</v>
      </c>
      <c r="B1" s="10" t="s">
        <v>217</v>
      </c>
      <c r="C1" s="10" t="s">
        <v>218</v>
      </c>
      <c r="D1" s="10" t="s">
        <v>219</v>
      </c>
      <c r="E1" s="10" t="s">
        <v>1</v>
      </c>
    </row>
    <row r="2" spans="1:25" ht="15.75" customHeight="1">
      <c r="A2" s="5" t="s">
        <v>7</v>
      </c>
      <c r="B2" s="5" t="s">
        <v>9</v>
      </c>
      <c r="C2" s="5" t="s">
        <v>8</v>
      </c>
      <c r="D2" s="5" t="s">
        <v>8</v>
      </c>
      <c r="E2" s="5" t="s">
        <v>8</v>
      </c>
      <c r="G2" s="2"/>
      <c r="H2" s="5"/>
      <c r="I2" s="5" t="s">
        <v>220</v>
      </c>
      <c r="J2" s="2"/>
      <c r="K2" s="2"/>
      <c r="L2" s="2"/>
      <c r="M2" s="2"/>
      <c r="N2" s="2"/>
      <c r="O2" s="2"/>
      <c r="P2" s="2"/>
      <c r="Q2" s="2"/>
      <c r="R2" s="2"/>
      <c r="S2" s="2"/>
      <c r="T2" s="2"/>
      <c r="U2" s="2"/>
      <c r="V2" s="2"/>
      <c r="W2" s="2"/>
      <c r="X2" s="2"/>
      <c r="Y2" s="2"/>
    </row>
    <row r="3" spans="1:25" ht="15.75" customHeight="1">
      <c r="A3" s="5" t="s">
        <v>15</v>
      </c>
      <c r="B3" s="5" t="s">
        <v>9</v>
      </c>
      <c r="C3" s="5" t="s">
        <v>8</v>
      </c>
      <c r="D3" s="5" t="s">
        <v>8</v>
      </c>
      <c r="E3" s="5" t="s">
        <v>8</v>
      </c>
      <c r="G3" s="2"/>
      <c r="H3" s="5" t="s">
        <v>8</v>
      </c>
      <c r="I3" s="5">
        <f>COUNTIF(E2:E192, "MVC")</f>
        <v>28</v>
      </c>
      <c r="J3" s="2"/>
      <c r="K3" s="2"/>
      <c r="L3" s="2"/>
      <c r="M3" s="2"/>
      <c r="N3" s="2"/>
      <c r="O3" s="2"/>
      <c r="P3" s="2"/>
      <c r="Q3" s="2"/>
      <c r="R3" s="2"/>
      <c r="S3" s="2"/>
      <c r="T3" s="2"/>
      <c r="U3" s="2"/>
      <c r="V3" s="2"/>
      <c r="W3" s="2"/>
      <c r="X3" s="2"/>
      <c r="Y3" s="2"/>
    </row>
    <row r="4" spans="1:25" ht="15.75" customHeight="1">
      <c r="A4" s="5" t="s">
        <v>16</v>
      </c>
      <c r="B4" s="5" t="s">
        <v>9</v>
      </c>
      <c r="C4" s="5" t="s">
        <v>8</v>
      </c>
      <c r="D4" s="5" t="s">
        <v>20</v>
      </c>
      <c r="E4" s="5" t="s">
        <v>8</v>
      </c>
      <c r="G4" s="2"/>
      <c r="H4" s="5" t="s">
        <v>20</v>
      </c>
      <c r="I4" s="5">
        <f>COUNTIF(E3:E193, "MVP")</f>
        <v>51</v>
      </c>
      <c r="J4" s="2"/>
      <c r="K4" s="2"/>
      <c r="L4" s="2"/>
      <c r="M4" s="2"/>
      <c r="N4" s="2"/>
      <c r="O4" s="2"/>
      <c r="P4" s="2"/>
      <c r="Q4" s="2"/>
      <c r="R4" s="2"/>
      <c r="S4" s="2"/>
      <c r="T4" s="2"/>
      <c r="U4" s="2"/>
      <c r="V4" s="2"/>
      <c r="W4" s="2"/>
      <c r="X4" s="2"/>
      <c r="Y4" s="2"/>
    </row>
    <row r="5" spans="1:25" ht="15.75" customHeight="1">
      <c r="A5" s="5" t="s">
        <v>17</v>
      </c>
      <c r="B5" s="5" t="s">
        <v>18</v>
      </c>
      <c r="C5" s="5" t="s">
        <v>8</v>
      </c>
      <c r="D5" s="5" t="s">
        <v>8</v>
      </c>
      <c r="E5" s="5" t="s">
        <v>8</v>
      </c>
      <c r="G5" s="2"/>
      <c r="H5" s="5" t="s">
        <v>44</v>
      </c>
      <c r="I5" s="5">
        <f>COUNTIF(E4:E194, "MVVM")</f>
        <v>50</v>
      </c>
      <c r="J5" s="2"/>
      <c r="K5" s="2"/>
      <c r="L5" s="2"/>
      <c r="M5" s="2"/>
      <c r="N5" s="2"/>
      <c r="O5" s="2"/>
      <c r="P5" s="2"/>
      <c r="Q5" s="2"/>
      <c r="R5" s="2"/>
      <c r="S5" s="2"/>
      <c r="T5" s="2"/>
      <c r="U5" s="2"/>
      <c r="V5" s="2"/>
      <c r="W5" s="2"/>
      <c r="X5" s="2"/>
      <c r="Y5" s="2"/>
    </row>
    <row r="6" spans="1:25" ht="15.75" customHeight="1">
      <c r="A6" s="5" t="s">
        <v>19</v>
      </c>
      <c r="B6" s="5" t="s">
        <v>18</v>
      </c>
      <c r="C6" s="5" t="s">
        <v>8</v>
      </c>
      <c r="D6" s="5" t="s">
        <v>221</v>
      </c>
      <c r="E6" s="5" t="s">
        <v>20</v>
      </c>
      <c r="G6" s="2"/>
      <c r="H6" s="5" t="s">
        <v>39</v>
      </c>
      <c r="I6" s="5">
        <f>COUNTIF(E5:E195, "None")</f>
        <v>62</v>
      </c>
      <c r="J6" s="2"/>
      <c r="K6" s="2"/>
      <c r="L6" s="2"/>
      <c r="M6" s="2"/>
      <c r="N6" s="2"/>
      <c r="O6" s="2"/>
      <c r="P6" s="2"/>
      <c r="Q6" s="2"/>
      <c r="R6" s="2"/>
      <c r="S6" s="2"/>
      <c r="T6" s="2"/>
      <c r="U6" s="2"/>
      <c r="V6" s="2"/>
      <c r="W6" s="2"/>
      <c r="X6" s="2"/>
      <c r="Y6" s="2"/>
    </row>
    <row r="7" spans="1:25" ht="15.75" customHeight="1">
      <c r="A7" s="5" t="s">
        <v>21</v>
      </c>
      <c r="B7" s="5" t="s">
        <v>9</v>
      </c>
      <c r="C7" s="5" t="s">
        <v>8</v>
      </c>
      <c r="D7" s="5" t="s">
        <v>8</v>
      </c>
      <c r="E7" s="5" t="s">
        <v>8</v>
      </c>
      <c r="G7" s="2"/>
      <c r="H7" s="5"/>
      <c r="I7" s="5">
        <f>SUM(I3:I6)</f>
        <v>191</v>
      </c>
      <c r="J7" s="2"/>
      <c r="K7" s="2"/>
      <c r="L7" s="2"/>
      <c r="M7" s="2"/>
      <c r="N7" s="2"/>
      <c r="O7" s="2"/>
      <c r="P7" s="2"/>
      <c r="Q7" s="2"/>
      <c r="R7" s="2"/>
      <c r="S7" s="2"/>
      <c r="T7" s="2"/>
      <c r="U7" s="2"/>
      <c r="V7" s="2"/>
      <c r="W7" s="2"/>
      <c r="X7" s="2"/>
      <c r="Y7" s="2"/>
    </row>
    <row r="8" spans="1:25" ht="15.75" customHeight="1">
      <c r="A8" s="5" t="s">
        <v>22</v>
      </c>
      <c r="B8" s="5" t="s">
        <v>18</v>
      </c>
      <c r="C8" s="5" t="s">
        <v>8</v>
      </c>
      <c r="D8" s="5" t="s">
        <v>8</v>
      </c>
      <c r="E8" s="5" t="s">
        <v>8</v>
      </c>
      <c r="G8" s="2"/>
      <c r="H8" s="2"/>
      <c r="I8" s="2"/>
      <c r="J8" s="2"/>
      <c r="K8" s="2"/>
      <c r="L8" s="2"/>
      <c r="M8" s="2"/>
      <c r="N8" s="2"/>
      <c r="O8" s="2"/>
      <c r="P8" s="2"/>
      <c r="Q8" s="2"/>
      <c r="R8" s="2"/>
      <c r="S8" s="2"/>
      <c r="T8" s="2"/>
      <c r="U8" s="2"/>
      <c r="V8" s="2"/>
      <c r="W8" s="2"/>
      <c r="X8" s="2"/>
      <c r="Y8" s="2"/>
    </row>
    <row r="9" spans="1:25" ht="15.75" customHeight="1">
      <c r="A9" s="5" t="s">
        <v>23</v>
      </c>
      <c r="B9" s="5" t="s">
        <v>18</v>
      </c>
      <c r="C9" s="5" t="s">
        <v>8</v>
      </c>
      <c r="D9" s="5" t="s">
        <v>8</v>
      </c>
      <c r="E9" s="5" t="s">
        <v>8</v>
      </c>
      <c r="G9" s="2"/>
      <c r="H9" s="5" t="s">
        <v>963</v>
      </c>
      <c r="I9" s="5" t="s">
        <v>222</v>
      </c>
      <c r="J9" s="2"/>
      <c r="K9" s="2"/>
      <c r="L9" s="2"/>
      <c r="M9" s="2"/>
      <c r="N9" s="2"/>
      <c r="O9" s="2"/>
      <c r="P9" s="2"/>
      <c r="Q9" s="2"/>
      <c r="R9" s="2"/>
      <c r="S9" s="2"/>
      <c r="T9" s="2"/>
      <c r="U9" s="2"/>
      <c r="V9" s="2"/>
      <c r="W9" s="2"/>
      <c r="X9" s="2"/>
      <c r="Y9" s="2"/>
    </row>
    <row r="10" spans="1:25" ht="15.75" customHeight="1">
      <c r="A10" s="5" t="s">
        <v>24</v>
      </c>
      <c r="B10" s="5" t="s">
        <v>25</v>
      </c>
      <c r="C10" s="5" t="s">
        <v>8</v>
      </c>
      <c r="D10" s="5" t="s">
        <v>8</v>
      </c>
      <c r="E10" s="5" t="s">
        <v>8</v>
      </c>
      <c r="G10" s="2"/>
      <c r="H10" s="5" t="s">
        <v>8</v>
      </c>
      <c r="I10" s="5">
        <v>38</v>
      </c>
      <c r="J10" s="2"/>
      <c r="K10" s="2"/>
      <c r="L10" s="2"/>
      <c r="M10" s="2"/>
      <c r="N10" s="2"/>
      <c r="O10" s="2"/>
      <c r="P10" s="2"/>
      <c r="Q10" s="2"/>
      <c r="R10" s="2"/>
      <c r="S10" s="2"/>
      <c r="T10" s="2"/>
      <c r="U10" s="2"/>
      <c r="V10" s="2"/>
      <c r="W10" s="2"/>
      <c r="X10" s="2"/>
      <c r="Y10" s="2"/>
    </row>
    <row r="11" spans="1:25" ht="15.75" customHeight="1">
      <c r="A11" s="5" t="s">
        <v>26</v>
      </c>
      <c r="B11" s="5" t="s">
        <v>9</v>
      </c>
      <c r="C11" s="5" t="s">
        <v>8</v>
      </c>
      <c r="D11" s="5" t="s">
        <v>8</v>
      </c>
      <c r="E11" s="5" t="s">
        <v>8</v>
      </c>
      <c r="G11" s="2"/>
      <c r="H11" s="5" t="s">
        <v>20</v>
      </c>
      <c r="I11" s="5">
        <v>14</v>
      </c>
      <c r="J11" s="2"/>
      <c r="K11" s="2"/>
      <c r="L11" s="2"/>
      <c r="M11" s="2"/>
      <c r="N11" s="2"/>
      <c r="O11" s="2"/>
      <c r="P11" s="2"/>
      <c r="Q11" s="2"/>
      <c r="R11" s="2"/>
      <c r="S11" s="2"/>
      <c r="T11" s="2"/>
      <c r="U11" s="2"/>
      <c r="V11" s="2"/>
      <c r="W11" s="2"/>
      <c r="X11" s="2"/>
      <c r="Y11" s="2"/>
    </row>
    <row r="12" spans="1:25" ht="15.75" customHeight="1">
      <c r="A12" s="5" t="s">
        <v>27</v>
      </c>
      <c r="B12" s="5" t="s">
        <v>9</v>
      </c>
      <c r="C12" s="5" t="s">
        <v>8</v>
      </c>
      <c r="D12" s="5" t="s">
        <v>8</v>
      </c>
      <c r="E12" s="5" t="s">
        <v>8</v>
      </c>
      <c r="G12" s="2"/>
      <c r="H12" s="5" t="s">
        <v>44</v>
      </c>
      <c r="I12" s="5">
        <v>31</v>
      </c>
      <c r="J12" s="2"/>
      <c r="K12" s="2"/>
      <c r="L12" s="2"/>
      <c r="M12" s="2"/>
      <c r="N12" s="2"/>
      <c r="O12" s="2"/>
      <c r="P12" s="2"/>
      <c r="Q12" s="2"/>
      <c r="R12" s="2"/>
      <c r="S12" s="2"/>
      <c r="T12" s="2"/>
      <c r="U12" s="2"/>
      <c r="V12" s="2"/>
      <c r="W12" s="2"/>
      <c r="X12" s="2"/>
      <c r="Y12" s="2"/>
    </row>
    <row r="13" spans="1:25" ht="15.75" customHeight="1">
      <c r="A13" s="5" t="s">
        <v>28</v>
      </c>
      <c r="B13" s="5" t="s">
        <v>18</v>
      </c>
      <c r="C13" s="5" t="s">
        <v>8</v>
      </c>
      <c r="D13" s="5" t="s">
        <v>8</v>
      </c>
      <c r="E13" s="5" t="s">
        <v>8</v>
      </c>
      <c r="G13" s="2"/>
      <c r="H13" s="5" t="s">
        <v>39</v>
      </c>
      <c r="I13" s="5">
        <v>62</v>
      </c>
      <c r="J13" s="2"/>
      <c r="K13" s="2"/>
      <c r="L13" s="2"/>
      <c r="M13" s="2"/>
      <c r="N13" s="2"/>
      <c r="O13" s="2"/>
      <c r="P13" s="2"/>
      <c r="Q13" s="2"/>
      <c r="R13" s="2"/>
      <c r="S13" s="2"/>
      <c r="T13" s="2"/>
      <c r="U13" s="2"/>
      <c r="V13" s="2"/>
      <c r="W13" s="2"/>
      <c r="X13" s="2"/>
      <c r="Y13" s="2"/>
    </row>
    <row r="14" spans="1:25" ht="15.75" customHeight="1">
      <c r="A14" s="5" t="s">
        <v>29</v>
      </c>
      <c r="B14" s="5" t="s">
        <v>9</v>
      </c>
      <c r="C14" s="5" t="s">
        <v>8</v>
      </c>
      <c r="D14" s="5" t="s">
        <v>8</v>
      </c>
      <c r="E14" s="5" t="s">
        <v>8</v>
      </c>
      <c r="G14" s="2"/>
      <c r="H14" s="5" t="s">
        <v>223</v>
      </c>
      <c r="I14" s="5">
        <v>29</v>
      </c>
      <c r="J14" s="2"/>
      <c r="K14" s="2"/>
      <c r="L14" s="2"/>
      <c r="M14" s="2"/>
      <c r="N14" s="2"/>
      <c r="O14" s="2"/>
      <c r="P14" s="2"/>
      <c r="Q14" s="2"/>
      <c r="R14" s="2"/>
      <c r="S14" s="2"/>
      <c r="T14" s="2"/>
      <c r="U14" s="2"/>
      <c r="V14" s="2"/>
      <c r="W14" s="2"/>
      <c r="X14" s="2"/>
      <c r="Y14" s="2"/>
    </row>
    <row r="15" spans="1:25" ht="15.75" customHeight="1">
      <c r="A15" s="5" t="s">
        <v>30</v>
      </c>
      <c r="B15" s="5" t="s">
        <v>9</v>
      </c>
      <c r="C15" s="5" t="s">
        <v>8</v>
      </c>
      <c r="D15" s="5" t="s">
        <v>8</v>
      </c>
      <c r="E15" s="5" t="s">
        <v>8</v>
      </c>
      <c r="G15" s="2"/>
      <c r="H15" s="5" t="s">
        <v>224</v>
      </c>
      <c r="I15" s="5">
        <v>17</v>
      </c>
      <c r="J15" s="2"/>
      <c r="K15" s="2"/>
      <c r="L15" s="2"/>
      <c r="M15" s="2"/>
      <c r="N15" s="2"/>
      <c r="O15" s="2"/>
      <c r="P15" s="2"/>
      <c r="Q15" s="2"/>
      <c r="R15" s="2"/>
      <c r="S15" s="2"/>
      <c r="T15" s="2"/>
      <c r="U15" s="2"/>
      <c r="V15" s="2"/>
      <c r="W15" s="2"/>
      <c r="X15" s="2"/>
      <c r="Y15" s="2"/>
    </row>
    <row r="16" spans="1:25" ht="15.75" customHeight="1">
      <c r="A16" s="5" t="s">
        <v>31</v>
      </c>
      <c r="B16" s="5" t="s">
        <v>32</v>
      </c>
      <c r="C16" s="5" t="s">
        <v>8</v>
      </c>
      <c r="D16" s="5" t="s">
        <v>8</v>
      </c>
      <c r="E16" s="5" t="s">
        <v>8</v>
      </c>
      <c r="G16" s="2"/>
      <c r="H16" s="2"/>
      <c r="I16" s="2"/>
      <c r="J16" s="2"/>
      <c r="K16" s="2"/>
      <c r="L16" s="2"/>
      <c r="M16" s="2"/>
      <c r="N16" s="2"/>
      <c r="O16" s="2"/>
      <c r="P16" s="2"/>
      <c r="Q16" s="2"/>
      <c r="R16" s="2"/>
      <c r="S16" s="2"/>
      <c r="T16" s="2"/>
      <c r="U16" s="2"/>
      <c r="V16" s="2"/>
      <c r="W16" s="2"/>
      <c r="X16" s="2"/>
      <c r="Y16" s="2"/>
    </row>
    <row r="17" spans="1:25" ht="15.75" customHeight="1">
      <c r="A17" s="5" t="s">
        <v>33</v>
      </c>
      <c r="B17" s="5" t="s">
        <v>9</v>
      </c>
      <c r="C17" s="5" t="s">
        <v>8</v>
      </c>
      <c r="D17" s="5" t="s">
        <v>8</v>
      </c>
      <c r="E17" s="5" t="s">
        <v>8</v>
      </c>
      <c r="G17" s="2"/>
      <c r="H17" s="2"/>
      <c r="I17" s="2"/>
      <c r="J17" s="2"/>
      <c r="K17" s="2"/>
      <c r="L17" s="2"/>
      <c r="M17" s="2"/>
      <c r="N17" s="2"/>
      <c r="O17" s="2"/>
      <c r="P17" s="2"/>
      <c r="Q17" s="2"/>
      <c r="R17" s="2"/>
      <c r="S17" s="2"/>
      <c r="T17" s="2"/>
      <c r="U17" s="2"/>
      <c r="V17" s="2"/>
      <c r="W17" s="2"/>
      <c r="X17" s="2"/>
      <c r="Y17" s="2"/>
    </row>
    <row r="18" spans="1:25" ht="15.75" customHeight="1">
      <c r="A18" s="5" t="s">
        <v>34</v>
      </c>
      <c r="B18" s="5" t="s">
        <v>9</v>
      </c>
      <c r="C18" s="5" t="s">
        <v>20</v>
      </c>
      <c r="D18" s="5" t="s">
        <v>20</v>
      </c>
      <c r="E18" s="5" t="s">
        <v>20</v>
      </c>
      <c r="G18" s="2"/>
      <c r="H18" s="2"/>
      <c r="I18" s="2"/>
      <c r="J18" s="2"/>
      <c r="K18" s="2"/>
      <c r="L18" s="2"/>
      <c r="M18" s="2"/>
      <c r="N18" s="2"/>
      <c r="O18" s="2"/>
      <c r="P18" s="2"/>
      <c r="Q18" s="2"/>
      <c r="R18" s="2"/>
      <c r="S18" s="2"/>
      <c r="T18" s="2"/>
      <c r="U18" s="2"/>
      <c r="V18" s="2"/>
      <c r="W18" s="2"/>
      <c r="X18" s="2"/>
      <c r="Y18" s="2"/>
    </row>
    <row r="19" spans="1:25" ht="15.75" customHeight="1">
      <c r="A19" s="5" t="s">
        <v>35</v>
      </c>
      <c r="B19" s="5" t="s">
        <v>18</v>
      </c>
      <c r="C19" s="5" t="s">
        <v>20</v>
      </c>
      <c r="D19" s="5" t="s">
        <v>221</v>
      </c>
      <c r="E19" s="5" t="s">
        <v>20</v>
      </c>
      <c r="G19" s="2"/>
      <c r="H19" s="2"/>
      <c r="I19" s="2"/>
      <c r="J19" s="2"/>
      <c r="K19" s="2"/>
      <c r="L19" s="2"/>
      <c r="M19" s="2"/>
      <c r="N19" s="2"/>
      <c r="O19" s="2"/>
      <c r="P19" s="2"/>
      <c r="Q19" s="2"/>
      <c r="R19" s="2"/>
      <c r="S19" s="2"/>
      <c r="T19" s="2"/>
      <c r="U19" s="2"/>
      <c r="V19" s="2"/>
      <c r="W19" s="2"/>
      <c r="X19" s="2"/>
      <c r="Y19" s="2"/>
    </row>
    <row r="20" spans="1:25" ht="15.75" customHeight="1">
      <c r="A20" s="5" t="s">
        <v>36</v>
      </c>
      <c r="B20" s="5" t="s">
        <v>18</v>
      </c>
      <c r="C20" s="5" t="s">
        <v>8</v>
      </c>
      <c r="D20" s="5" t="s">
        <v>221</v>
      </c>
      <c r="E20" s="5" t="s">
        <v>20</v>
      </c>
      <c r="G20" s="2"/>
      <c r="H20" s="2"/>
      <c r="I20" s="2"/>
      <c r="J20" s="2"/>
      <c r="K20" s="2"/>
      <c r="L20" s="2"/>
      <c r="M20" s="2"/>
      <c r="N20" s="2"/>
      <c r="O20" s="2"/>
      <c r="P20" s="2"/>
      <c r="Q20" s="2"/>
      <c r="R20" s="2"/>
      <c r="S20" s="2"/>
      <c r="T20" s="2"/>
      <c r="U20" s="2"/>
      <c r="V20" s="2"/>
      <c r="W20" s="2"/>
      <c r="X20" s="2"/>
      <c r="Y20" s="2"/>
    </row>
    <row r="21" spans="1:25" ht="15.75" customHeight="1">
      <c r="A21" s="5" t="s">
        <v>37</v>
      </c>
      <c r="B21" s="5" t="s">
        <v>9</v>
      </c>
      <c r="C21" s="5" t="s">
        <v>8</v>
      </c>
      <c r="D21" s="5" t="s">
        <v>8</v>
      </c>
      <c r="E21" s="5" t="s">
        <v>8</v>
      </c>
      <c r="G21" s="2"/>
      <c r="H21" s="2"/>
      <c r="I21" s="2"/>
      <c r="J21" s="2"/>
      <c r="K21" s="2"/>
      <c r="L21" s="2"/>
      <c r="M21" s="2"/>
      <c r="N21" s="2"/>
      <c r="O21" s="2"/>
      <c r="P21" s="2"/>
      <c r="Q21" s="2"/>
      <c r="R21" s="2"/>
      <c r="S21" s="2"/>
      <c r="T21" s="2"/>
      <c r="U21" s="2"/>
      <c r="V21" s="2"/>
      <c r="W21" s="2"/>
      <c r="X21" s="2"/>
      <c r="Y21" s="2"/>
    </row>
    <row r="22" spans="1:25" ht="15.75" customHeight="1">
      <c r="A22" s="5" t="s">
        <v>38</v>
      </c>
      <c r="B22" s="5" t="s">
        <v>32</v>
      </c>
      <c r="C22" s="5" t="s">
        <v>39</v>
      </c>
      <c r="D22" s="5" t="s">
        <v>39</v>
      </c>
      <c r="E22" s="5" t="s">
        <v>39</v>
      </c>
      <c r="G22" s="2"/>
      <c r="H22" s="2"/>
      <c r="I22" s="2"/>
      <c r="J22" s="2"/>
      <c r="K22" s="2"/>
      <c r="L22" s="2"/>
      <c r="M22" s="2"/>
      <c r="N22" s="2"/>
      <c r="O22" s="2"/>
      <c r="P22" s="2"/>
      <c r="Q22" s="2"/>
      <c r="R22" s="2"/>
      <c r="S22" s="2"/>
      <c r="T22" s="2"/>
      <c r="U22" s="2"/>
      <c r="V22" s="2"/>
      <c r="W22" s="2"/>
      <c r="X22" s="2"/>
      <c r="Y22" s="2"/>
    </row>
    <row r="23" spans="1:25" ht="15.75" customHeight="1">
      <c r="A23" s="5" t="s">
        <v>40</v>
      </c>
      <c r="B23" s="5" t="s">
        <v>18</v>
      </c>
      <c r="C23" s="5" t="s">
        <v>20</v>
      </c>
      <c r="D23" s="5" t="s">
        <v>20</v>
      </c>
      <c r="E23" s="5" t="s">
        <v>20</v>
      </c>
      <c r="G23" s="2"/>
      <c r="H23" s="2"/>
      <c r="I23" s="2"/>
      <c r="J23" s="2"/>
      <c r="K23" s="2"/>
      <c r="L23" s="2"/>
      <c r="M23" s="2"/>
      <c r="N23" s="2"/>
      <c r="O23" s="2"/>
      <c r="P23" s="2"/>
      <c r="Q23" s="2"/>
      <c r="R23" s="2"/>
      <c r="S23" s="2"/>
      <c r="T23" s="2"/>
      <c r="U23" s="2"/>
      <c r="V23" s="2"/>
      <c r="W23" s="2"/>
      <c r="X23" s="2"/>
      <c r="Y23" s="2"/>
    </row>
    <row r="24" spans="1:25" ht="15.75" customHeight="1">
      <c r="A24" s="5" t="s">
        <v>41</v>
      </c>
      <c r="B24" s="5" t="s">
        <v>32</v>
      </c>
      <c r="C24" s="5" t="s">
        <v>39</v>
      </c>
      <c r="D24" s="5" t="s">
        <v>39</v>
      </c>
      <c r="E24" s="5" t="s">
        <v>39</v>
      </c>
      <c r="G24" s="2"/>
      <c r="H24" s="2"/>
      <c r="I24" s="2"/>
      <c r="J24" s="2"/>
      <c r="K24" s="2"/>
      <c r="L24" s="2"/>
      <c r="M24" s="2"/>
      <c r="N24" s="2"/>
      <c r="O24" s="2"/>
      <c r="P24" s="2"/>
      <c r="Q24" s="2"/>
      <c r="R24" s="2"/>
      <c r="S24" s="2"/>
      <c r="T24" s="2"/>
      <c r="U24" s="2"/>
      <c r="V24" s="2"/>
      <c r="W24" s="2"/>
      <c r="X24" s="2"/>
      <c r="Y24" s="2"/>
    </row>
    <row r="25" spans="1:25" ht="15.75" customHeight="1">
      <c r="A25" s="5" t="s">
        <v>42</v>
      </c>
      <c r="B25" s="5" t="s">
        <v>9</v>
      </c>
      <c r="C25" s="5" t="s">
        <v>8</v>
      </c>
      <c r="D25" s="5" t="s">
        <v>8</v>
      </c>
      <c r="E25" s="5" t="s">
        <v>8</v>
      </c>
      <c r="G25" s="2"/>
      <c r="H25" s="2"/>
      <c r="I25" s="2"/>
      <c r="J25" s="2"/>
      <c r="K25" s="2"/>
      <c r="L25" s="2"/>
      <c r="M25" s="2"/>
      <c r="O25" s="2"/>
      <c r="P25" s="2"/>
      <c r="Q25" s="2"/>
      <c r="R25" s="2"/>
      <c r="S25" s="2"/>
      <c r="T25" s="2"/>
      <c r="U25" s="2"/>
      <c r="V25" s="2"/>
      <c r="W25" s="2"/>
      <c r="X25" s="2"/>
      <c r="Y25" s="2"/>
    </row>
    <row r="26" spans="1:25" ht="15.75" customHeight="1">
      <c r="A26" s="5" t="s">
        <v>43</v>
      </c>
      <c r="B26" s="5" t="s">
        <v>56</v>
      </c>
      <c r="C26" s="5" t="s">
        <v>39</v>
      </c>
      <c r="D26" s="5" t="s">
        <v>39</v>
      </c>
      <c r="E26" s="5" t="s">
        <v>44</v>
      </c>
      <c r="G26" s="2"/>
      <c r="H26" s="2"/>
      <c r="I26" s="2"/>
      <c r="J26" s="2"/>
      <c r="K26" s="2"/>
      <c r="L26" s="2"/>
      <c r="M26" s="2"/>
      <c r="N26" s="2"/>
      <c r="O26" s="2"/>
      <c r="P26" s="2"/>
      <c r="Q26" s="2"/>
      <c r="R26" s="2"/>
      <c r="S26" s="2"/>
      <c r="T26" s="2"/>
      <c r="U26" s="2"/>
      <c r="V26" s="2"/>
      <c r="W26" s="2"/>
      <c r="X26" s="2"/>
      <c r="Y26" s="2"/>
    </row>
    <row r="27" spans="1:25" ht="15.75" customHeight="1">
      <c r="A27" s="5" t="s">
        <v>47</v>
      </c>
      <c r="B27" s="5" t="s">
        <v>18</v>
      </c>
      <c r="C27" s="5" t="s">
        <v>8</v>
      </c>
      <c r="D27" s="5" t="s">
        <v>221</v>
      </c>
      <c r="E27" s="5" t="s">
        <v>20</v>
      </c>
      <c r="G27" s="2"/>
      <c r="H27" s="2"/>
      <c r="I27" s="2"/>
      <c r="J27" s="2"/>
      <c r="K27" s="2"/>
      <c r="L27" s="2"/>
      <c r="M27" s="2"/>
      <c r="N27" s="2"/>
      <c r="O27" s="2"/>
      <c r="P27" s="2"/>
      <c r="Q27" s="2"/>
      <c r="R27" s="2"/>
      <c r="S27" s="2"/>
      <c r="T27" s="2"/>
      <c r="U27" s="2"/>
      <c r="V27" s="2"/>
      <c r="W27" s="2"/>
      <c r="X27" s="2"/>
      <c r="Y27" s="2"/>
    </row>
    <row r="28" spans="1:25" ht="15.75" customHeight="1">
      <c r="A28" s="5" t="s">
        <v>48</v>
      </c>
      <c r="B28" s="5" t="s">
        <v>18</v>
      </c>
      <c r="C28" s="5" t="s">
        <v>8</v>
      </c>
      <c r="D28" s="5" t="s">
        <v>221</v>
      </c>
      <c r="E28" s="5" t="s">
        <v>20</v>
      </c>
      <c r="G28" s="2"/>
      <c r="H28" s="2"/>
      <c r="I28" s="2"/>
      <c r="J28" s="2"/>
      <c r="K28" s="2"/>
      <c r="L28" s="2"/>
      <c r="M28" s="2"/>
      <c r="N28" s="2"/>
      <c r="O28" s="2"/>
      <c r="P28" s="2"/>
      <c r="Q28" s="2"/>
      <c r="R28" s="2"/>
      <c r="S28" s="2"/>
      <c r="T28" s="2"/>
      <c r="U28" s="2"/>
      <c r="V28" s="2"/>
      <c r="W28" s="2"/>
      <c r="X28" s="2"/>
      <c r="Y28" s="2"/>
    </row>
    <row r="29" spans="1:25" ht="15.75" customHeight="1">
      <c r="A29" s="5" t="s">
        <v>49</v>
      </c>
      <c r="B29" s="5" t="s">
        <v>50</v>
      </c>
      <c r="C29" s="5" t="s">
        <v>44</v>
      </c>
      <c r="D29" s="5" t="s">
        <v>221</v>
      </c>
      <c r="E29" s="5" t="s">
        <v>44</v>
      </c>
      <c r="G29" s="2"/>
      <c r="H29" s="2"/>
      <c r="I29" s="2"/>
      <c r="J29" s="2"/>
      <c r="K29" s="2"/>
      <c r="L29" s="2"/>
      <c r="M29" s="2"/>
      <c r="N29" s="2"/>
      <c r="O29" s="2"/>
      <c r="P29" s="2"/>
      <c r="Q29" s="2"/>
      <c r="R29" s="2"/>
      <c r="S29" s="2"/>
      <c r="T29" s="2"/>
      <c r="U29" s="2"/>
      <c r="V29" s="2"/>
      <c r="W29" s="2"/>
      <c r="X29" s="2"/>
      <c r="Y29" s="2"/>
    </row>
    <row r="30" spans="1:25" ht="15.75" customHeight="1">
      <c r="A30" s="5" t="s">
        <v>51</v>
      </c>
      <c r="B30" s="5" t="s">
        <v>32</v>
      </c>
      <c r="C30" s="5" t="s">
        <v>39</v>
      </c>
      <c r="D30" s="5" t="s">
        <v>39</v>
      </c>
      <c r="E30" s="5" t="s">
        <v>39</v>
      </c>
      <c r="G30" s="2"/>
      <c r="H30" s="2"/>
      <c r="I30" s="2"/>
      <c r="J30" s="2"/>
      <c r="K30" s="2"/>
      <c r="L30" s="2"/>
      <c r="M30" s="2"/>
      <c r="N30" s="2"/>
      <c r="O30" s="2"/>
      <c r="P30" s="2"/>
      <c r="Q30" s="2"/>
      <c r="R30" s="2"/>
      <c r="S30" s="2"/>
      <c r="T30" s="2"/>
      <c r="U30" s="2"/>
      <c r="V30" s="2"/>
      <c r="W30" s="2"/>
      <c r="X30" s="2"/>
      <c r="Y30" s="2"/>
    </row>
    <row r="31" spans="1:25" ht="15.75" customHeight="1">
      <c r="A31" s="5" t="s">
        <v>52</v>
      </c>
      <c r="B31" s="5" t="s">
        <v>18</v>
      </c>
      <c r="C31" s="5" t="s">
        <v>20</v>
      </c>
      <c r="D31" s="5" t="s">
        <v>221</v>
      </c>
      <c r="E31" s="5" t="s">
        <v>20</v>
      </c>
      <c r="G31" s="2"/>
      <c r="H31" s="2"/>
      <c r="I31" s="2"/>
      <c r="J31" s="2"/>
      <c r="K31" s="2"/>
      <c r="L31" s="2"/>
      <c r="M31" s="2"/>
      <c r="N31" s="2"/>
      <c r="O31" s="2"/>
      <c r="P31" s="2"/>
      <c r="Q31" s="2"/>
      <c r="R31" s="2"/>
      <c r="S31" s="2"/>
      <c r="T31" s="2"/>
      <c r="U31" s="2"/>
      <c r="V31" s="2"/>
      <c r="W31" s="2"/>
      <c r="X31" s="2"/>
      <c r="Y31" s="2"/>
    </row>
    <row r="32" spans="1:25" ht="15.75" customHeight="1">
      <c r="A32" s="5" t="s">
        <v>53</v>
      </c>
      <c r="B32" s="5" t="s">
        <v>9</v>
      </c>
      <c r="C32" s="5" t="s">
        <v>8</v>
      </c>
      <c r="D32" s="5" t="s">
        <v>221</v>
      </c>
      <c r="E32" s="5" t="s">
        <v>20</v>
      </c>
      <c r="G32" s="2"/>
      <c r="H32" s="2"/>
      <c r="I32" s="2"/>
      <c r="J32" s="2"/>
      <c r="K32" s="2"/>
      <c r="L32" s="2"/>
      <c r="M32" s="2"/>
      <c r="N32" s="2"/>
      <c r="O32" s="2"/>
      <c r="P32" s="2"/>
      <c r="Q32" s="2"/>
      <c r="R32" s="2"/>
      <c r="S32" s="2"/>
      <c r="T32" s="2"/>
      <c r="U32" s="2"/>
      <c r="V32" s="2"/>
      <c r="W32" s="2"/>
      <c r="X32" s="2"/>
      <c r="Y32" s="2"/>
    </row>
    <row r="33" spans="1:25" ht="15.75" customHeight="1">
      <c r="A33" s="5" t="s">
        <v>54</v>
      </c>
      <c r="B33" s="5" t="s">
        <v>50</v>
      </c>
      <c r="C33" s="5" t="s">
        <v>44</v>
      </c>
      <c r="D33" s="5" t="s">
        <v>20</v>
      </c>
      <c r="E33" s="5" t="s">
        <v>44</v>
      </c>
      <c r="G33" s="2"/>
      <c r="H33" s="2"/>
      <c r="I33" s="2"/>
      <c r="J33" s="2"/>
      <c r="K33" s="2"/>
      <c r="L33" s="2"/>
      <c r="M33" s="2"/>
      <c r="N33" s="2"/>
      <c r="O33" s="2"/>
      <c r="P33" s="2"/>
      <c r="Q33" s="2"/>
      <c r="R33" s="2"/>
      <c r="S33" s="2"/>
      <c r="T33" s="2"/>
      <c r="U33" s="2"/>
      <c r="V33" s="2"/>
      <c r="W33" s="2"/>
      <c r="X33" s="2"/>
      <c r="Y33" s="2"/>
    </row>
    <row r="34" spans="1:25" ht="15.75" customHeight="1">
      <c r="A34" s="5" t="s">
        <v>55</v>
      </c>
      <c r="B34" s="5" t="s">
        <v>56</v>
      </c>
      <c r="C34" s="5" t="s">
        <v>20</v>
      </c>
      <c r="D34" s="5" t="s">
        <v>39</v>
      </c>
      <c r="E34" s="5" t="s">
        <v>20</v>
      </c>
      <c r="G34" s="2"/>
      <c r="H34" s="2"/>
      <c r="I34" s="2"/>
      <c r="J34" s="2"/>
      <c r="K34" s="2"/>
      <c r="L34" s="2"/>
      <c r="M34" s="2"/>
      <c r="N34" s="2"/>
      <c r="O34" s="2"/>
      <c r="P34" s="2"/>
      <c r="Q34" s="2"/>
      <c r="R34" s="2"/>
      <c r="S34" s="2"/>
      <c r="T34" s="2"/>
      <c r="U34" s="2"/>
      <c r="V34" s="2"/>
      <c r="W34" s="2"/>
      <c r="X34" s="2"/>
      <c r="Y34" s="2"/>
    </row>
    <row r="35" spans="1:25" ht="15.75" customHeight="1">
      <c r="A35" s="5" t="s">
        <v>57</v>
      </c>
      <c r="B35" s="5" t="s">
        <v>18</v>
      </c>
      <c r="C35" s="5" t="s">
        <v>20</v>
      </c>
      <c r="D35" s="5" t="s">
        <v>221</v>
      </c>
      <c r="E35" s="5" t="s">
        <v>20</v>
      </c>
      <c r="G35" s="2"/>
      <c r="H35" s="2"/>
      <c r="I35" s="2"/>
      <c r="J35" s="2"/>
      <c r="K35" s="2"/>
      <c r="L35" s="2"/>
      <c r="M35" s="2"/>
      <c r="N35" s="2"/>
      <c r="O35" s="2"/>
      <c r="P35" s="2"/>
      <c r="Q35" s="2"/>
      <c r="R35" s="2"/>
      <c r="S35" s="2"/>
      <c r="T35" s="2"/>
      <c r="U35" s="2"/>
      <c r="V35" s="2"/>
      <c r="W35" s="2"/>
      <c r="X35" s="2"/>
      <c r="Y35" s="2"/>
    </row>
    <row r="36" spans="1:25" ht="15.75" customHeight="1">
      <c r="A36" s="5" t="s">
        <v>58</v>
      </c>
      <c r="B36" s="5" t="s">
        <v>9</v>
      </c>
      <c r="C36" s="5" t="s">
        <v>44</v>
      </c>
      <c r="D36" s="5" t="s">
        <v>221</v>
      </c>
      <c r="E36" s="5" t="s">
        <v>44</v>
      </c>
      <c r="G36" s="2"/>
      <c r="H36" s="2"/>
      <c r="I36" s="2"/>
      <c r="J36" s="2"/>
      <c r="K36" s="2"/>
      <c r="L36" s="2"/>
      <c r="M36" s="2"/>
      <c r="N36" s="2"/>
      <c r="O36" s="2"/>
      <c r="P36" s="2"/>
      <c r="Q36" s="2"/>
      <c r="R36" s="2"/>
      <c r="S36" s="2"/>
      <c r="T36" s="2"/>
      <c r="U36" s="2"/>
      <c r="V36" s="2"/>
      <c r="W36" s="2"/>
      <c r="X36" s="2"/>
      <c r="Y36" s="2"/>
    </row>
    <row r="37" spans="1:25" ht="15.75" customHeight="1">
      <c r="A37" s="5" t="s">
        <v>59</v>
      </c>
      <c r="B37" s="5" t="s">
        <v>56</v>
      </c>
      <c r="C37" s="5" t="s">
        <v>8</v>
      </c>
      <c r="D37" s="5" t="s">
        <v>39</v>
      </c>
      <c r="E37" s="5" t="s">
        <v>44</v>
      </c>
      <c r="G37" s="2"/>
      <c r="H37" s="2"/>
      <c r="I37" s="2"/>
      <c r="J37" s="2"/>
      <c r="K37" s="2"/>
      <c r="L37" s="2"/>
      <c r="M37" s="2"/>
      <c r="N37" s="2"/>
      <c r="O37" s="2"/>
      <c r="P37" s="2"/>
      <c r="Q37" s="2"/>
      <c r="R37" s="2"/>
      <c r="S37" s="2"/>
      <c r="T37" s="2"/>
      <c r="U37" s="2"/>
      <c r="V37" s="2"/>
      <c r="W37" s="2"/>
      <c r="X37" s="2"/>
      <c r="Y37" s="2"/>
    </row>
    <row r="38" spans="1:25" ht="15.75" customHeight="1">
      <c r="A38" s="5" t="s">
        <v>60</v>
      </c>
      <c r="B38" s="5" t="s">
        <v>9</v>
      </c>
      <c r="C38" s="5" t="s">
        <v>44</v>
      </c>
      <c r="D38" s="5" t="s">
        <v>221</v>
      </c>
      <c r="E38" s="5" t="s">
        <v>44</v>
      </c>
      <c r="G38" s="2"/>
      <c r="H38" s="2"/>
      <c r="I38" s="2"/>
      <c r="J38" s="2"/>
      <c r="K38" s="2"/>
      <c r="L38" s="2"/>
      <c r="M38" s="2"/>
      <c r="N38" s="2"/>
      <c r="O38" s="2"/>
      <c r="P38" s="2"/>
      <c r="Q38" s="2"/>
      <c r="R38" s="2"/>
      <c r="S38" s="2"/>
      <c r="T38" s="2"/>
      <c r="U38" s="2"/>
      <c r="V38" s="2"/>
      <c r="W38" s="2"/>
      <c r="X38" s="2"/>
      <c r="Y38" s="2"/>
    </row>
    <row r="39" spans="1:25" ht="15.75" customHeight="1">
      <c r="A39" s="5" t="s">
        <v>61</v>
      </c>
      <c r="B39" s="5" t="s">
        <v>62</v>
      </c>
      <c r="C39" s="5" t="s">
        <v>44</v>
      </c>
      <c r="D39" s="5" t="s">
        <v>221</v>
      </c>
      <c r="E39" s="5" t="s">
        <v>44</v>
      </c>
      <c r="G39" s="2"/>
      <c r="H39" s="2"/>
      <c r="I39" s="2"/>
      <c r="J39" s="2"/>
      <c r="K39" s="2"/>
      <c r="L39" s="2"/>
      <c r="M39" s="2"/>
      <c r="N39" s="2"/>
      <c r="O39" s="2"/>
      <c r="P39" s="2"/>
      <c r="Q39" s="2"/>
      <c r="R39" s="2"/>
      <c r="S39" s="2"/>
      <c r="T39" s="2"/>
      <c r="U39" s="2"/>
      <c r="V39" s="2"/>
      <c r="W39" s="2"/>
      <c r="X39" s="2"/>
      <c r="Y39" s="2"/>
    </row>
    <row r="40" spans="1:25" ht="15.75" customHeight="1">
      <c r="A40" s="5" t="s">
        <v>63</v>
      </c>
      <c r="B40" s="5" t="s">
        <v>18</v>
      </c>
      <c r="C40" s="5" t="s">
        <v>39</v>
      </c>
      <c r="D40" s="5" t="s">
        <v>39</v>
      </c>
      <c r="E40" s="5" t="s">
        <v>20</v>
      </c>
      <c r="G40" s="2"/>
      <c r="H40" s="2"/>
      <c r="I40" s="2"/>
      <c r="J40" s="2"/>
      <c r="K40" s="2"/>
      <c r="L40" s="2"/>
      <c r="M40" s="2"/>
      <c r="N40" s="2"/>
      <c r="O40" s="2"/>
      <c r="P40" s="2"/>
      <c r="Q40" s="2"/>
      <c r="R40" s="2"/>
      <c r="S40" s="2"/>
      <c r="T40" s="2"/>
      <c r="U40" s="2"/>
      <c r="V40" s="2"/>
      <c r="W40" s="2"/>
      <c r="X40" s="2"/>
      <c r="Y40" s="2"/>
    </row>
    <row r="41" spans="1:25" ht="15.75" customHeight="1">
      <c r="A41" s="5" t="s">
        <v>64</v>
      </c>
      <c r="B41" s="5" t="s">
        <v>32</v>
      </c>
      <c r="C41" s="5" t="s">
        <v>39</v>
      </c>
      <c r="D41" s="5" t="s">
        <v>39</v>
      </c>
      <c r="E41" s="5" t="s">
        <v>39</v>
      </c>
      <c r="G41" s="2"/>
      <c r="H41" s="2"/>
      <c r="I41" s="2"/>
      <c r="J41" s="2"/>
      <c r="K41" s="2"/>
      <c r="L41" s="2"/>
      <c r="M41" s="2"/>
      <c r="N41" s="2"/>
      <c r="O41" s="2"/>
      <c r="P41" s="2"/>
      <c r="Q41" s="2"/>
      <c r="R41" s="2"/>
      <c r="S41" s="2"/>
      <c r="T41" s="2"/>
      <c r="U41" s="2"/>
      <c r="V41" s="2"/>
      <c r="W41" s="2"/>
      <c r="X41" s="2"/>
      <c r="Y41" s="2"/>
    </row>
    <row r="42" spans="1:25" ht="15.75" customHeight="1">
      <c r="A42" s="5" t="s">
        <v>65</v>
      </c>
      <c r="B42" s="5" t="s">
        <v>56</v>
      </c>
      <c r="C42" s="5" t="s">
        <v>44</v>
      </c>
      <c r="D42" s="5" t="s">
        <v>221</v>
      </c>
      <c r="E42" s="5" t="s">
        <v>44</v>
      </c>
      <c r="G42" s="2"/>
      <c r="H42" s="2"/>
      <c r="I42" s="2"/>
      <c r="J42" s="2"/>
      <c r="K42" s="2"/>
      <c r="L42" s="2"/>
      <c r="M42" s="2"/>
      <c r="N42" s="2"/>
      <c r="O42" s="2"/>
      <c r="P42" s="2"/>
      <c r="Q42" s="2"/>
      <c r="R42" s="2"/>
      <c r="S42" s="2"/>
      <c r="T42" s="2"/>
      <c r="U42" s="2"/>
      <c r="V42" s="2"/>
      <c r="W42" s="2"/>
      <c r="X42" s="2"/>
      <c r="Y42" s="2"/>
    </row>
    <row r="43" spans="1:25" ht="15.75" customHeight="1">
      <c r="A43" s="5" t="s">
        <v>66</v>
      </c>
      <c r="B43" s="5" t="s">
        <v>62</v>
      </c>
      <c r="C43" s="5" t="s">
        <v>44</v>
      </c>
      <c r="D43" s="5" t="s">
        <v>221</v>
      </c>
      <c r="E43" s="5" t="s">
        <v>44</v>
      </c>
      <c r="G43" s="2"/>
      <c r="H43" s="2"/>
      <c r="I43" s="2"/>
      <c r="J43" s="2"/>
      <c r="K43" s="2"/>
      <c r="L43" s="2"/>
      <c r="M43" s="2"/>
      <c r="N43" s="2"/>
      <c r="O43" s="2"/>
      <c r="P43" s="2"/>
      <c r="Q43" s="2"/>
      <c r="R43" s="2"/>
      <c r="S43" s="2"/>
      <c r="T43" s="2"/>
      <c r="U43" s="2"/>
      <c r="V43" s="2"/>
      <c r="W43" s="2"/>
      <c r="X43" s="2"/>
      <c r="Y43" s="2"/>
    </row>
    <row r="44" spans="1:25" ht="15.75" customHeight="1">
      <c r="A44" s="5" t="s">
        <v>67</v>
      </c>
      <c r="B44" s="5" t="s">
        <v>62</v>
      </c>
      <c r="C44" s="5" t="s">
        <v>44</v>
      </c>
      <c r="D44" s="5" t="s">
        <v>221</v>
      </c>
      <c r="E44" s="5" t="s">
        <v>44</v>
      </c>
      <c r="G44" s="2"/>
      <c r="H44" s="2"/>
      <c r="I44" s="2"/>
      <c r="J44" s="2"/>
      <c r="K44" s="2"/>
      <c r="L44" s="2"/>
      <c r="M44" s="2"/>
      <c r="N44" s="2"/>
      <c r="O44" s="2"/>
      <c r="P44" s="2"/>
      <c r="Q44" s="2"/>
      <c r="R44" s="2"/>
      <c r="S44" s="2"/>
      <c r="T44" s="2"/>
      <c r="U44" s="2"/>
      <c r="V44" s="2"/>
      <c r="W44" s="2"/>
      <c r="X44" s="2"/>
      <c r="Y44" s="2"/>
    </row>
    <row r="45" spans="1:25" ht="15.75" customHeight="1">
      <c r="A45" s="5" t="s">
        <v>68</v>
      </c>
      <c r="B45" s="5" t="s">
        <v>9</v>
      </c>
      <c r="C45" s="5" t="s">
        <v>20</v>
      </c>
      <c r="D45" s="5" t="s">
        <v>20</v>
      </c>
      <c r="E45" s="5" t="s">
        <v>20</v>
      </c>
      <c r="G45" s="2"/>
      <c r="H45" s="2"/>
      <c r="I45" s="2"/>
      <c r="J45" s="2"/>
      <c r="K45" s="2"/>
      <c r="L45" s="2"/>
      <c r="M45" s="2"/>
      <c r="N45" s="2"/>
      <c r="O45" s="2"/>
      <c r="P45" s="2"/>
      <c r="Q45" s="2"/>
      <c r="R45" s="2"/>
      <c r="S45" s="2"/>
      <c r="T45" s="2"/>
      <c r="U45" s="2"/>
      <c r="V45" s="2"/>
      <c r="W45" s="2"/>
      <c r="X45" s="2"/>
      <c r="Y45" s="2"/>
    </row>
    <row r="46" spans="1:25" ht="15.75" customHeight="1">
      <c r="A46" s="5" t="s">
        <v>69</v>
      </c>
      <c r="B46" s="5" t="s">
        <v>9</v>
      </c>
      <c r="C46" s="5" t="s">
        <v>39</v>
      </c>
      <c r="D46" s="5" t="s">
        <v>39</v>
      </c>
      <c r="E46" s="5" t="s">
        <v>39</v>
      </c>
      <c r="G46" s="2"/>
      <c r="H46" s="2"/>
      <c r="I46" s="2"/>
      <c r="J46" s="2"/>
      <c r="K46" s="2"/>
      <c r="L46" s="2"/>
      <c r="M46" s="2"/>
      <c r="N46" s="2"/>
      <c r="O46" s="2"/>
      <c r="P46" s="2"/>
      <c r="Q46" s="2"/>
      <c r="R46" s="2"/>
      <c r="S46" s="2"/>
      <c r="T46" s="2"/>
      <c r="U46" s="2"/>
      <c r="V46" s="2"/>
      <c r="W46" s="2"/>
      <c r="X46" s="2"/>
      <c r="Y46" s="2"/>
    </row>
    <row r="47" spans="1:25" ht="15.75" customHeight="1">
      <c r="A47" s="5" t="s">
        <v>70</v>
      </c>
      <c r="B47" s="5" t="s">
        <v>32</v>
      </c>
      <c r="C47" s="5" t="s">
        <v>39</v>
      </c>
      <c r="D47" s="5" t="s">
        <v>39</v>
      </c>
      <c r="E47" s="5" t="s">
        <v>39</v>
      </c>
      <c r="G47" s="2"/>
      <c r="H47" s="2"/>
      <c r="I47" s="2"/>
      <c r="J47" s="2"/>
      <c r="K47" s="2"/>
      <c r="L47" s="2"/>
      <c r="M47" s="2"/>
      <c r="N47" s="2"/>
      <c r="O47" s="2"/>
      <c r="P47" s="2"/>
      <c r="Q47" s="2"/>
      <c r="R47" s="2"/>
      <c r="S47" s="2"/>
      <c r="T47" s="2"/>
      <c r="U47" s="2"/>
      <c r="V47" s="2"/>
      <c r="W47" s="2"/>
      <c r="X47" s="2"/>
      <c r="Y47" s="2"/>
    </row>
    <row r="48" spans="1:25" ht="13">
      <c r="A48" s="5" t="s">
        <v>71</v>
      </c>
      <c r="B48" s="5" t="s">
        <v>32</v>
      </c>
      <c r="C48" s="5" t="s">
        <v>39</v>
      </c>
      <c r="D48" s="5" t="s">
        <v>39</v>
      </c>
      <c r="E48" s="5" t="s">
        <v>39</v>
      </c>
      <c r="G48" s="2"/>
      <c r="H48" s="2"/>
      <c r="I48" s="2"/>
      <c r="J48" s="2"/>
      <c r="K48" s="2"/>
      <c r="L48" s="2"/>
      <c r="M48" s="2"/>
      <c r="N48" s="2"/>
      <c r="O48" s="2"/>
      <c r="P48" s="2"/>
      <c r="Q48" s="2"/>
      <c r="R48" s="2"/>
      <c r="S48" s="2"/>
      <c r="T48" s="2"/>
      <c r="U48" s="2"/>
      <c r="V48" s="2"/>
      <c r="W48" s="2"/>
      <c r="X48" s="2"/>
      <c r="Y48" s="2"/>
    </row>
    <row r="49" spans="1:25" ht="13">
      <c r="A49" s="5" t="s">
        <v>72</v>
      </c>
      <c r="B49" s="5" t="s">
        <v>32</v>
      </c>
      <c r="C49" s="5" t="s">
        <v>20</v>
      </c>
      <c r="D49" s="5" t="s">
        <v>39</v>
      </c>
      <c r="E49" s="5" t="s">
        <v>39</v>
      </c>
      <c r="G49" s="2"/>
      <c r="H49" s="2"/>
      <c r="I49" s="2"/>
      <c r="J49" s="2"/>
      <c r="K49" s="2"/>
      <c r="L49" s="2"/>
      <c r="M49" s="2"/>
      <c r="N49" s="2"/>
      <c r="O49" s="2"/>
      <c r="P49" s="2"/>
      <c r="Q49" s="2"/>
      <c r="R49" s="2"/>
      <c r="S49" s="2"/>
      <c r="T49" s="2"/>
      <c r="U49" s="2"/>
      <c r="V49" s="2"/>
      <c r="W49" s="2"/>
      <c r="X49" s="2"/>
      <c r="Y49" s="2"/>
    </row>
    <row r="50" spans="1:25" ht="13">
      <c r="A50" s="5" t="s">
        <v>73</v>
      </c>
      <c r="B50" s="5" t="s">
        <v>25</v>
      </c>
      <c r="C50" s="5" t="s">
        <v>39</v>
      </c>
      <c r="D50" s="5" t="s">
        <v>39</v>
      </c>
      <c r="E50" s="5" t="s">
        <v>44</v>
      </c>
      <c r="G50" s="2"/>
      <c r="H50" s="2"/>
      <c r="I50" s="2"/>
      <c r="J50" s="2"/>
      <c r="K50" s="2"/>
      <c r="L50" s="2"/>
      <c r="M50" s="2"/>
      <c r="N50" s="2"/>
      <c r="O50" s="2"/>
      <c r="P50" s="2"/>
      <c r="Q50" s="2"/>
      <c r="R50" s="2"/>
      <c r="S50" s="2"/>
      <c r="T50" s="2"/>
      <c r="U50" s="2"/>
      <c r="V50" s="2"/>
      <c r="W50" s="2"/>
      <c r="X50" s="2"/>
      <c r="Y50" s="2"/>
    </row>
    <row r="51" spans="1:25" ht="13">
      <c r="A51" s="5" t="s">
        <v>74</v>
      </c>
      <c r="B51" s="5" t="s">
        <v>25</v>
      </c>
      <c r="C51" s="5" t="s">
        <v>44</v>
      </c>
      <c r="D51" s="5" t="s">
        <v>8</v>
      </c>
      <c r="E51" s="5" t="s">
        <v>44</v>
      </c>
      <c r="G51" s="2"/>
      <c r="H51" s="2"/>
      <c r="I51" s="2"/>
      <c r="J51" s="2"/>
      <c r="K51" s="2"/>
      <c r="L51" s="2"/>
      <c r="M51" s="2"/>
      <c r="N51" s="2"/>
      <c r="O51" s="2"/>
      <c r="P51" s="2"/>
      <c r="Q51" s="2"/>
      <c r="R51" s="2"/>
      <c r="S51" s="2"/>
      <c r="T51" s="2"/>
      <c r="U51" s="2"/>
      <c r="V51" s="2"/>
      <c r="W51" s="2"/>
      <c r="X51" s="2"/>
      <c r="Y51" s="2"/>
    </row>
    <row r="52" spans="1:25" ht="13">
      <c r="A52" s="5" t="s">
        <v>75</v>
      </c>
      <c r="B52" s="5" t="s">
        <v>50</v>
      </c>
      <c r="C52" s="5" t="s">
        <v>44</v>
      </c>
      <c r="D52" s="5" t="s">
        <v>221</v>
      </c>
      <c r="E52" s="5" t="s">
        <v>44</v>
      </c>
      <c r="G52" s="2"/>
      <c r="H52" s="2"/>
      <c r="I52" s="2"/>
      <c r="J52" s="2"/>
      <c r="K52" s="2"/>
      <c r="L52" s="2"/>
      <c r="M52" s="2"/>
      <c r="N52" s="2"/>
      <c r="O52" s="2"/>
      <c r="P52" s="2"/>
      <c r="Q52" s="2"/>
      <c r="R52" s="2"/>
      <c r="S52" s="2"/>
      <c r="T52" s="2"/>
      <c r="U52" s="2"/>
      <c r="V52" s="2"/>
      <c r="W52" s="2"/>
      <c r="X52" s="2"/>
      <c r="Y52" s="2"/>
    </row>
    <row r="53" spans="1:25" ht="13">
      <c r="A53" s="5" t="s">
        <v>76</v>
      </c>
      <c r="B53" s="5" t="s">
        <v>32</v>
      </c>
      <c r="C53" s="5" t="s">
        <v>39</v>
      </c>
      <c r="D53" s="5" t="s">
        <v>39</v>
      </c>
      <c r="E53" s="5" t="s">
        <v>39</v>
      </c>
      <c r="G53" s="2"/>
      <c r="H53" s="2"/>
      <c r="I53" s="2"/>
      <c r="J53" s="2"/>
      <c r="K53" s="2"/>
      <c r="L53" s="2"/>
      <c r="M53" s="2"/>
      <c r="N53" s="2"/>
      <c r="O53" s="2"/>
      <c r="P53" s="2"/>
      <c r="Q53" s="2"/>
      <c r="R53" s="2"/>
      <c r="S53" s="2"/>
      <c r="T53" s="2"/>
      <c r="U53" s="2"/>
      <c r="V53" s="2"/>
      <c r="W53" s="2"/>
      <c r="X53" s="2"/>
      <c r="Y53" s="2"/>
    </row>
    <row r="54" spans="1:25" ht="13">
      <c r="A54" s="5" t="s">
        <v>77</v>
      </c>
      <c r="B54" s="5" t="s">
        <v>32</v>
      </c>
      <c r="C54" s="5" t="s">
        <v>39</v>
      </c>
      <c r="D54" s="5" t="s">
        <v>39</v>
      </c>
      <c r="E54" s="5" t="s">
        <v>39</v>
      </c>
      <c r="G54" s="2"/>
      <c r="H54" s="2"/>
      <c r="I54" s="2"/>
      <c r="J54" s="2"/>
      <c r="K54" s="2"/>
      <c r="L54" s="2"/>
      <c r="M54" s="2"/>
      <c r="N54" s="2"/>
      <c r="O54" s="2"/>
      <c r="P54" s="2"/>
      <c r="Q54" s="2"/>
      <c r="R54" s="2"/>
      <c r="S54" s="2"/>
      <c r="T54" s="2"/>
      <c r="U54" s="2"/>
      <c r="V54" s="2"/>
      <c r="W54" s="2"/>
      <c r="X54" s="2"/>
      <c r="Y54" s="2"/>
    </row>
    <row r="55" spans="1:25" ht="13">
      <c r="A55" s="5" t="s">
        <v>78</v>
      </c>
      <c r="B55" s="5" t="s">
        <v>18</v>
      </c>
      <c r="C55" s="5" t="s">
        <v>8</v>
      </c>
      <c r="D55" s="5" t="s">
        <v>221</v>
      </c>
      <c r="E55" s="5" t="s">
        <v>20</v>
      </c>
      <c r="G55" s="2"/>
      <c r="H55" s="2"/>
      <c r="I55" s="2"/>
      <c r="J55" s="2"/>
      <c r="K55" s="2"/>
      <c r="L55" s="2"/>
      <c r="M55" s="2"/>
      <c r="N55" s="2"/>
      <c r="O55" s="2"/>
      <c r="P55" s="2"/>
      <c r="Q55" s="2"/>
      <c r="R55" s="2"/>
      <c r="S55" s="2"/>
      <c r="T55" s="2"/>
      <c r="U55" s="2"/>
      <c r="V55" s="2"/>
      <c r="W55" s="2"/>
      <c r="X55" s="2"/>
      <c r="Y55" s="2"/>
    </row>
    <row r="56" spans="1:25" ht="13">
      <c r="A56" s="5" t="s">
        <v>79</v>
      </c>
      <c r="B56" s="5" t="s">
        <v>9</v>
      </c>
      <c r="C56" s="5" t="s">
        <v>8</v>
      </c>
      <c r="D56" s="5" t="s">
        <v>8</v>
      </c>
      <c r="E56" s="5" t="s">
        <v>8</v>
      </c>
      <c r="G56" s="2"/>
      <c r="H56" s="2"/>
      <c r="I56" s="2"/>
      <c r="J56" s="2"/>
      <c r="K56" s="2"/>
      <c r="L56" s="2"/>
      <c r="M56" s="2"/>
      <c r="N56" s="2"/>
      <c r="O56" s="2"/>
      <c r="P56" s="2"/>
      <c r="Q56" s="2"/>
      <c r="R56" s="2"/>
      <c r="S56" s="2"/>
      <c r="T56" s="2"/>
      <c r="U56" s="2"/>
      <c r="V56" s="2"/>
      <c r="W56" s="2"/>
      <c r="X56" s="2"/>
      <c r="Y56" s="2"/>
    </row>
    <row r="57" spans="1:25" ht="13">
      <c r="A57" s="5" t="s">
        <v>80</v>
      </c>
      <c r="B57" s="5" t="s">
        <v>32</v>
      </c>
      <c r="C57" s="5" t="s">
        <v>39</v>
      </c>
      <c r="D57" s="5" t="s">
        <v>39</v>
      </c>
      <c r="E57" s="5" t="s">
        <v>39</v>
      </c>
      <c r="G57" s="2"/>
      <c r="H57" s="2"/>
      <c r="I57" s="2"/>
      <c r="J57" s="2"/>
      <c r="K57" s="2"/>
      <c r="L57" s="2"/>
      <c r="M57" s="2"/>
      <c r="N57" s="2"/>
      <c r="O57" s="2"/>
      <c r="P57" s="2"/>
      <c r="Q57" s="2"/>
      <c r="R57" s="2"/>
      <c r="S57" s="2"/>
      <c r="T57" s="2"/>
      <c r="U57" s="2"/>
      <c r="V57" s="2"/>
      <c r="W57" s="2"/>
      <c r="X57" s="2"/>
      <c r="Y57" s="2"/>
    </row>
    <row r="58" spans="1:25" ht="13">
      <c r="A58" s="5" t="s">
        <v>81</v>
      </c>
      <c r="B58" s="5" t="s">
        <v>32</v>
      </c>
      <c r="C58" s="5" t="s">
        <v>39</v>
      </c>
      <c r="D58" s="5" t="s">
        <v>39</v>
      </c>
      <c r="E58" s="5" t="s">
        <v>39</v>
      </c>
      <c r="G58" s="2"/>
      <c r="H58" s="2"/>
      <c r="I58" s="2"/>
      <c r="J58" s="2"/>
      <c r="K58" s="2"/>
      <c r="L58" s="2"/>
      <c r="M58" s="2"/>
      <c r="N58" s="2"/>
      <c r="O58" s="2"/>
      <c r="P58" s="2"/>
      <c r="Q58" s="2"/>
      <c r="R58" s="2"/>
      <c r="S58" s="2"/>
      <c r="T58" s="2"/>
      <c r="U58" s="2"/>
      <c r="V58" s="2"/>
      <c r="W58" s="2"/>
      <c r="X58" s="2"/>
      <c r="Y58" s="2"/>
    </row>
    <row r="59" spans="1:25" ht="13">
      <c r="A59" s="5" t="s">
        <v>82</v>
      </c>
      <c r="B59" s="5" t="s">
        <v>62</v>
      </c>
      <c r="C59" s="5" t="s">
        <v>39</v>
      </c>
      <c r="D59" s="5" t="s">
        <v>20</v>
      </c>
      <c r="E59" s="5" t="s">
        <v>44</v>
      </c>
      <c r="G59" s="2"/>
      <c r="H59" s="2"/>
      <c r="I59" s="2"/>
      <c r="J59" s="2"/>
      <c r="K59" s="2"/>
      <c r="L59" s="2"/>
      <c r="M59" s="2"/>
      <c r="N59" s="2"/>
      <c r="O59" s="2"/>
      <c r="P59" s="2"/>
      <c r="Q59" s="2"/>
      <c r="R59" s="2"/>
      <c r="S59" s="2"/>
      <c r="T59" s="2"/>
      <c r="U59" s="2"/>
      <c r="V59" s="2"/>
      <c r="W59" s="2"/>
      <c r="X59" s="2"/>
      <c r="Y59" s="2"/>
    </row>
    <row r="60" spans="1:25" ht="13">
      <c r="A60" s="5" t="s">
        <v>83</v>
      </c>
      <c r="B60" s="5" t="s">
        <v>9</v>
      </c>
      <c r="C60" s="5" t="s">
        <v>20</v>
      </c>
      <c r="D60" s="5" t="s">
        <v>39</v>
      </c>
      <c r="E60" s="5" t="s">
        <v>20</v>
      </c>
      <c r="G60" s="2"/>
      <c r="H60" s="2"/>
      <c r="I60" s="2"/>
      <c r="J60" s="2"/>
      <c r="K60" s="2"/>
      <c r="L60" s="2"/>
      <c r="M60" s="2"/>
      <c r="N60" s="2"/>
      <c r="O60" s="2"/>
      <c r="P60" s="2"/>
      <c r="Q60" s="2"/>
      <c r="R60" s="2"/>
      <c r="S60" s="2"/>
      <c r="T60" s="2"/>
      <c r="U60" s="2"/>
      <c r="V60" s="2"/>
      <c r="W60" s="2"/>
      <c r="X60" s="2"/>
      <c r="Y60" s="2"/>
    </row>
    <row r="61" spans="1:25" ht="13">
      <c r="A61" s="5" t="s">
        <v>84</v>
      </c>
      <c r="B61" s="5" t="s">
        <v>9</v>
      </c>
      <c r="C61" s="5" t="s">
        <v>44</v>
      </c>
      <c r="D61" s="5" t="s">
        <v>8</v>
      </c>
      <c r="E61" s="5" t="s">
        <v>44</v>
      </c>
      <c r="G61" s="2"/>
      <c r="H61" s="2"/>
      <c r="I61" s="2"/>
      <c r="J61" s="2"/>
      <c r="K61" s="2"/>
      <c r="L61" s="2"/>
      <c r="M61" s="2"/>
      <c r="N61" s="2"/>
      <c r="O61" s="2"/>
      <c r="P61" s="2"/>
      <c r="Q61" s="2"/>
      <c r="R61" s="2"/>
      <c r="S61" s="2"/>
      <c r="T61" s="2"/>
      <c r="U61" s="2"/>
      <c r="V61" s="2"/>
      <c r="W61" s="2"/>
      <c r="X61" s="2"/>
      <c r="Y61" s="2"/>
    </row>
    <row r="62" spans="1:25" ht="13">
      <c r="A62" s="5" t="s">
        <v>85</v>
      </c>
      <c r="B62" s="5" t="s">
        <v>32</v>
      </c>
      <c r="C62" s="5" t="s">
        <v>39</v>
      </c>
      <c r="D62" s="5" t="s">
        <v>39</v>
      </c>
      <c r="E62" s="5" t="s">
        <v>39</v>
      </c>
      <c r="G62" s="2"/>
      <c r="H62" s="2"/>
      <c r="I62" s="2"/>
      <c r="J62" s="2"/>
      <c r="K62" s="2"/>
      <c r="L62" s="2"/>
      <c r="M62" s="2"/>
      <c r="N62" s="2"/>
      <c r="O62" s="2"/>
      <c r="P62" s="2"/>
      <c r="Q62" s="2"/>
      <c r="R62" s="2"/>
      <c r="S62" s="2"/>
      <c r="T62" s="2"/>
      <c r="U62" s="2"/>
      <c r="V62" s="2"/>
      <c r="W62" s="2"/>
      <c r="X62" s="2"/>
      <c r="Y62" s="2"/>
    </row>
    <row r="63" spans="1:25" ht="13">
      <c r="A63" s="5" t="s">
        <v>86</v>
      </c>
      <c r="B63" s="5" t="s">
        <v>18</v>
      </c>
      <c r="C63" s="5" t="s">
        <v>20</v>
      </c>
      <c r="D63" s="5" t="s">
        <v>20</v>
      </c>
      <c r="E63" s="5" t="s">
        <v>20</v>
      </c>
      <c r="G63" s="2"/>
      <c r="H63" s="2"/>
      <c r="I63" s="2"/>
      <c r="J63" s="2"/>
      <c r="K63" s="2"/>
      <c r="L63" s="2"/>
      <c r="M63" s="2"/>
      <c r="N63" s="2"/>
      <c r="O63" s="2"/>
      <c r="P63" s="2"/>
      <c r="Q63" s="2"/>
      <c r="R63" s="2"/>
      <c r="S63" s="2"/>
      <c r="T63" s="2"/>
      <c r="U63" s="2"/>
      <c r="V63" s="2"/>
      <c r="W63" s="2"/>
      <c r="X63" s="2"/>
      <c r="Y63" s="2"/>
    </row>
    <row r="64" spans="1:25" ht="13">
      <c r="A64" s="5" t="s">
        <v>87</v>
      </c>
      <c r="B64" s="5" t="s">
        <v>9</v>
      </c>
      <c r="C64" s="5" t="s">
        <v>8</v>
      </c>
      <c r="D64" s="5" t="s">
        <v>8</v>
      </c>
      <c r="E64" s="5" t="s">
        <v>8</v>
      </c>
      <c r="G64" s="2"/>
      <c r="H64" s="2"/>
      <c r="I64" s="2"/>
      <c r="J64" s="2"/>
      <c r="K64" s="2"/>
      <c r="L64" s="2"/>
      <c r="M64" s="2"/>
      <c r="N64" s="2"/>
      <c r="O64" s="2"/>
      <c r="P64" s="2"/>
      <c r="Q64" s="2"/>
      <c r="R64" s="2"/>
      <c r="S64" s="2"/>
      <c r="T64" s="2"/>
      <c r="U64" s="2"/>
      <c r="V64" s="2"/>
      <c r="W64" s="2"/>
      <c r="X64" s="2"/>
      <c r="Y64" s="2"/>
    </row>
    <row r="65" spans="1:25" ht="13">
      <c r="A65" s="5" t="s">
        <v>88</v>
      </c>
      <c r="B65" s="5" t="s">
        <v>18</v>
      </c>
      <c r="C65" s="5" t="s">
        <v>8</v>
      </c>
      <c r="D65" s="5" t="s">
        <v>221</v>
      </c>
      <c r="E65" s="5" t="s">
        <v>20</v>
      </c>
      <c r="G65" s="2"/>
      <c r="H65" s="2"/>
      <c r="I65" s="2"/>
      <c r="J65" s="2"/>
      <c r="K65" s="2"/>
      <c r="L65" s="2"/>
      <c r="M65" s="2"/>
      <c r="N65" s="2"/>
      <c r="O65" s="2"/>
      <c r="P65" s="2"/>
      <c r="Q65" s="2"/>
      <c r="R65" s="2"/>
      <c r="S65" s="2"/>
      <c r="T65" s="2"/>
      <c r="U65" s="2"/>
      <c r="V65" s="2"/>
      <c r="W65" s="2"/>
      <c r="X65" s="2"/>
      <c r="Y65" s="2"/>
    </row>
    <row r="66" spans="1:25" ht="13">
      <c r="A66" s="5" t="s">
        <v>89</v>
      </c>
      <c r="B66" s="5" t="s">
        <v>32</v>
      </c>
      <c r="C66" s="5" t="s">
        <v>39</v>
      </c>
      <c r="D66" s="5" t="s">
        <v>39</v>
      </c>
      <c r="E66" s="5" t="s">
        <v>39</v>
      </c>
      <c r="G66" s="2"/>
      <c r="H66" s="2"/>
      <c r="I66" s="2"/>
      <c r="J66" s="2"/>
      <c r="K66" s="2"/>
      <c r="L66" s="2"/>
      <c r="M66" s="2"/>
      <c r="N66" s="2"/>
      <c r="O66" s="2"/>
      <c r="P66" s="2"/>
      <c r="Q66" s="2"/>
      <c r="R66" s="2"/>
      <c r="S66" s="2"/>
      <c r="T66" s="2"/>
      <c r="U66" s="2"/>
      <c r="V66" s="2"/>
      <c r="W66" s="2"/>
      <c r="X66" s="2"/>
      <c r="Y66" s="2"/>
    </row>
    <row r="67" spans="1:25" ht="13">
      <c r="A67" s="5" t="s">
        <v>90</v>
      </c>
      <c r="B67" s="5" t="s">
        <v>32</v>
      </c>
      <c r="C67" s="5" t="s">
        <v>20</v>
      </c>
      <c r="D67" s="5" t="s">
        <v>39</v>
      </c>
      <c r="E67" s="5" t="s">
        <v>39</v>
      </c>
      <c r="G67" s="2"/>
      <c r="H67" s="2"/>
      <c r="I67" s="2"/>
      <c r="J67" s="2"/>
      <c r="K67" s="2"/>
      <c r="L67" s="2"/>
      <c r="M67" s="2"/>
      <c r="N67" s="2"/>
      <c r="O67" s="2"/>
      <c r="P67" s="2"/>
      <c r="Q67" s="2"/>
      <c r="R67" s="2"/>
      <c r="S67" s="2"/>
      <c r="T67" s="2"/>
      <c r="U67" s="2"/>
      <c r="V67" s="2"/>
      <c r="W67" s="2"/>
      <c r="X67" s="2"/>
      <c r="Y67" s="2"/>
    </row>
    <row r="68" spans="1:25" ht="13">
      <c r="A68" s="5" t="s">
        <v>91</v>
      </c>
      <c r="B68" s="5" t="s">
        <v>32</v>
      </c>
      <c r="C68" s="5" t="s">
        <v>39</v>
      </c>
      <c r="D68" s="5" t="s">
        <v>39</v>
      </c>
      <c r="E68" s="5" t="s">
        <v>39</v>
      </c>
      <c r="G68" s="2"/>
      <c r="H68" s="2"/>
      <c r="I68" s="2"/>
      <c r="J68" s="2"/>
      <c r="K68" s="2"/>
      <c r="L68" s="2"/>
      <c r="M68" s="2"/>
      <c r="N68" s="2"/>
      <c r="O68" s="2"/>
      <c r="P68" s="2"/>
      <c r="Q68" s="2"/>
      <c r="R68" s="2"/>
      <c r="S68" s="2"/>
      <c r="T68" s="2"/>
      <c r="U68" s="2"/>
      <c r="V68" s="2"/>
      <c r="W68" s="2"/>
      <c r="X68" s="2"/>
      <c r="Y68" s="2"/>
    </row>
    <row r="69" spans="1:25" ht="13">
      <c r="A69" s="5" t="s">
        <v>92</v>
      </c>
      <c r="B69" s="5" t="s">
        <v>32</v>
      </c>
      <c r="C69" s="5" t="s">
        <v>39</v>
      </c>
      <c r="D69" s="5" t="s">
        <v>39</v>
      </c>
      <c r="E69" s="5" t="s">
        <v>39</v>
      </c>
      <c r="G69" s="2"/>
      <c r="H69" s="2"/>
      <c r="I69" s="2"/>
      <c r="J69" s="2"/>
      <c r="K69" s="2"/>
      <c r="L69" s="2"/>
      <c r="M69" s="2"/>
      <c r="N69" s="2"/>
      <c r="O69" s="2"/>
      <c r="P69" s="2"/>
      <c r="Q69" s="2"/>
      <c r="R69" s="2"/>
      <c r="S69" s="2"/>
      <c r="T69" s="2"/>
      <c r="U69" s="2"/>
      <c r="V69" s="2"/>
      <c r="W69" s="2"/>
      <c r="X69" s="2"/>
      <c r="Y69" s="2"/>
    </row>
    <row r="70" spans="1:25" ht="13">
      <c r="A70" s="5" t="s">
        <v>93</v>
      </c>
      <c r="B70" s="5" t="s">
        <v>50</v>
      </c>
      <c r="C70" s="5" t="s">
        <v>39</v>
      </c>
      <c r="D70" s="5" t="s">
        <v>221</v>
      </c>
      <c r="E70" s="5" t="s">
        <v>20</v>
      </c>
      <c r="G70" s="2"/>
      <c r="H70" s="2"/>
      <c r="I70" s="2"/>
      <c r="J70" s="2"/>
      <c r="K70" s="2"/>
      <c r="L70" s="2"/>
      <c r="M70" s="2"/>
      <c r="N70" s="2"/>
      <c r="O70" s="2"/>
      <c r="P70" s="2"/>
      <c r="Q70" s="2"/>
      <c r="R70" s="2"/>
      <c r="S70" s="2"/>
      <c r="T70" s="2"/>
      <c r="U70" s="2"/>
      <c r="V70" s="2"/>
      <c r="W70" s="2"/>
      <c r="X70" s="2"/>
      <c r="Y70" s="2"/>
    </row>
    <row r="71" spans="1:25" ht="13">
      <c r="A71" s="5" t="s">
        <v>94</v>
      </c>
      <c r="B71" s="5" t="s">
        <v>50</v>
      </c>
      <c r="C71" s="5" t="s">
        <v>8</v>
      </c>
      <c r="D71" s="5" t="s">
        <v>8</v>
      </c>
      <c r="E71" s="5" t="s">
        <v>20</v>
      </c>
      <c r="G71" s="2"/>
      <c r="H71" s="2"/>
      <c r="I71" s="2"/>
      <c r="J71" s="2"/>
      <c r="K71" s="2"/>
      <c r="L71" s="2"/>
      <c r="M71" s="2"/>
      <c r="N71" s="2"/>
      <c r="O71" s="2"/>
      <c r="P71" s="2"/>
      <c r="Q71" s="2"/>
      <c r="R71" s="2"/>
      <c r="S71" s="2"/>
      <c r="T71" s="2"/>
      <c r="U71" s="2"/>
      <c r="V71" s="2"/>
      <c r="W71" s="2"/>
      <c r="X71" s="2"/>
      <c r="Y71" s="2"/>
    </row>
    <row r="72" spans="1:25" ht="13">
      <c r="A72" s="5" t="s">
        <v>95</v>
      </c>
      <c r="B72" s="5" t="s">
        <v>62</v>
      </c>
      <c r="C72" s="5" t="s">
        <v>44</v>
      </c>
      <c r="D72" s="5" t="s">
        <v>20</v>
      </c>
      <c r="E72" s="5" t="s">
        <v>44</v>
      </c>
      <c r="G72" s="2"/>
      <c r="H72" s="2"/>
      <c r="I72" s="2"/>
      <c r="J72" s="2"/>
      <c r="K72" s="2"/>
      <c r="L72" s="2"/>
      <c r="M72" s="2"/>
      <c r="N72" s="2"/>
      <c r="O72" s="2"/>
      <c r="P72" s="2"/>
      <c r="Q72" s="2"/>
      <c r="R72" s="2"/>
      <c r="S72" s="2"/>
      <c r="T72" s="2"/>
      <c r="U72" s="2"/>
      <c r="V72" s="2"/>
      <c r="W72" s="2"/>
      <c r="X72" s="2"/>
      <c r="Y72" s="2"/>
    </row>
    <row r="73" spans="1:25" ht="13">
      <c r="A73" s="5" t="s">
        <v>96</v>
      </c>
      <c r="B73" s="5" t="s">
        <v>25</v>
      </c>
      <c r="C73" s="5" t="s">
        <v>44</v>
      </c>
      <c r="D73" s="5" t="s">
        <v>221</v>
      </c>
      <c r="E73" s="5" t="s">
        <v>20</v>
      </c>
      <c r="G73" s="2"/>
      <c r="H73" s="2"/>
      <c r="I73" s="2"/>
      <c r="J73" s="2"/>
      <c r="K73" s="2"/>
      <c r="L73" s="2"/>
      <c r="M73" s="2"/>
      <c r="N73" s="2"/>
      <c r="O73" s="2"/>
      <c r="P73" s="2"/>
      <c r="Q73" s="2"/>
      <c r="R73" s="2"/>
      <c r="S73" s="2"/>
      <c r="T73" s="2"/>
      <c r="U73" s="2"/>
      <c r="V73" s="2"/>
      <c r="W73" s="2"/>
      <c r="X73" s="2"/>
      <c r="Y73" s="2"/>
    </row>
    <row r="74" spans="1:25" ht="13">
      <c r="A74" s="5" t="s">
        <v>97</v>
      </c>
      <c r="B74" s="5" t="s">
        <v>56</v>
      </c>
      <c r="C74" s="5" t="s">
        <v>44</v>
      </c>
      <c r="D74" s="5" t="s">
        <v>8</v>
      </c>
      <c r="E74" s="5" t="s">
        <v>44</v>
      </c>
      <c r="G74" s="2"/>
      <c r="H74" s="2"/>
      <c r="I74" s="2"/>
      <c r="J74" s="2"/>
      <c r="K74" s="2"/>
      <c r="L74" s="2"/>
      <c r="M74" s="2"/>
      <c r="N74" s="2"/>
      <c r="O74" s="2"/>
      <c r="P74" s="2"/>
      <c r="Q74" s="2"/>
      <c r="R74" s="2"/>
      <c r="S74" s="2"/>
      <c r="T74" s="2"/>
      <c r="U74" s="2"/>
      <c r="V74" s="2"/>
      <c r="W74" s="2"/>
      <c r="X74" s="2"/>
      <c r="Y74" s="2"/>
    </row>
    <row r="75" spans="1:25" ht="13">
      <c r="A75" s="5" t="s">
        <v>98</v>
      </c>
      <c r="B75" s="5" t="s">
        <v>18</v>
      </c>
      <c r="C75" s="5" t="s">
        <v>20</v>
      </c>
      <c r="D75" s="5" t="s">
        <v>20</v>
      </c>
      <c r="E75" s="5" t="s">
        <v>20</v>
      </c>
      <c r="G75" s="2"/>
      <c r="H75" s="2"/>
      <c r="I75" s="2"/>
      <c r="J75" s="2"/>
      <c r="K75" s="2"/>
      <c r="L75" s="2"/>
      <c r="M75" s="2"/>
      <c r="N75" s="2"/>
      <c r="O75" s="2"/>
      <c r="P75" s="2"/>
      <c r="Q75" s="2"/>
      <c r="R75" s="2"/>
      <c r="S75" s="2"/>
      <c r="T75" s="2"/>
      <c r="U75" s="2"/>
      <c r="V75" s="2"/>
      <c r="W75" s="2"/>
      <c r="X75" s="2"/>
      <c r="Y75" s="2"/>
    </row>
    <row r="76" spans="1:25" ht="13">
      <c r="A76" s="5" t="s">
        <v>99</v>
      </c>
      <c r="B76" s="5" t="s">
        <v>25</v>
      </c>
      <c r="C76" s="5" t="s">
        <v>20</v>
      </c>
      <c r="D76" s="5" t="s">
        <v>39</v>
      </c>
      <c r="E76" s="5" t="s">
        <v>20</v>
      </c>
      <c r="G76" s="2"/>
      <c r="H76" s="2"/>
      <c r="I76" s="2"/>
      <c r="J76" s="2"/>
      <c r="K76" s="2"/>
      <c r="L76" s="2"/>
      <c r="M76" s="2"/>
      <c r="N76" s="2"/>
      <c r="O76" s="2"/>
      <c r="P76" s="2"/>
      <c r="Q76" s="2"/>
      <c r="R76" s="2"/>
      <c r="S76" s="2"/>
      <c r="T76" s="2"/>
      <c r="U76" s="2"/>
      <c r="V76" s="2"/>
      <c r="W76" s="2"/>
      <c r="X76" s="2"/>
      <c r="Y76" s="2"/>
    </row>
    <row r="77" spans="1:25" ht="13">
      <c r="A77" s="5" t="s">
        <v>100</v>
      </c>
      <c r="B77" s="5" t="s">
        <v>50</v>
      </c>
      <c r="C77" s="5" t="s">
        <v>44</v>
      </c>
      <c r="D77" s="5" t="s">
        <v>39</v>
      </c>
      <c r="E77" s="5" t="s">
        <v>44</v>
      </c>
      <c r="G77" s="2"/>
      <c r="H77" s="2"/>
      <c r="I77" s="2"/>
      <c r="J77" s="2"/>
      <c r="K77" s="2"/>
      <c r="L77" s="2"/>
      <c r="M77" s="2"/>
      <c r="N77" s="2"/>
      <c r="O77" s="2"/>
      <c r="P77" s="2"/>
      <c r="Q77" s="2"/>
      <c r="R77" s="2"/>
      <c r="S77" s="2"/>
      <c r="T77" s="2"/>
      <c r="U77" s="2"/>
      <c r="V77" s="2"/>
      <c r="W77" s="2"/>
      <c r="X77" s="2"/>
      <c r="Y77" s="2"/>
    </row>
    <row r="78" spans="1:25" ht="13">
      <c r="A78" s="5" t="s">
        <v>101</v>
      </c>
      <c r="B78" s="5" t="s">
        <v>32</v>
      </c>
      <c r="C78" s="5" t="s">
        <v>39</v>
      </c>
      <c r="D78" s="5" t="s">
        <v>39</v>
      </c>
      <c r="E78" s="5" t="s">
        <v>39</v>
      </c>
      <c r="G78" s="2"/>
      <c r="H78" s="2"/>
      <c r="I78" s="2"/>
      <c r="J78" s="2"/>
      <c r="K78" s="2"/>
      <c r="L78" s="2"/>
      <c r="M78" s="2"/>
      <c r="N78" s="2"/>
      <c r="O78" s="2"/>
      <c r="P78" s="2"/>
      <c r="Q78" s="2"/>
      <c r="R78" s="2"/>
      <c r="S78" s="2"/>
      <c r="T78" s="2"/>
      <c r="U78" s="2"/>
      <c r="V78" s="2"/>
      <c r="W78" s="2"/>
      <c r="X78" s="2"/>
      <c r="Y78" s="2"/>
    </row>
    <row r="79" spans="1:25" ht="13">
      <c r="A79" s="5" t="s">
        <v>102</v>
      </c>
      <c r="B79" s="5" t="s">
        <v>18</v>
      </c>
      <c r="C79" s="5" t="s">
        <v>20</v>
      </c>
      <c r="D79" s="5" t="s">
        <v>221</v>
      </c>
      <c r="E79" s="5" t="s">
        <v>20</v>
      </c>
      <c r="G79" s="2"/>
      <c r="H79" s="2"/>
      <c r="I79" s="2"/>
      <c r="J79" s="2"/>
      <c r="K79" s="2"/>
      <c r="L79" s="2"/>
      <c r="M79" s="2"/>
      <c r="N79" s="2"/>
      <c r="O79" s="2"/>
      <c r="P79" s="2"/>
      <c r="Q79" s="2"/>
      <c r="R79" s="2"/>
      <c r="S79" s="2"/>
      <c r="T79" s="2"/>
      <c r="U79" s="2"/>
      <c r="V79" s="2"/>
      <c r="W79" s="2"/>
      <c r="X79" s="2"/>
      <c r="Y79" s="2"/>
    </row>
    <row r="80" spans="1:25" ht="13">
      <c r="A80" s="5" t="s">
        <v>103</v>
      </c>
      <c r="B80" s="5" t="s">
        <v>56</v>
      </c>
      <c r="C80" s="5" t="s">
        <v>44</v>
      </c>
      <c r="D80" s="5" t="s">
        <v>39</v>
      </c>
      <c r="E80" s="5" t="s">
        <v>44</v>
      </c>
      <c r="G80" s="2"/>
      <c r="H80" s="2"/>
      <c r="I80" s="2"/>
      <c r="J80" s="2"/>
      <c r="K80" s="2"/>
      <c r="L80" s="2"/>
      <c r="M80" s="2"/>
      <c r="N80" s="2"/>
      <c r="O80" s="2"/>
      <c r="P80" s="2"/>
      <c r="Q80" s="2"/>
      <c r="R80" s="2"/>
      <c r="S80" s="2"/>
      <c r="T80" s="2"/>
      <c r="U80" s="2"/>
      <c r="V80" s="2"/>
      <c r="W80" s="2"/>
      <c r="X80" s="2"/>
      <c r="Y80" s="2"/>
    </row>
    <row r="81" spans="1:25" ht="13">
      <c r="A81" s="5" t="s">
        <v>104</v>
      </c>
      <c r="B81" s="5" t="s">
        <v>25</v>
      </c>
      <c r="C81" s="5" t="s">
        <v>44</v>
      </c>
      <c r="D81" s="5" t="s">
        <v>8</v>
      </c>
      <c r="E81" s="5" t="s">
        <v>44</v>
      </c>
      <c r="G81" s="2"/>
      <c r="H81" s="2"/>
      <c r="I81" s="2"/>
      <c r="J81" s="2"/>
      <c r="K81" s="2"/>
      <c r="L81" s="2"/>
      <c r="M81" s="2"/>
      <c r="N81" s="2"/>
      <c r="O81" s="2"/>
      <c r="P81" s="2"/>
      <c r="Q81" s="2"/>
      <c r="R81" s="2"/>
      <c r="S81" s="2"/>
      <c r="T81" s="2"/>
      <c r="U81" s="2"/>
      <c r="V81" s="2"/>
      <c r="W81" s="2"/>
      <c r="X81" s="2"/>
      <c r="Y81" s="2"/>
    </row>
    <row r="82" spans="1:25" ht="13">
      <c r="A82" s="5" t="s">
        <v>105</v>
      </c>
      <c r="B82" s="5" t="s">
        <v>56</v>
      </c>
      <c r="C82" s="5" t="s">
        <v>44</v>
      </c>
      <c r="D82" s="5" t="s">
        <v>39</v>
      </c>
      <c r="E82" s="5" t="s">
        <v>44</v>
      </c>
      <c r="G82" s="2"/>
      <c r="H82" s="2"/>
      <c r="I82" s="2"/>
      <c r="J82" s="2"/>
      <c r="K82" s="2"/>
      <c r="L82" s="2"/>
      <c r="M82" s="2"/>
      <c r="N82" s="2"/>
      <c r="O82" s="2"/>
      <c r="P82" s="2"/>
      <c r="Q82" s="2"/>
      <c r="R82" s="2"/>
      <c r="S82" s="2"/>
      <c r="T82" s="2"/>
      <c r="U82" s="2"/>
      <c r="V82" s="2"/>
      <c r="W82" s="2"/>
      <c r="X82" s="2"/>
      <c r="Y82" s="2"/>
    </row>
    <row r="83" spans="1:25" ht="13">
      <c r="A83" s="5" t="s">
        <v>106</v>
      </c>
      <c r="B83" s="5" t="s">
        <v>32</v>
      </c>
      <c r="C83" s="5" t="s">
        <v>39</v>
      </c>
      <c r="D83" s="5" t="s">
        <v>39</v>
      </c>
      <c r="E83" s="5" t="s">
        <v>39</v>
      </c>
      <c r="G83" s="2"/>
      <c r="H83" s="2"/>
      <c r="I83" s="2"/>
      <c r="J83" s="2"/>
      <c r="K83" s="2"/>
      <c r="L83" s="2"/>
      <c r="M83" s="2"/>
      <c r="N83" s="2"/>
      <c r="O83" s="2"/>
      <c r="P83" s="2"/>
      <c r="Q83" s="2"/>
      <c r="R83" s="2"/>
      <c r="S83" s="2"/>
      <c r="T83" s="2"/>
      <c r="U83" s="2"/>
      <c r="V83" s="2"/>
      <c r="W83" s="2"/>
      <c r="X83" s="2"/>
      <c r="Y83" s="2"/>
    </row>
    <row r="84" spans="1:25" ht="13">
      <c r="A84" s="5" t="s">
        <v>107</v>
      </c>
      <c r="B84" s="5" t="s">
        <v>62</v>
      </c>
      <c r="C84" s="5" t="s">
        <v>44</v>
      </c>
      <c r="D84" s="5" t="s">
        <v>20</v>
      </c>
      <c r="E84" s="5" t="s">
        <v>44</v>
      </c>
      <c r="G84" s="2"/>
      <c r="H84" s="2"/>
      <c r="I84" s="2"/>
      <c r="J84" s="2"/>
      <c r="K84" s="2"/>
      <c r="L84" s="2"/>
      <c r="M84" s="2"/>
      <c r="N84" s="2"/>
      <c r="O84" s="2"/>
      <c r="P84" s="2"/>
      <c r="Q84" s="2"/>
      <c r="R84" s="2"/>
      <c r="S84" s="2"/>
      <c r="T84" s="2"/>
      <c r="U84" s="2"/>
      <c r="V84" s="2"/>
      <c r="W84" s="2"/>
      <c r="X84" s="2"/>
      <c r="Y84" s="2"/>
    </row>
    <row r="85" spans="1:25" ht="13">
      <c r="A85" s="5" t="s">
        <v>108</v>
      </c>
      <c r="B85" s="5" t="s">
        <v>18</v>
      </c>
      <c r="C85" s="5" t="s">
        <v>8</v>
      </c>
      <c r="D85" s="5" t="s">
        <v>8</v>
      </c>
      <c r="E85" s="5" t="s">
        <v>8</v>
      </c>
      <c r="G85" s="2"/>
      <c r="H85" s="2"/>
      <c r="I85" s="2"/>
      <c r="J85" s="2"/>
      <c r="K85" s="2"/>
      <c r="L85" s="2"/>
      <c r="M85" s="2"/>
      <c r="N85" s="2"/>
      <c r="O85" s="2"/>
      <c r="P85" s="2"/>
      <c r="Q85" s="2"/>
      <c r="R85" s="2"/>
      <c r="S85" s="2"/>
      <c r="T85" s="2"/>
      <c r="U85" s="2"/>
      <c r="V85" s="2"/>
      <c r="W85" s="2"/>
      <c r="X85" s="2"/>
      <c r="Y85" s="2"/>
    </row>
    <row r="86" spans="1:25" ht="13">
      <c r="A86" s="5" t="s">
        <v>109</v>
      </c>
      <c r="B86" s="5" t="s">
        <v>56</v>
      </c>
      <c r="C86" s="5" t="s">
        <v>8</v>
      </c>
      <c r="D86" s="5" t="s">
        <v>39</v>
      </c>
      <c r="E86" s="5" t="s">
        <v>39</v>
      </c>
      <c r="G86" s="2"/>
      <c r="H86" s="2"/>
      <c r="I86" s="2"/>
      <c r="J86" s="2"/>
      <c r="K86" s="2"/>
      <c r="L86" s="2"/>
      <c r="M86" s="2"/>
      <c r="N86" s="2"/>
      <c r="O86" s="2"/>
      <c r="P86" s="2"/>
      <c r="Q86" s="2"/>
      <c r="R86" s="2"/>
      <c r="S86" s="2"/>
      <c r="T86" s="2"/>
      <c r="U86" s="2"/>
      <c r="V86" s="2"/>
      <c r="W86" s="2"/>
      <c r="X86" s="2"/>
      <c r="Y86" s="2"/>
    </row>
    <row r="87" spans="1:25" ht="13">
      <c r="A87" s="5" t="s">
        <v>110</v>
      </c>
      <c r="B87" s="5" t="s">
        <v>56</v>
      </c>
      <c r="C87" s="5" t="s">
        <v>39</v>
      </c>
      <c r="D87" s="5" t="s">
        <v>39</v>
      </c>
      <c r="E87" s="5" t="s">
        <v>39</v>
      </c>
      <c r="G87" s="2"/>
      <c r="H87" s="2"/>
      <c r="I87" s="2"/>
      <c r="J87" s="2"/>
      <c r="K87" s="2"/>
      <c r="L87" s="2"/>
      <c r="M87" s="2"/>
      <c r="N87" s="2"/>
      <c r="O87" s="2"/>
      <c r="P87" s="2"/>
      <c r="Q87" s="2"/>
      <c r="R87" s="2"/>
      <c r="S87" s="2"/>
      <c r="T87" s="2"/>
      <c r="U87" s="2"/>
      <c r="V87" s="2"/>
      <c r="W87" s="2"/>
      <c r="X87" s="2"/>
      <c r="Y87" s="2"/>
    </row>
    <row r="88" spans="1:25" ht="13">
      <c r="A88" s="5" t="s">
        <v>111</v>
      </c>
      <c r="B88" s="5" t="s">
        <v>25</v>
      </c>
      <c r="C88" s="5" t="s">
        <v>20</v>
      </c>
      <c r="D88" s="5" t="s">
        <v>221</v>
      </c>
      <c r="E88" s="5" t="s">
        <v>20</v>
      </c>
      <c r="G88" s="2"/>
      <c r="H88" s="2"/>
      <c r="I88" s="2"/>
      <c r="J88" s="2"/>
      <c r="K88" s="2"/>
      <c r="L88" s="2"/>
      <c r="M88" s="2"/>
      <c r="N88" s="2"/>
      <c r="O88" s="2"/>
      <c r="P88" s="2"/>
      <c r="Q88" s="2"/>
      <c r="R88" s="2"/>
      <c r="S88" s="2"/>
      <c r="T88" s="2"/>
      <c r="U88" s="2"/>
      <c r="V88" s="2"/>
      <c r="W88" s="2"/>
      <c r="X88" s="2"/>
      <c r="Y88" s="2"/>
    </row>
    <row r="89" spans="1:25" ht="13">
      <c r="A89" s="5" t="s">
        <v>112</v>
      </c>
      <c r="B89" s="5" t="s">
        <v>18</v>
      </c>
      <c r="C89" s="5" t="s">
        <v>20</v>
      </c>
      <c r="D89" s="5" t="s">
        <v>221</v>
      </c>
      <c r="E89" s="5" t="s">
        <v>20</v>
      </c>
      <c r="G89" s="2"/>
      <c r="H89" s="2"/>
      <c r="I89" s="2"/>
      <c r="J89" s="2"/>
      <c r="K89" s="2"/>
      <c r="L89" s="2"/>
      <c r="M89" s="2"/>
      <c r="N89" s="2"/>
      <c r="O89" s="2"/>
      <c r="P89" s="2"/>
      <c r="Q89" s="2"/>
      <c r="R89" s="2"/>
      <c r="S89" s="2"/>
      <c r="T89" s="2"/>
      <c r="U89" s="2"/>
      <c r="V89" s="2"/>
      <c r="W89" s="2"/>
      <c r="X89" s="2"/>
      <c r="Y89" s="2"/>
    </row>
    <row r="90" spans="1:25" ht="13">
      <c r="A90" s="5" t="s">
        <v>113</v>
      </c>
      <c r="B90" s="5" t="s">
        <v>56</v>
      </c>
      <c r="C90" s="5" t="s">
        <v>39</v>
      </c>
      <c r="D90" s="5" t="s">
        <v>39</v>
      </c>
      <c r="E90" s="5" t="s">
        <v>44</v>
      </c>
      <c r="G90" s="2"/>
      <c r="H90" s="2"/>
      <c r="I90" s="2"/>
      <c r="J90" s="2"/>
      <c r="K90" s="2"/>
      <c r="L90" s="2"/>
      <c r="M90" s="2"/>
      <c r="N90" s="2"/>
      <c r="O90" s="2"/>
      <c r="P90" s="2"/>
      <c r="Q90" s="2"/>
      <c r="R90" s="2"/>
      <c r="S90" s="2"/>
      <c r="T90" s="2"/>
      <c r="U90" s="2"/>
      <c r="V90" s="2"/>
      <c r="W90" s="2"/>
      <c r="X90" s="2"/>
      <c r="Y90" s="2"/>
    </row>
    <row r="91" spans="1:25" ht="13">
      <c r="A91" s="5" t="s">
        <v>114</v>
      </c>
      <c r="B91" s="5" t="s">
        <v>25</v>
      </c>
      <c r="C91" s="5" t="s">
        <v>20</v>
      </c>
      <c r="D91" s="5" t="s">
        <v>39</v>
      </c>
      <c r="E91" s="5" t="s">
        <v>20</v>
      </c>
      <c r="G91" s="2"/>
      <c r="H91" s="2"/>
      <c r="I91" s="2"/>
      <c r="J91" s="2"/>
      <c r="K91" s="2"/>
      <c r="L91" s="2"/>
      <c r="M91" s="2"/>
      <c r="N91" s="2"/>
      <c r="O91" s="2"/>
      <c r="P91" s="2"/>
      <c r="Q91" s="2"/>
      <c r="R91" s="2"/>
      <c r="S91" s="2"/>
      <c r="T91" s="2"/>
      <c r="U91" s="2"/>
      <c r="V91" s="2"/>
      <c r="W91" s="2"/>
      <c r="X91" s="2"/>
      <c r="Y91" s="2"/>
    </row>
    <row r="92" spans="1:25" ht="13">
      <c r="A92" s="5" t="s">
        <v>115</v>
      </c>
      <c r="B92" s="5" t="s">
        <v>32</v>
      </c>
      <c r="C92" s="5" t="s">
        <v>39</v>
      </c>
      <c r="D92" s="5" t="s">
        <v>39</v>
      </c>
      <c r="E92" s="5" t="s">
        <v>39</v>
      </c>
      <c r="G92" s="2"/>
      <c r="H92" s="2"/>
      <c r="I92" s="2"/>
      <c r="J92" s="2"/>
      <c r="K92" s="2"/>
      <c r="L92" s="2"/>
      <c r="M92" s="2"/>
      <c r="N92" s="2"/>
      <c r="O92" s="2"/>
      <c r="P92" s="2"/>
      <c r="Q92" s="2"/>
      <c r="R92" s="2"/>
      <c r="S92" s="2"/>
      <c r="T92" s="2"/>
      <c r="U92" s="2"/>
      <c r="V92" s="2"/>
      <c r="W92" s="2"/>
      <c r="X92" s="2"/>
      <c r="Y92" s="2"/>
    </row>
    <row r="93" spans="1:25" ht="13">
      <c r="A93" s="5" t="s">
        <v>116</v>
      </c>
      <c r="B93" s="5" t="s">
        <v>117</v>
      </c>
      <c r="C93" s="5" t="s">
        <v>39</v>
      </c>
      <c r="D93" s="5" t="s">
        <v>39</v>
      </c>
      <c r="E93" s="5" t="s">
        <v>44</v>
      </c>
      <c r="G93" s="2"/>
      <c r="H93" s="2"/>
      <c r="I93" s="2"/>
      <c r="J93" s="2"/>
      <c r="K93" s="2"/>
      <c r="L93" s="2"/>
      <c r="M93" s="2"/>
      <c r="N93" s="2"/>
      <c r="O93" s="2"/>
      <c r="P93" s="2"/>
      <c r="Q93" s="2"/>
      <c r="R93" s="2"/>
      <c r="S93" s="2"/>
      <c r="T93" s="2"/>
      <c r="U93" s="2"/>
      <c r="V93" s="2"/>
      <c r="W93" s="2"/>
      <c r="X93" s="2"/>
      <c r="Y93" s="2"/>
    </row>
    <row r="94" spans="1:25" ht="13">
      <c r="A94" s="5" t="s">
        <v>118</v>
      </c>
      <c r="B94" s="5" t="s">
        <v>32</v>
      </c>
      <c r="C94" s="5" t="s">
        <v>39</v>
      </c>
      <c r="D94" s="5" t="s">
        <v>39</v>
      </c>
      <c r="E94" s="5" t="s">
        <v>39</v>
      </c>
      <c r="G94" s="2"/>
      <c r="H94" s="2"/>
      <c r="I94" s="2"/>
      <c r="J94" s="2"/>
      <c r="K94" s="2"/>
      <c r="L94" s="2"/>
      <c r="M94" s="2"/>
      <c r="N94" s="2"/>
      <c r="O94" s="2"/>
      <c r="P94" s="2"/>
      <c r="Q94" s="2"/>
      <c r="R94" s="2"/>
      <c r="S94" s="2"/>
      <c r="T94" s="2"/>
      <c r="U94" s="2"/>
      <c r="V94" s="2"/>
      <c r="W94" s="2"/>
      <c r="X94" s="2"/>
      <c r="Y94" s="2"/>
    </row>
    <row r="95" spans="1:25" ht="13">
      <c r="A95" s="5" t="s">
        <v>119</v>
      </c>
      <c r="B95" s="5" t="s">
        <v>32</v>
      </c>
      <c r="C95" s="5" t="s">
        <v>20</v>
      </c>
      <c r="D95" s="5" t="s">
        <v>39</v>
      </c>
      <c r="E95" s="5" t="s">
        <v>39</v>
      </c>
      <c r="G95" s="2"/>
      <c r="H95" s="2"/>
      <c r="I95" s="2"/>
      <c r="J95" s="2"/>
      <c r="K95" s="2"/>
      <c r="L95" s="2"/>
      <c r="M95" s="2"/>
      <c r="N95" s="2"/>
      <c r="O95" s="2"/>
      <c r="P95" s="2"/>
      <c r="Q95" s="2"/>
      <c r="R95" s="2"/>
      <c r="S95" s="2"/>
      <c r="T95" s="2"/>
      <c r="U95" s="2"/>
      <c r="V95" s="2"/>
      <c r="W95" s="2"/>
      <c r="X95" s="2"/>
      <c r="Y95" s="2"/>
    </row>
    <row r="96" spans="1:25" ht="13">
      <c r="A96" s="5" t="s">
        <v>120</v>
      </c>
      <c r="B96" s="5" t="s">
        <v>18</v>
      </c>
      <c r="C96" s="5" t="s">
        <v>8</v>
      </c>
      <c r="D96" s="5" t="s">
        <v>221</v>
      </c>
      <c r="E96" s="5" t="s">
        <v>20</v>
      </c>
      <c r="G96" s="2"/>
      <c r="H96" s="2"/>
      <c r="I96" s="2"/>
      <c r="J96" s="2"/>
      <c r="K96" s="2"/>
      <c r="L96" s="2"/>
      <c r="M96" s="2"/>
      <c r="N96" s="2"/>
      <c r="O96" s="2"/>
      <c r="P96" s="2"/>
      <c r="Q96" s="2"/>
      <c r="R96" s="2"/>
      <c r="S96" s="2"/>
      <c r="T96" s="2"/>
      <c r="U96" s="2"/>
      <c r="V96" s="2"/>
      <c r="W96" s="2"/>
      <c r="X96" s="2"/>
      <c r="Y96" s="2"/>
    </row>
    <row r="97" spans="1:25" ht="13">
      <c r="A97" s="5" t="s">
        <v>121</v>
      </c>
      <c r="B97" s="5" t="s">
        <v>9</v>
      </c>
      <c r="C97" s="5" t="s">
        <v>8</v>
      </c>
      <c r="D97" s="5" t="s">
        <v>221</v>
      </c>
      <c r="E97" s="5" t="s">
        <v>20</v>
      </c>
      <c r="G97" s="2"/>
      <c r="H97" s="2"/>
      <c r="I97" s="2"/>
      <c r="J97" s="2"/>
      <c r="K97" s="2"/>
      <c r="L97" s="2"/>
      <c r="M97" s="2"/>
      <c r="N97" s="2"/>
      <c r="O97" s="2"/>
      <c r="P97" s="2"/>
      <c r="Q97" s="2"/>
      <c r="R97" s="2"/>
      <c r="S97" s="2"/>
      <c r="T97" s="2"/>
      <c r="U97" s="2"/>
      <c r="V97" s="2"/>
      <c r="W97" s="2"/>
      <c r="X97" s="2"/>
      <c r="Y97" s="2"/>
    </row>
    <row r="98" spans="1:25" ht="13">
      <c r="A98" s="5" t="s">
        <v>122</v>
      </c>
      <c r="B98" s="5" t="s">
        <v>32</v>
      </c>
      <c r="C98" s="5" t="s">
        <v>39</v>
      </c>
      <c r="D98" s="5" t="s">
        <v>39</v>
      </c>
      <c r="E98" s="5" t="s">
        <v>39</v>
      </c>
      <c r="G98" s="2"/>
      <c r="H98" s="2"/>
      <c r="I98" s="2"/>
      <c r="J98" s="2"/>
      <c r="K98" s="2"/>
      <c r="L98" s="2"/>
      <c r="M98" s="2"/>
      <c r="N98" s="2"/>
      <c r="O98" s="2"/>
      <c r="P98" s="2"/>
      <c r="Q98" s="2"/>
      <c r="R98" s="2"/>
      <c r="S98" s="2"/>
      <c r="T98" s="2"/>
      <c r="U98" s="2"/>
      <c r="V98" s="2"/>
      <c r="W98" s="2"/>
      <c r="X98" s="2"/>
      <c r="Y98" s="2"/>
    </row>
    <row r="99" spans="1:25" ht="13">
      <c r="A99" s="5" t="s">
        <v>123</v>
      </c>
      <c r="B99" s="5" t="s">
        <v>32</v>
      </c>
      <c r="C99" s="5" t="s">
        <v>39</v>
      </c>
      <c r="D99" s="5" t="s">
        <v>39</v>
      </c>
      <c r="E99" s="5" t="s">
        <v>39</v>
      </c>
      <c r="G99" s="2"/>
      <c r="H99" s="2"/>
      <c r="I99" s="2"/>
      <c r="J99" s="2"/>
      <c r="K99" s="2"/>
      <c r="L99" s="2"/>
      <c r="M99" s="2"/>
      <c r="N99" s="2"/>
      <c r="O99" s="2"/>
      <c r="P99" s="2"/>
      <c r="Q99" s="2"/>
      <c r="R99" s="2"/>
      <c r="S99" s="2"/>
      <c r="T99" s="2"/>
      <c r="U99" s="2"/>
      <c r="V99" s="2"/>
      <c r="W99" s="2"/>
      <c r="X99" s="2"/>
      <c r="Y99" s="2"/>
    </row>
    <row r="100" spans="1:25" ht="13">
      <c r="A100" s="5" t="s">
        <v>124</v>
      </c>
      <c r="B100" s="5" t="s">
        <v>32</v>
      </c>
      <c r="C100" s="5" t="s">
        <v>39</v>
      </c>
      <c r="D100" s="5" t="s">
        <v>39</v>
      </c>
      <c r="E100" s="5" t="s">
        <v>39</v>
      </c>
      <c r="G100" s="2"/>
      <c r="H100" s="2"/>
      <c r="I100" s="2"/>
      <c r="J100" s="2"/>
      <c r="K100" s="2"/>
      <c r="L100" s="2"/>
      <c r="M100" s="2"/>
      <c r="N100" s="2"/>
      <c r="O100" s="2"/>
      <c r="P100" s="2"/>
      <c r="Q100" s="2"/>
      <c r="R100" s="2"/>
      <c r="S100" s="2"/>
      <c r="T100" s="2"/>
      <c r="U100" s="2"/>
      <c r="V100" s="2"/>
      <c r="W100" s="2"/>
      <c r="X100" s="2"/>
      <c r="Y100" s="2"/>
    </row>
    <row r="101" spans="1:25" ht="13">
      <c r="A101" s="5" t="s">
        <v>125</v>
      </c>
      <c r="B101" s="5" t="s">
        <v>32</v>
      </c>
      <c r="C101" s="5" t="s">
        <v>39</v>
      </c>
      <c r="D101" s="5" t="s">
        <v>39</v>
      </c>
      <c r="E101" s="5" t="s">
        <v>39</v>
      </c>
      <c r="G101" s="2"/>
      <c r="H101" s="2"/>
      <c r="I101" s="2"/>
      <c r="J101" s="2"/>
      <c r="K101" s="2"/>
      <c r="L101" s="2"/>
      <c r="M101" s="2"/>
      <c r="N101" s="2"/>
      <c r="O101" s="2"/>
      <c r="P101" s="2"/>
      <c r="Q101" s="2"/>
      <c r="R101" s="2"/>
      <c r="S101" s="2"/>
      <c r="T101" s="2"/>
      <c r="U101" s="2"/>
      <c r="V101" s="2"/>
      <c r="W101" s="2"/>
      <c r="X101" s="2"/>
      <c r="Y101" s="2"/>
    </row>
    <row r="102" spans="1:25" ht="13">
      <c r="A102" s="5" t="s">
        <v>126</v>
      </c>
      <c r="B102" s="5" t="s">
        <v>9</v>
      </c>
      <c r="C102" s="5" t="s">
        <v>8</v>
      </c>
      <c r="D102" s="5" t="s">
        <v>8</v>
      </c>
      <c r="E102" s="5" t="s">
        <v>8</v>
      </c>
      <c r="G102" s="2"/>
      <c r="H102" s="2"/>
      <c r="I102" s="2"/>
      <c r="J102" s="2"/>
      <c r="K102" s="2"/>
      <c r="L102" s="2"/>
      <c r="M102" s="2"/>
      <c r="N102" s="2"/>
      <c r="O102" s="2"/>
      <c r="P102" s="2"/>
      <c r="Q102" s="2"/>
      <c r="R102" s="2"/>
      <c r="S102" s="2"/>
      <c r="T102" s="2"/>
      <c r="U102" s="2"/>
      <c r="V102" s="2"/>
      <c r="W102" s="2"/>
      <c r="X102" s="2"/>
      <c r="Y102" s="2"/>
    </row>
    <row r="103" spans="1:25" ht="13">
      <c r="A103" s="5" t="s">
        <v>127</v>
      </c>
      <c r="B103" s="5" t="s">
        <v>18</v>
      </c>
      <c r="C103" s="5" t="s">
        <v>39</v>
      </c>
      <c r="D103" s="5" t="s">
        <v>8</v>
      </c>
      <c r="E103" s="5" t="s">
        <v>20</v>
      </c>
      <c r="G103" s="2"/>
      <c r="H103" s="2"/>
      <c r="I103" s="2"/>
      <c r="J103" s="2"/>
      <c r="K103" s="2"/>
      <c r="L103" s="2"/>
      <c r="M103" s="2"/>
      <c r="N103" s="2"/>
      <c r="O103" s="2"/>
      <c r="P103" s="2"/>
      <c r="Q103" s="2"/>
      <c r="R103" s="2"/>
      <c r="S103" s="2"/>
      <c r="T103" s="2"/>
      <c r="U103" s="2"/>
      <c r="V103" s="2"/>
      <c r="W103" s="2"/>
      <c r="X103" s="2"/>
      <c r="Y103" s="2"/>
    </row>
    <row r="104" spans="1:25" ht="13">
      <c r="A104" s="5" t="s">
        <v>128</v>
      </c>
      <c r="B104" s="5" t="s">
        <v>32</v>
      </c>
      <c r="C104" s="5" t="s">
        <v>39</v>
      </c>
      <c r="D104" s="5" t="s">
        <v>39</v>
      </c>
      <c r="E104" s="5" t="s">
        <v>39</v>
      </c>
      <c r="G104" s="2"/>
      <c r="H104" s="2"/>
      <c r="I104" s="2"/>
      <c r="J104" s="2"/>
      <c r="K104" s="2"/>
      <c r="L104" s="2"/>
      <c r="M104" s="2"/>
      <c r="N104" s="2"/>
      <c r="O104" s="2"/>
      <c r="P104" s="2"/>
      <c r="Q104" s="2"/>
      <c r="R104" s="2"/>
      <c r="S104" s="2"/>
      <c r="T104" s="2"/>
      <c r="U104" s="2"/>
      <c r="V104" s="2"/>
      <c r="W104" s="2"/>
      <c r="X104" s="2"/>
      <c r="Y104" s="2"/>
    </row>
    <row r="105" spans="1:25" ht="13">
      <c r="A105" s="5" t="s">
        <v>129</v>
      </c>
      <c r="B105" s="5" t="s">
        <v>32</v>
      </c>
      <c r="C105" s="5" t="s">
        <v>39</v>
      </c>
      <c r="D105" s="5" t="s">
        <v>39</v>
      </c>
      <c r="E105" s="5" t="s">
        <v>39</v>
      </c>
      <c r="G105" s="2"/>
      <c r="H105" s="2"/>
      <c r="I105" s="2"/>
      <c r="J105" s="2"/>
      <c r="K105" s="2"/>
      <c r="L105" s="2"/>
      <c r="M105" s="2"/>
      <c r="N105" s="2"/>
      <c r="O105" s="2"/>
      <c r="P105" s="2"/>
      <c r="Q105" s="2"/>
      <c r="R105" s="2"/>
      <c r="S105" s="2"/>
      <c r="T105" s="2"/>
      <c r="U105" s="2"/>
      <c r="V105" s="2"/>
      <c r="W105" s="2"/>
      <c r="X105" s="2"/>
      <c r="Y105" s="2"/>
    </row>
    <row r="106" spans="1:25" ht="13">
      <c r="A106" s="5" t="s">
        <v>130</v>
      </c>
      <c r="B106" s="5" t="s">
        <v>32</v>
      </c>
      <c r="C106" s="5" t="s">
        <v>39</v>
      </c>
      <c r="D106" s="5" t="s">
        <v>39</v>
      </c>
      <c r="E106" s="5" t="s">
        <v>39</v>
      </c>
      <c r="G106" s="2"/>
      <c r="H106" s="2"/>
      <c r="I106" s="2"/>
      <c r="J106" s="2"/>
      <c r="K106" s="2"/>
      <c r="L106" s="2"/>
      <c r="M106" s="2"/>
      <c r="N106" s="2"/>
      <c r="O106" s="2"/>
      <c r="P106" s="2"/>
      <c r="Q106" s="2"/>
      <c r="R106" s="2"/>
      <c r="S106" s="2"/>
      <c r="T106" s="2"/>
      <c r="U106" s="2"/>
      <c r="V106" s="2"/>
      <c r="W106" s="2"/>
      <c r="X106" s="2"/>
      <c r="Y106" s="2"/>
    </row>
    <row r="107" spans="1:25" ht="13">
      <c r="A107" s="5" t="s">
        <v>131</v>
      </c>
      <c r="B107" s="5" t="s">
        <v>18</v>
      </c>
      <c r="C107" s="5" t="s">
        <v>8</v>
      </c>
      <c r="D107" s="5" t="s">
        <v>8</v>
      </c>
      <c r="E107" s="5" t="s">
        <v>8</v>
      </c>
      <c r="G107" s="2"/>
      <c r="H107" s="2"/>
      <c r="I107" s="2"/>
      <c r="J107" s="2"/>
      <c r="K107" s="2"/>
      <c r="L107" s="2"/>
      <c r="M107" s="2"/>
      <c r="N107" s="2"/>
      <c r="O107" s="2"/>
      <c r="P107" s="2"/>
      <c r="Q107" s="2"/>
      <c r="R107" s="2"/>
      <c r="S107" s="2"/>
      <c r="T107" s="2"/>
      <c r="U107" s="2"/>
      <c r="V107" s="2"/>
      <c r="W107" s="2"/>
      <c r="X107" s="2"/>
      <c r="Y107" s="2"/>
    </row>
    <row r="108" spans="1:25" ht="13">
      <c r="A108" s="5" t="s">
        <v>132</v>
      </c>
      <c r="B108" s="5" t="s">
        <v>56</v>
      </c>
      <c r="C108" s="5" t="s">
        <v>8</v>
      </c>
      <c r="D108" s="5" t="s">
        <v>39</v>
      </c>
      <c r="E108" s="5" t="s">
        <v>44</v>
      </c>
      <c r="G108" s="2"/>
      <c r="H108" s="2"/>
      <c r="I108" s="2"/>
      <c r="J108" s="2"/>
      <c r="K108" s="2"/>
      <c r="L108" s="2"/>
      <c r="M108" s="2"/>
      <c r="N108" s="2"/>
      <c r="O108" s="2"/>
      <c r="P108" s="2"/>
      <c r="Q108" s="2"/>
      <c r="R108" s="2"/>
      <c r="S108" s="2"/>
      <c r="T108" s="2"/>
      <c r="U108" s="2"/>
      <c r="V108" s="2"/>
      <c r="W108" s="2"/>
      <c r="X108" s="2"/>
      <c r="Y108" s="2"/>
    </row>
    <row r="109" spans="1:25" ht="13">
      <c r="A109" s="5" t="s">
        <v>133</v>
      </c>
      <c r="B109" s="5" t="s">
        <v>32</v>
      </c>
      <c r="C109" s="5" t="s">
        <v>39</v>
      </c>
      <c r="D109" s="5" t="s">
        <v>39</v>
      </c>
      <c r="E109" s="5" t="s">
        <v>39</v>
      </c>
      <c r="G109" s="2"/>
      <c r="H109" s="2"/>
      <c r="I109" s="2"/>
      <c r="J109" s="2"/>
      <c r="K109" s="2"/>
      <c r="L109" s="2"/>
      <c r="M109" s="2"/>
      <c r="N109" s="2"/>
      <c r="O109" s="2"/>
      <c r="P109" s="2"/>
      <c r="Q109" s="2"/>
      <c r="R109" s="2"/>
      <c r="S109" s="2"/>
      <c r="T109" s="2"/>
      <c r="U109" s="2"/>
      <c r="V109" s="2"/>
      <c r="W109" s="2"/>
      <c r="X109" s="2"/>
      <c r="Y109" s="2"/>
    </row>
    <row r="110" spans="1:25" ht="13">
      <c r="A110" s="5" t="s">
        <v>134</v>
      </c>
      <c r="B110" s="5" t="s">
        <v>32</v>
      </c>
      <c r="C110" s="5" t="s">
        <v>39</v>
      </c>
      <c r="D110" s="5" t="s">
        <v>39</v>
      </c>
      <c r="E110" s="5" t="s">
        <v>39</v>
      </c>
      <c r="G110" s="2"/>
      <c r="H110" s="2"/>
      <c r="I110" s="2"/>
      <c r="J110" s="2"/>
      <c r="K110" s="2"/>
      <c r="L110" s="2"/>
      <c r="M110" s="2"/>
      <c r="N110" s="2"/>
      <c r="O110" s="2"/>
      <c r="P110" s="2"/>
      <c r="Q110" s="2"/>
      <c r="R110" s="2"/>
      <c r="S110" s="2"/>
      <c r="T110" s="2"/>
      <c r="U110" s="2"/>
      <c r="V110" s="2"/>
      <c r="W110" s="2"/>
      <c r="X110" s="2"/>
      <c r="Y110" s="2"/>
    </row>
    <row r="111" spans="1:25" ht="13">
      <c r="A111" s="5" t="s">
        <v>135</v>
      </c>
      <c r="B111" s="5" t="s">
        <v>32</v>
      </c>
      <c r="C111" s="5" t="s">
        <v>39</v>
      </c>
      <c r="D111" s="5" t="s">
        <v>39</v>
      </c>
      <c r="E111" s="5" t="s">
        <v>39</v>
      </c>
      <c r="G111" s="2"/>
      <c r="H111" s="2"/>
      <c r="I111" s="2"/>
      <c r="J111" s="2"/>
      <c r="K111" s="2"/>
      <c r="L111" s="2"/>
      <c r="M111" s="2"/>
      <c r="N111" s="2"/>
      <c r="O111" s="2"/>
      <c r="P111" s="2"/>
      <c r="Q111" s="2"/>
      <c r="R111" s="2"/>
      <c r="S111" s="2"/>
      <c r="T111" s="2"/>
      <c r="U111" s="2"/>
      <c r="V111" s="2"/>
      <c r="W111" s="2"/>
      <c r="X111" s="2"/>
      <c r="Y111" s="2"/>
    </row>
    <row r="112" spans="1:25" ht="13">
      <c r="A112" s="5" t="s">
        <v>136</v>
      </c>
      <c r="B112" s="5" t="s">
        <v>56</v>
      </c>
      <c r="C112" s="5" t="s">
        <v>44</v>
      </c>
      <c r="D112" s="5" t="s">
        <v>20</v>
      </c>
      <c r="E112" s="5" t="s">
        <v>44</v>
      </c>
      <c r="G112" s="2"/>
      <c r="H112" s="2"/>
      <c r="I112" s="2"/>
      <c r="J112" s="2"/>
      <c r="K112" s="2"/>
      <c r="L112" s="2"/>
      <c r="M112" s="2"/>
      <c r="N112" s="2"/>
      <c r="O112" s="2"/>
      <c r="P112" s="2"/>
      <c r="Q112" s="2"/>
      <c r="R112" s="2"/>
      <c r="S112" s="2"/>
      <c r="T112" s="2"/>
      <c r="U112" s="2"/>
      <c r="V112" s="2"/>
      <c r="W112" s="2"/>
      <c r="X112" s="2"/>
      <c r="Y112" s="2"/>
    </row>
    <row r="113" spans="1:25" ht="13">
      <c r="A113" s="5" t="s">
        <v>137</v>
      </c>
      <c r="B113" s="5" t="s">
        <v>18</v>
      </c>
      <c r="C113" s="5" t="s">
        <v>20</v>
      </c>
      <c r="D113" s="5" t="s">
        <v>20</v>
      </c>
      <c r="E113" s="5" t="s">
        <v>20</v>
      </c>
      <c r="G113" s="2"/>
      <c r="H113" s="2"/>
      <c r="I113" s="2"/>
      <c r="J113" s="2"/>
      <c r="K113" s="2"/>
      <c r="L113" s="2"/>
      <c r="M113" s="2"/>
      <c r="N113" s="2"/>
      <c r="O113" s="2"/>
      <c r="P113" s="2"/>
      <c r="Q113" s="2"/>
      <c r="R113" s="2"/>
      <c r="S113" s="2"/>
      <c r="T113" s="2"/>
      <c r="U113" s="2"/>
      <c r="V113" s="2"/>
      <c r="W113" s="2"/>
      <c r="X113" s="2"/>
      <c r="Y113" s="2"/>
    </row>
    <row r="114" spans="1:25" ht="13">
      <c r="A114" s="5" t="s">
        <v>138</v>
      </c>
      <c r="B114" s="5" t="s">
        <v>32</v>
      </c>
      <c r="C114" s="5" t="s">
        <v>39</v>
      </c>
      <c r="D114" s="5" t="s">
        <v>39</v>
      </c>
      <c r="E114" s="5" t="s">
        <v>39</v>
      </c>
      <c r="G114" s="2"/>
      <c r="H114" s="2"/>
      <c r="I114" s="2"/>
      <c r="J114" s="2"/>
      <c r="K114" s="2"/>
      <c r="L114" s="2"/>
      <c r="M114" s="2"/>
      <c r="N114" s="2"/>
      <c r="O114" s="2"/>
      <c r="P114" s="2"/>
      <c r="Q114" s="2"/>
      <c r="R114" s="2"/>
      <c r="S114" s="2"/>
      <c r="T114" s="2"/>
      <c r="U114" s="2"/>
      <c r="V114" s="2"/>
      <c r="W114" s="2"/>
      <c r="X114" s="2"/>
      <c r="Y114" s="2"/>
    </row>
    <row r="115" spans="1:25" ht="13">
      <c r="A115" s="5" t="s">
        <v>139</v>
      </c>
      <c r="B115" s="5" t="s">
        <v>32</v>
      </c>
      <c r="C115" s="5" t="s">
        <v>39</v>
      </c>
      <c r="D115" s="5" t="s">
        <v>39</v>
      </c>
      <c r="E115" s="5" t="s">
        <v>39</v>
      </c>
      <c r="G115" s="2"/>
      <c r="H115" s="2"/>
      <c r="I115" s="2"/>
      <c r="J115" s="2"/>
      <c r="K115" s="2"/>
      <c r="L115" s="2"/>
      <c r="M115" s="2"/>
      <c r="N115" s="2"/>
      <c r="O115" s="2"/>
      <c r="P115" s="2"/>
      <c r="Q115" s="2"/>
      <c r="R115" s="2"/>
      <c r="S115" s="2"/>
      <c r="T115" s="2"/>
      <c r="U115" s="2"/>
      <c r="V115" s="2"/>
      <c r="W115" s="2"/>
      <c r="X115" s="2"/>
      <c r="Y115" s="2"/>
    </row>
    <row r="116" spans="1:25" ht="13">
      <c r="A116" s="5" t="s">
        <v>140</v>
      </c>
      <c r="B116" s="5" t="s">
        <v>25</v>
      </c>
      <c r="C116" s="5" t="s">
        <v>8</v>
      </c>
      <c r="D116" s="5" t="s">
        <v>8</v>
      </c>
      <c r="E116" s="5" t="s">
        <v>20</v>
      </c>
      <c r="G116" s="2"/>
      <c r="H116" s="2"/>
      <c r="I116" s="2"/>
      <c r="J116" s="2"/>
      <c r="K116" s="2"/>
      <c r="L116" s="2"/>
      <c r="M116" s="2"/>
      <c r="N116" s="2"/>
      <c r="O116" s="2"/>
      <c r="P116" s="2"/>
      <c r="Q116" s="2"/>
      <c r="R116" s="2"/>
      <c r="S116" s="2"/>
      <c r="T116" s="2"/>
      <c r="U116" s="2"/>
      <c r="V116" s="2"/>
      <c r="W116" s="2"/>
      <c r="X116" s="2"/>
      <c r="Y116" s="2"/>
    </row>
    <row r="117" spans="1:25" ht="13">
      <c r="A117" s="5" t="s">
        <v>141</v>
      </c>
      <c r="B117" s="5" t="s">
        <v>18</v>
      </c>
      <c r="C117" s="5" t="s">
        <v>20</v>
      </c>
      <c r="D117" s="5" t="s">
        <v>221</v>
      </c>
      <c r="E117" s="5" t="s">
        <v>20</v>
      </c>
      <c r="G117" s="2"/>
      <c r="H117" s="2"/>
      <c r="I117" s="2"/>
      <c r="J117" s="2"/>
      <c r="K117" s="2"/>
      <c r="L117" s="2"/>
      <c r="M117" s="2"/>
      <c r="N117" s="2"/>
      <c r="O117" s="2"/>
      <c r="P117" s="2"/>
      <c r="Q117" s="2"/>
      <c r="R117" s="2"/>
      <c r="S117" s="2"/>
      <c r="T117" s="2"/>
      <c r="U117" s="2"/>
      <c r="V117" s="2"/>
      <c r="W117" s="2"/>
      <c r="X117" s="2"/>
      <c r="Y117" s="2"/>
    </row>
    <row r="118" spans="1:25" ht="13">
      <c r="A118" s="5" t="s">
        <v>142</v>
      </c>
      <c r="B118" s="5" t="s">
        <v>9</v>
      </c>
      <c r="C118" s="5" t="s">
        <v>8</v>
      </c>
      <c r="D118" s="5" t="s">
        <v>8</v>
      </c>
      <c r="E118" s="5" t="s">
        <v>8</v>
      </c>
      <c r="G118" s="2"/>
      <c r="H118" s="2"/>
      <c r="I118" s="2"/>
      <c r="J118" s="2"/>
      <c r="K118" s="2"/>
      <c r="L118" s="2"/>
      <c r="M118" s="2"/>
      <c r="N118" s="2"/>
      <c r="O118" s="2"/>
      <c r="P118" s="2"/>
      <c r="Q118" s="2"/>
      <c r="R118" s="2"/>
      <c r="S118" s="2"/>
      <c r="T118" s="2"/>
      <c r="U118" s="2"/>
      <c r="V118" s="2"/>
      <c r="W118" s="2"/>
      <c r="X118" s="2"/>
      <c r="Y118" s="2"/>
    </row>
    <row r="119" spans="1:25" ht="13">
      <c r="A119" s="5" t="s">
        <v>143</v>
      </c>
      <c r="B119" s="5" t="s">
        <v>9</v>
      </c>
      <c r="C119" s="5" t="s">
        <v>8</v>
      </c>
      <c r="D119" s="5" t="s">
        <v>8</v>
      </c>
      <c r="E119" s="5" t="s">
        <v>20</v>
      </c>
      <c r="G119" s="2"/>
      <c r="H119" s="2"/>
      <c r="I119" s="2"/>
      <c r="J119" s="2"/>
      <c r="K119" s="2"/>
      <c r="L119" s="2"/>
      <c r="M119" s="2"/>
      <c r="N119" s="2"/>
      <c r="O119" s="2"/>
      <c r="P119" s="2"/>
      <c r="Q119" s="2"/>
      <c r="R119" s="2"/>
      <c r="S119" s="2"/>
      <c r="T119" s="2"/>
      <c r="U119" s="2"/>
      <c r="V119" s="2"/>
      <c r="W119" s="2"/>
      <c r="X119" s="2"/>
      <c r="Y119" s="2"/>
    </row>
    <row r="120" spans="1:25" ht="13">
      <c r="A120" s="5" t="s">
        <v>144</v>
      </c>
      <c r="B120" s="5" t="s">
        <v>32</v>
      </c>
      <c r="C120" s="5" t="s">
        <v>39</v>
      </c>
      <c r="D120" s="5" t="s">
        <v>39</v>
      </c>
      <c r="E120" s="5" t="s">
        <v>39</v>
      </c>
      <c r="G120" s="2"/>
      <c r="H120" s="2"/>
      <c r="I120" s="2"/>
      <c r="J120" s="2"/>
      <c r="K120" s="2"/>
      <c r="L120" s="2"/>
      <c r="M120" s="2"/>
      <c r="N120" s="2"/>
      <c r="O120" s="2"/>
      <c r="P120" s="2"/>
      <c r="Q120" s="2"/>
      <c r="R120" s="2"/>
      <c r="S120" s="2"/>
      <c r="T120" s="2"/>
      <c r="U120" s="2"/>
      <c r="V120" s="2"/>
      <c r="W120" s="2"/>
      <c r="X120" s="2"/>
      <c r="Y120" s="2"/>
    </row>
    <row r="121" spans="1:25" ht="13">
      <c r="A121" s="5" t="s">
        <v>145</v>
      </c>
      <c r="B121" s="5" t="s">
        <v>9</v>
      </c>
      <c r="C121" s="5" t="s">
        <v>39</v>
      </c>
      <c r="D121" s="5" t="s">
        <v>20</v>
      </c>
      <c r="E121" s="5" t="s">
        <v>8</v>
      </c>
      <c r="G121" s="2"/>
      <c r="H121" s="2"/>
      <c r="I121" s="2"/>
      <c r="J121" s="2"/>
      <c r="K121" s="2"/>
      <c r="L121" s="2"/>
      <c r="M121" s="2"/>
      <c r="N121" s="2"/>
      <c r="O121" s="2"/>
      <c r="P121" s="2"/>
      <c r="Q121" s="2"/>
      <c r="R121" s="2"/>
      <c r="S121" s="2"/>
      <c r="T121" s="2"/>
      <c r="U121" s="2"/>
      <c r="V121" s="2"/>
      <c r="W121" s="2"/>
      <c r="X121" s="2"/>
      <c r="Y121" s="2"/>
    </row>
    <row r="122" spans="1:25" ht="13">
      <c r="A122" s="5" t="s">
        <v>146</v>
      </c>
      <c r="B122" s="5" t="s">
        <v>9</v>
      </c>
      <c r="C122" s="5" t="s">
        <v>44</v>
      </c>
      <c r="D122" s="5" t="s">
        <v>20</v>
      </c>
      <c r="E122" s="5" t="s">
        <v>20</v>
      </c>
      <c r="G122" s="2"/>
      <c r="H122" s="2"/>
      <c r="I122" s="2"/>
      <c r="J122" s="2"/>
      <c r="K122" s="2"/>
      <c r="L122" s="2"/>
      <c r="M122" s="2"/>
      <c r="N122" s="2"/>
      <c r="O122" s="2"/>
      <c r="P122" s="2"/>
      <c r="Q122" s="2"/>
      <c r="R122" s="2"/>
      <c r="S122" s="2"/>
      <c r="T122" s="2"/>
      <c r="U122" s="2"/>
      <c r="V122" s="2"/>
      <c r="W122" s="2"/>
      <c r="X122" s="2"/>
      <c r="Y122" s="2"/>
    </row>
    <row r="123" spans="1:25" ht="13">
      <c r="A123" s="5" t="s">
        <v>147</v>
      </c>
      <c r="B123" s="5" t="s">
        <v>32</v>
      </c>
      <c r="C123" s="5" t="s">
        <v>39</v>
      </c>
      <c r="D123" s="5" t="s">
        <v>39</v>
      </c>
      <c r="E123" s="5" t="s">
        <v>39</v>
      </c>
      <c r="G123" s="2"/>
      <c r="H123" s="2"/>
      <c r="I123" s="2"/>
      <c r="J123" s="2"/>
      <c r="K123" s="2"/>
      <c r="L123" s="2"/>
      <c r="M123" s="2"/>
      <c r="N123" s="2"/>
      <c r="O123" s="2"/>
      <c r="P123" s="2"/>
      <c r="Q123" s="2"/>
      <c r="R123" s="2"/>
      <c r="S123" s="2"/>
      <c r="T123" s="2"/>
      <c r="U123" s="2"/>
      <c r="V123" s="2"/>
      <c r="W123" s="2"/>
      <c r="X123" s="2"/>
      <c r="Y123" s="2"/>
    </row>
    <row r="124" spans="1:25" ht="13">
      <c r="A124" s="5" t="s">
        <v>148</v>
      </c>
      <c r="B124" s="5" t="s">
        <v>32</v>
      </c>
      <c r="C124" s="5" t="s">
        <v>39</v>
      </c>
      <c r="D124" s="5" t="s">
        <v>39</v>
      </c>
      <c r="E124" s="5" t="s">
        <v>39</v>
      </c>
      <c r="G124" s="2"/>
      <c r="H124" s="2"/>
      <c r="I124" s="2"/>
      <c r="J124" s="2"/>
      <c r="K124" s="2"/>
      <c r="L124" s="2"/>
      <c r="M124" s="2"/>
      <c r="N124" s="2"/>
      <c r="O124" s="2"/>
      <c r="P124" s="2"/>
      <c r="Q124" s="2"/>
      <c r="R124" s="2"/>
      <c r="S124" s="2"/>
      <c r="T124" s="2"/>
      <c r="U124" s="2"/>
      <c r="V124" s="2"/>
      <c r="W124" s="2"/>
      <c r="X124" s="2"/>
      <c r="Y124" s="2"/>
    </row>
    <row r="125" spans="1:25" ht="13">
      <c r="A125" s="5" t="s">
        <v>149</v>
      </c>
      <c r="B125" s="5" t="s">
        <v>32</v>
      </c>
      <c r="C125" s="5" t="s">
        <v>39</v>
      </c>
      <c r="D125" s="5" t="s">
        <v>39</v>
      </c>
      <c r="E125" s="5" t="s">
        <v>39</v>
      </c>
      <c r="G125" s="2"/>
      <c r="H125" s="2"/>
      <c r="I125" s="2"/>
      <c r="J125" s="2"/>
      <c r="K125" s="2"/>
      <c r="L125" s="2"/>
      <c r="M125" s="2"/>
      <c r="N125" s="2"/>
      <c r="O125" s="2"/>
      <c r="P125" s="2"/>
      <c r="Q125" s="2"/>
      <c r="R125" s="2"/>
      <c r="S125" s="2"/>
      <c r="T125" s="2"/>
      <c r="U125" s="2"/>
      <c r="V125" s="2"/>
      <c r="W125" s="2"/>
      <c r="X125" s="2"/>
      <c r="Y125" s="2"/>
    </row>
    <row r="126" spans="1:25" ht="13">
      <c r="A126" s="5" t="s">
        <v>150</v>
      </c>
      <c r="B126" s="5" t="s">
        <v>32</v>
      </c>
      <c r="C126" s="5" t="s">
        <v>39</v>
      </c>
      <c r="D126" s="5" t="s">
        <v>39</v>
      </c>
      <c r="E126" s="5" t="s">
        <v>39</v>
      </c>
      <c r="G126" s="2"/>
      <c r="H126" s="2"/>
      <c r="I126" s="2"/>
      <c r="J126" s="2"/>
      <c r="K126" s="2"/>
      <c r="L126" s="2"/>
      <c r="M126" s="2"/>
      <c r="N126" s="2"/>
      <c r="O126" s="2"/>
      <c r="P126" s="2"/>
      <c r="Q126" s="2"/>
      <c r="R126" s="2"/>
      <c r="S126" s="2"/>
      <c r="T126" s="2"/>
      <c r="U126" s="2"/>
      <c r="V126" s="2"/>
      <c r="W126" s="2"/>
      <c r="X126" s="2"/>
      <c r="Y126" s="2"/>
    </row>
    <row r="127" spans="1:25" ht="13">
      <c r="A127" s="5" t="s">
        <v>151</v>
      </c>
      <c r="B127" s="5" t="s">
        <v>32</v>
      </c>
      <c r="C127" s="5" t="s">
        <v>39</v>
      </c>
      <c r="D127" s="5" t="s">
        <v>39</v>
      </c>
      <c r="E127" s="5" t="s">
        <v>39</v>
      </c>
      <c r="G127" s="2"/>
      <c r="H127" s="2"/>
      <c r="I127" s="2"/>
      <c r="J127" s="2"/>
      <c r="K127" s="2"/>
      <c r="L127" s="2"/>
      <c r="M127" s="2"/>
      <c r="N127" s="2"/>
      <c r="O127" s="2"/>
      <c r="P127" s="2"/>
      <c r="Q127" s="2"/>
      <c r="R127" s="2"/>
      <c r="S127" s="2"/>
      <c r="T127" s="2"/>
      <c r="U127" s="2"/>
      <c r="V127" s="2"/>
      <c r="W127" s="2"/>
      <c r="X127" s="2"/>
      <c r="Y127" s="2"/>
    </row>
    <row r="128" spans="1:25" ht="13">
      <c r="A128" s="5" t="s">
        <v>152</v>
      </c>
      <c r="B128" s="5" t="s">
        <v>46</v>
      </c>
      <c r="C128" s="5" t="s">
        <v>44</v>
      </c>
      <c r="D128" s="5" t="s">
        <v>221</v>
      </c>
      <c r="E128" s="5" t="s">
        <v>20</v>
      </c>
      <c r="G128" s="2"/>
      <c r="H128" s="2"/>
      <c r="I128" s="2"/>
      <c r="J128" s="2"/>
      <c r="K128" s="2"/>
      <c r="L128" s="2"/>
      <c r="M128" s="2"/>
      <c r="N128" s="2"/>
      <c r="O128" s="2"/>
      <c r="P128" s="2"/>
      <c r="Q128" s="2"/>
      <c r="R128" s="2"/>
      <c r="S128" s="2"/>
      <c r="T128" s="2"/>
      <c r="U128" s="2"/>
      <c r="V128" s="2"/>
      <c r="W128" s="2"/>
      <c r="X128" s="2"/>
      <c r="Y128" s="2"/>
    </row>
    <row r="129" spans="1:25" ht="13">
      <c r="A129" s="5" t="s">
        <v>153</v>
      </c>
      <c r="B129" s="5" t="s">
        <v>9</v>
      </c>
      <c r="C129" s="5" t="s">
        <v>8</v>
      </c>
      <c r="D129" s="5" t="s">
        <v>221</v>
      </c>
      <c r="E129" s="5" t="s">
        <v>20</v>
      </c>
      <c r="G129" s="2"/>
      <c r="H129" s="2"/>
      <c r="I129" s="2"/>
      <c r="J129" s="2"/>
      <c r="K129" s="2"/>
      <c r="L129" s="2"/>
      <c r="M129" s="2"/>
      <c r="N129" s="2"/>
      <c r="O129" s="2"/>
      <c r="P129" s="2"/>
      <c r="Q129" s="2"/>
      <c r="R129" s="2"/>
      <c r="S129" s="2"/>
      <c r="T129" s="2"/>
      <c r="U129" s="2"/>
      <c r="V129" s="2"/>
      <c r="W129" s="2"/>
      <c r="X129" s="2"/>
      <c r="Y129" s="2"/>
    </row>
    <row r="130" spans="1:25" ht="13">
      <c r="A130" s="5" t="s">
        <v>154</v>
      </c>
      <c r="B130" s="5" t="s">
        <v>32</v>
      </c>
      <c r="C130" s="5" t="s">
        <v>39</v>
      </c>
      <c r="D130" s="5" t="s">
        <v>39</v>
      </c>
      <c r="E130" s="5" t="s">
        <v>39</v>
      </c>
      <c r="G130" s="2"/>
      <c r="H130" s="2"/>
      <c r="I130" s="2"/>
      <c r="J130" s="2"/>
      <c r="K130" s="2"/>
      <c r="L130" s="2"/>
      <c r="M130" s="2"/>
      <c r="N130" s="2"/>
      <c r="O130" s="2"/>
      <c r="P130" s="2"/>
      <c r="Q130" s="2"/>
      <c r="R130" s="2"/>
      <c r="S130" s="2"/>
      <c r="T130" s="2"/>
      <c r="U130" s="2"/>
      <c r="V130" s="2"/>
      <c r="W130" s="2"/>
      <c r="X130" s="2"/>
      <c r="Y130" s="2"/>
    </row>
    <row r="131" spans="1:25" ht="13">
      <c r="A131" s="5" t="s">
        <v>155</v>
      </c>
      <c r="B131" s="5" t="s">
        <v>9</v>
      </c>
      <c r="C131" s="5" t="s">
        <v>8</v>
      </c>
      <c r="D131" s="5" t="s">
        <v>8</v>
      </c>
      <c r="E131" s="5" t="s">
        <v>8</v>
      </c>
      <c r="G131" s="2"/>
      <c r="H131" s="2"/>
      <c r="I131" s="2"/>
      <c r="J131" s="2"/>
      <c r="K131" s="2"/>
      <c r="L131" s="2"/>
      <c r="M131" s="2"/>
      <c r="N131" s="2"/>
      <c r="O131" s="2"/>
      <c r="P131" s="2"/>
      <c r="Q131" s="2"/>
      <c r="R131" s="2"/>
      <c r="S131" s="2"/>
      <c r="T131" s="2"/>
      <c r="U131" s="2"/>
      <c r="V131" s="2"/>
      <c r="W131" s="2"/>
      <c r="X131" s="2"/>
      <c r="Y131" s="2"/>
    </row>
    <row r="132" spans="1:25" ht="13">
      <c r="A132" s="5" t="s">
        <v>156</v>
      </c>
      <c r="B132" s="5" t="s">
        <v>32</v>
      </c>
      <c r="C132" s="5" t="s">
        <v>39</v>
      </c>
      <c r="D132" s="5" t="s">
        <v>39</v>
      </c>
      <c r="E132" s="5" t="s">
        <v>39</v>
      </c>
      <c r="G132" s="2"/>
      <c r="H132" s="2"/>
      <c r="I132" s="2"/>
      <c r="J132" s="2"/>
      <c r="K132" s="2"/>
      <c r="L132" s="2"/>
      <c r="M132" s="2"/>
      <c r="N132" s="2"/>
      <c r="O132" s="2"/>
      <c r="P132" s="2"/>
      <c r="Q132" s="2"/>
      <c r="R132" s="2"/>
      <c r="S132" s="2"/>
      <c r="T132" s="2"/>
      <c r="U132" s="2"/>
      <c r="V132" s="2"/>
      <c r="W132" s="2"/>
      <c r="X132" s="2"/>
      <c r="Y132" s="2"/>
    </row>
    <row r="133" spans="1:25" ht="13">
      <c r="A133" s="5" t="s">
        <v>157</v>
      </c>
      <c r="B133" s="5" t="s">
        <v>32</v>
      </c>
      <c r="C133" s="5" t="s">
        <v>39</v>
      </c>
      <c r="D133" s="5" t="s">
        <v>39</v>
      </c>
      <c r="E133" s="5" t="s">
        <v>39</v>
      </c>
      <c r="G133" s="2"/>
      <c r="H133" s="2"/>
      <c r="I133" s="2"/>
      <c r="J133" s="2"/>
      <c r="K133" s="2"/>
      <c r="L133" s="2"/>
      <c r="M133" s="2"/>
      <c r="N133" s="2"/>
      <c r="O133" s="2"/>
      <c r="P133" s="2"/>
      <c r="Q133" s="2"/>
      <c r="R133" s="2"/>
      <c r="S133" s="2"/>
      <c r="T133" s="2"/>
      <c r="U133" s="2"/>
      <c r="V133" s="2"/>
      <c r="W133" s="2"/>
      <c r="X133" s="2"/>
      <c r="Y133" s="2"/>
    </row>
    <row r="134" spans="1:25" ht="13">
      <c r="A134" s="5" t="s">
        <v>158</v>
      </c>
      <c r="B134" s="5" t="s">
        <v>9</v>
      </c>
      <c r="C134" s="5" t="s">
        <v>20</v>
      </c>
      <c r="D134" s="5" t="s">
        <v>39</v>
      </c>
      <c r="E134" s="5" t="s">
        <v>20</v>
      </c>
      <c r="G134" s="2"/>
      <c r="H134" s="2"/>
      <c r="I134" s="2"/>
      <c r="J134" s="2"/>
      <c r="K134" s="2"/>
      <c r="L134" s="2"/>
      <c r="M134" s="2"/>
      <c r="N134" s="2"/>
      <c r="O134" s="2"/>
      <c r="P134" s="2"/>
      <c r="Q134" s="2"/>
      <c r="R134" s="2"/>
      <c r="S134" s="2"/>
      <c r="T134" s="2"/>
      <c r="U134" s="2"/>
      <c r="V134" s="2"/>
      <c r="W134" s="2"/>
      <c r="X134" s="2"/>
      <c r="Y134" s="2"/>
    </row>
    <row r="135" spans="1:25" ht="13">
      <c r="A135" s="5" t="s">
        <v>159</v>
      </c>
      <c r="B135" s="5" t="s">
        <v>25</v>
      </c>
      <c r="C135" s="5" t="s">
        <v>20</v>
      </c>
      <c r="D135" s="5" t="s">
        <v>221</v>
      </c>
      <c r="E135" s="5" t="s">
        <v>20</v>
      </c>
      <c r="G135" s="2"/>
      <c r="H135" s="2"/>
      <c r="I135" s="2"/>
      <c r="J135" s="2"/>
      <c r="K135" s="2"/>
      <c r="L135" s="2"/>
      <c r="M135" s="2"/>
      <c r="N135" s="2"/>
      <c r="O135" s="2"/>
      <c r="P135" s="2"/>
      <c r="Q135" s="2"/>
      <c r="R135" s="2"/>
      <c r="S135" s="2"/>
      <c r="T135" s="2"/>
      <c r="U135" s="2"/>
      <c r="V135" s="2"/>
      <c r="W135" s="2"/>
      <c r="X135" s="2"/>
      <c r="Y135" s="2"/>
    </row>
    <row r="136" spans="1:25" ht="13">
      <c r="A136" s="5" t="s">
        <v>160</v>
      </c>
      <c r="B136" s="5" t="s">
        <v>9</v>
      </c>
      <c r="C136" s="5" t="s">
        <v>39</v>
      </c>
      <c r="D136" s="5" t="s">
        <v>20</v>
      </c>
      <c r="E136" s="5" t="s">
        <v>20</v>
      </c>
      <c r="G136" s="2"/>
      <c r="H136" s="2"/>
      <c r="I136" s="2"/>
      <c r="J136" s="2"/>
      <c r="K136" s="2"/>
      <c r="L136" s="2"/>
      <c r="M136" s="2"/>
      <c r="N136" s="2"/>
      <c r="O136" s="2"/>
      <c r="P136" s="2"/>
      <c r="Q136" s="2"/>
      <c r="R136" s="2"/>
      <c r="S136" s="2"/>
      <c r="T136" s="2"/>
      <c r="U136" s="2"/>
      <c r="V136" s="2"/>
      <c r="W136" s="2"/>
      <c r="X136" s="2"/>
      <c r="Y136" s="2"/>
    </row>
    <row r="137" spans="1:25" ht="13">
      <c r="A137" s="5" t="s">
        <v>161</v>
      </c>
      <c r="B137" s="5" t="s">
        <v>18</v>
      </c>
      <c r="C137" s="5" t="s">
        <v>8</v>
      </c>
      <c r="D137" s="5" t="s">
        <v>8</v>
      </c>
      <c r="E137" s="5" t="s">
        <v>20</v>
      </c>
      <c r="G137" s="2"/>
      <c r="H137" s="2"/>
      <c r="I137" s="2"/>
      <c r="J137" s="2"/>
      <c r="K137" s="2"/>
      <c r="L137" s="2"/>
      <c r="M137" s="2"/>
      <c r="N137" s="2"/>
      <c r="O137" s="2"/>
      <c r="P137" s="2"/>
      <c r="Q137" s="2"/>
      <c r="R137" s="2"/>
      <c r="S137" s="2"/>
      <c r="T137" s="2"/>
      <c r="U137" s="2"/>
      <c r="V137" s="2"/>
      <c r="W137" s="2"/>
      <c r="X137" s="2"/>
      <c r="Y137" s="2"/>
    </row>
    <row r="138" spans="1:25" ht="13">
      <c r="A138" s="5" t="s">
        <v>162</v>
      </c>
      <c r="B138" s="5" t="s">
        <v>18</v>
      </c>
      <c r="C138" s="5" t="s">
        <v>8</v>
      </c>
      <c r="D138" s="5" t="s">
        <v>8</v>
      </c>
      <c r="E138" s="5" t="s">
        <v>20</v>
      </c>
      <c r="G138" s="2"/>
      <c r="H138" s="2"/>
      <c r="I138" s="2"/>
      <c r="J138" s="2"/>
      <c r="K138" s="2"/>
      <c r="L138" s="2"/>
      <c r="M138" s="2"/>
      <c r="N138" s="2"/>
      <c r="O138" s="2"/>
      <c r="P138" s="2"/>
      <c r="Q138" s="2"/>
      <c r="R138" s="2"/>
      <c r="S138" s="2"/>
      <c r="T138" s="2"/>
      <c r="U138" s="2"/>
      <c r="V138" s="2"/>
      <c r="W138" s="2"/>
      <c r="X138" s="2"/>
      <c r="Y138" s="2"/>
    </row>
    <row r="139" spans="1:25" ht="13">
      <c r="A139" s="5" t="s">
        <v>163</v>
      </c>
      <c r="B139" s="5" t="s">
        <v>32</v>
      </c>
      <c r="C139" s="5" t="s">
        <v>20</v>
      </c>
      <c r="D139" s="5" t="s">
        <v>39</v>
      </c>
      <c r="E139" s="5" t="s">
        <v>39</v>
      </c>
      <c r="G139" s="2"/>
      <c r="H139" s="2"/>
      <c r="I139" s="2"/>
      <c r="J139" s="2"/>
      <c r="K139" s="2"/>
      <c r="L139" s="2"/>
      <c r="M139" s="2"/>
      <c r="N139" s="2"/>
      <c r="O139" s="2"/>
      <c r="P139" s="2"/>
      <c r="Q139" s="2"/>
      <c r="R139" s="2"/>
      <c r="S139" s="2"/>
      <c r="T139" s="2"/>
      <c r="U139" s="2"/>
      <c r="V139" s="2"/>
      <c r="W139" s="2"/>
      <c r="X139" s="2"/>
      <c r="Y139" s="2"/>
    </row>
    <row r="140" spans="1:25" ht="13">
      <c r="A140" s="5" t="s">
        <v>164</v>
      </c>
      <c r="B140" s="5" t="s">
        <v>56</v>
      </c>
      <c r="C140" s="5" t="s">
        <v>44</v>
      </c>
      <c r="D140" s="5" t="s">
        <v>8</v>
      </c>
      <c r="E140" s="5" t="s">
        <v>44</v>
      </c>
      <c r="G140" s="2"/>
      <c r="H140" s="2"/>
      <c r="I140" s="2"/>
      <c r="J140" s="2"/>
      <c r="K140" s="2"/>
      <c r="L140" s="2"/>
      <c r="M140" s="2"/>
      <c r="N140" s="2"/>
      <c r="O140" s="2"/>
      <c r="P140" s="2"/>
      <c r="Q140" s="2"/>
      <c r="R140" s="2"/>
      <c r="S140" s="2"/>
      <c r="T140" s="2"/>
      <c r="U140" s="2"/>
      <c r="V140" s="2"/>
      <c r="W140" s="2"/>
      <c r="X140" s="2"/>
      <c r="Y140" s="2"/>
    </row>
    <row r="141" spans="1:25" ht="13">
      <c r="A141" s="5" t="s">
        <v>165</v>
      </c>
      <c r="B141" s="5" t="s">
        <v>32</v>
      </c>
      <c r="C141" s="5" t="s">
        <v>39</v>
      </c>
      <c r="D141" s="5" t="s">
        <v>39</v>
      </c>
      <c r="E141" s="5" t="s">
        <v>39</v>
      </c>
      <c r="G141" s="2"/>
      <c r="H141" s="2"/>
      <c r="I141" s="2"/>
      <c r="J141" s="2"/>
      <c r="K141" s="2"/>
      <c r="L141" s="2"/>
      <c r="M141" s="2"/>
      <c r="N141" s="2"/>
      <c r="O141" s="2"/>
      <c r="P141" s="2"/>
      <c r="Q141" s="2"/>
      <c r="R141" s="2"/>
      <c r="S141" s="2"/>
      <c r="T141" s="2"/>
      <c r="U141" s="2"/>
      <c r="V141" s="2"/>
      <c r="W141" s="2"/>
      <c r="X141" s="2"/>
      <c r="Y141" s="2"/>
    </row>
    <row r="142" spans="1:25" ht="13">
      <c r="A142" s="5" t="s">
        <v>166</v>
      </c>
      <c r="B142" s="5" t="s">
        <v>32</v>
      </c>
      <c r="C142" s="5" t="s">
        <v>39</v>
      </c>
      <c r="D142" s="5" t="s">
        <v>39</v>
      </c>
      <c r="E142" s="5" t="s">
        <v>39</v>
      </c>
      <c r="G142" s="2"/>
      <c r="H142" s="2"/>
      <c r="I142" s="2"/>
      <c r="J142" s="2"/>
      <c r="K142" s="2"/>
      <c r="L142" s="2"/>
      <c r="M142" s="2"/>
      <c r="N142" s="2"/>
      <c r="O142" s="2"/>
      <c r="P142" s="2"/>
      <c r="Q142" s="2"/>
      <c r="R142" s="2"/>
      <c r="S142" s="2"/>
      <c r="T142" s="2"/>
      <c r="U142" s="2"/>
      <c r="V142" s="2"/>
      <c r="W142" s="2"/>
      <c r="X142" s="2"/>
      <c r="Y142" s="2"/>
    </row>
    <row r="143" spans="1:25" ht="13">
      <c r="A143" s="5" t="s">
        <v>167</v>
      </c>
      <c r="B143" s="5" t="s">
        <v>56</v>
      </c>
      <c r="C143" s="5" t="s">
        <v>20</v>
      </c>
      <c r="D143" s="5" t="s">
        <v>20</v>
      </c>
      <c r="E143" s="5" t="s">
        <v>44</v>
      </c>
      <c r="G143" s="2"/>
      <c r="H143" s="2"/>
      <c r="I143" s="2"/>
      <c r="J143" s="2"/>
      <c r="K143" s="2"/>
      <c r="L143" s="2"/>
      <c r="M143" s="2"/>
      <c r="N143" s="2"/>
      <c r="O143" s="2"/>
      <c r="P143" s="2"/>
      <c r="Q143" s="2"/>
      <c r="R143" s="2"/>
      <c r="S143" s="2"/>
      <c r="T143" s="2"/>
      <c r="U143" s="2"/>
      <c r="V143" s="2"/>
      <c r="W143" s="2"/>
      <c r="X143" s="2"/>
      <c r="Y143" s="2"/>
    </row>
    <row r="144" spans="1:25" ht="13">
      <c r="A144" s="5" t="s">
        <v>168</v>
      </c>
      <c r="B144" s="5" t="s">
        <v>18</v>
      </c>
      <c r="C144" s="5" t="s">
        <v>39</v>
      </c>
      <c r="D144" s="5" t="s">
        <v>221</v>
      </c>
      <c r="E144" s="5" t="s">
        <v>20</v>
      </c>
      <c r="G144" s="2"/>
      <c r="H144" s="2"/>
      <c r="I144" s="2"/>
      <c r="J144" s="2"/>
      <c r="K144" s="2"/>
      <c r="L144" s="2"/>
      <c r="M144" s="2"/>
      <c r="N144" s="2"/>
      <c r="O144" s="2"/>
      <c r="P144" s="2"/>
      <c r="Q144" s="2"/>
      <c r="R144" s="2"/>
      <c r="S144" s="2"/>
      <c r="T144" s="2"/>
      <c r="U144" s="2"/>
      <c r="V144" s="2"/>
      <c r="W144" s="2"/>
      <c r="X144" s="2"/>
      <c r="Y144" s="2"/>
    </row>
    <row r="145" spans="1:25" ht="13">
      <c r="A145" s="5" t="s">
        <v>169</v>
      </c>
      <c r="B145" s="5" t="s">
        <v>56</v>
      </c>
      <c r="C145" s="5" t="s">
        <v>44</v>
      </c>
      <c r="D145" s="5" t="s">
        <v>221</v>
      </c>
      <c r="E145" s="5" t="s">
        <v>44</v>
      </c>
      <c r="G145" s="2"/>
      <c r="H145" s="2"/>
      <c r="I145" s="2"/>
      <c r="J145" s="2"/>
      <c r="K145" s="2"/>
      <c r="L145" s="2"/>
      <c r="M145" s="2"/>
      <c r="N145" s="2"/>
      <c r="O145" s="2"/>
      <c r="P145" s="2"/>
      <c r="Q145" s="2"/>
      <c r="R145" s="2"/>
      <c r="S145" s="2"/>
      <c r="T145" s="2"/>
      <c r="U145" s="2"/>
      <c r="V145" s="2"/>
      <c r="W145" s="2"/>
      <c r="X145" s="2"/>
      <c r="Y145" s="2"/>
    </row>
    <row r="146" spans="1:25" ht="13">
      <c r="A146" s="5" t="s">
        <v>170</v>
      </c>
      <c r="B146" s="5" t="s">
        <v>32</v>
      </c>
      <c r="C146" s="5" t="s">
        <v>39</v>
      </c>
      <c r="D146" s="5" t="s">
        <v>39</v>
      </c>
      <c r="E146" s="5" t="s">
        <v>39</v>
      </c>
      <c r="G146" s="2"/>
      <c r="H146" s="2"/>
      <c r="I146" s="2"/>
      <c r="J146" s="2"/>
      <c r="K146" s="2"/>
      <c r="L146" s="2"/>
      <c r="M146" s="2"/>
      <c r="N146" s="2"/>
      <c r="O146" s="2"/>
      <c r="P146" s="2"/>
      <c r="Q146" s="2"/>
      <c r="R146" s="2"/>
      <c r="S146" s="2"/>
      <c r="T146" s="2"/>
      <c r="U146" s="2"/>
      <c r="V146" s="2"/>
      <c r="W146" s="2"/>
      <c r="X146" s="2"/>
      <c r="Y146" s="2"/>
    </row>
    <row r="147" spans="1:25" ht="13">
      <c r="A147" s="5" t="s">
        <v>171</v>
      </c>
      <c r="B147" s="5" t="s">
        <v>62</v>
      </c>
      <c r="C147" s="5" t="s">
        <v>44</v>
      </c>
      <c r="D147" s="5" t="s">
        <v>221</v>
      </c>
      <c r="E147" s="5" t="s">
        <v>44</v>
      </c>
      <c r="G147" s="2"/>
      <c r="H147" s="2"/>
      <c r="I147" s="2"/>
      <c r="J147" s="2"/>
      <c r="K147" s="2"/>
      <c r="L147" s="2"/>
      <c r="M147" s="2"/>
      <c r="N147" s="2"/>
      <c r="O147" s="2"/>
      <c r="P147" s="2"/>
      <c r="Q147" s="2"/>
      <c r="R147" s="2"/>
      <c r="S147" s="2"/>
      <c r="T147" s="2"/>
      <c r="U147" s="2"/>
      <c r="V147" s="2"/>
      <c r="W147" s="2"/>
      <c r="X147" s="2"/>
      <c r="Y147" s="2"/>
    </row>
    <row r="148" spans="1:25" ht="13">
      <c r="A148" s="5" t="s">
        <v>172</v>
      </c>
      <c r="B148" s="5" t="s">
        <v>62</v>
      </c>
      <c r="C148" s="5" t="s">
        <v>39</v>
      </c>
      <c r="D148" s="5" t="s">
        <v>8</v>
      </c>
      <c r="E148" s="5" t="s">
        <v>44</v>
      </c>
      <c r="G148" s="2"/>
      <c r="H148" s="2"/>
      <c r="I148" s="2"/>
      <c r="J148" s="2"/>
      <c r="K148" s="2"/>
      <c r="L148" s="2"/>
      <c r="M148" s="2"/>
      <c r="N148" s="2"/>
      <c r="O148" s="2"/>
      <c r="P148" s="2"/>
      <c r="Q148" s="2"/>
      <c r="R148" s="2"/>
      <c r="S148" s="2"/>
      <c r="T148" s="2"/>
      <c r="U148" s="2"/>
      <c r="V148" s="2"/>
      <c r="W148" s="2"/>
      <c r="X148" s="2"/>
      <c r="Y148" s="2"/>
    </row>
    <row r="149" spans="1:25" ht="13">
      <c r="A149" s="5" t="s">
        <v>173</v>
      </c>
      <c r="B149" s="5" t="s">
        <v>9</v>
      </c>
      <c r="C149" s="5" t="s">
        <v>39</v>
      </c>
      <c r="D149" s="5" t="s">
        <v>8</v>
      </c>
      <c r="E149" s="5" t="s">
        <v>44</v>
      </c>
      <c r="G149" s="2"/>
      <c r="H149" s="2"/>
      <c r="I149" s="2"/>
      <c r="J149" s="2"/>
      <c r="K149" s="2"/>
      <c r="L149" s="2"/>
      <c r="M149" s="2"/>
      <c r="N149" s="2"/>
      <c r="O149" s="2"/>
      <c r="P149" s="2"/>
      <c r="Q149" s="2"/>
      <c r="R149" s="2"/>
      <c r="S149" s="2"/>
      <c r="T149" s="2"/>
      <c r="U149" s="2"/>
      <c r="V149" s="2"/>
      <c r="W149" s="2"/>
      <c r="X149" s="2"/>
      <c r="Y149" s="2"/>
    </row>
    <row r="150" spans="1:25" ht="13">
      <c r="A150" s="5" t="s">
        <v>174</v>
      </c>
      <c r="B150" s="5" t="s">
        <v>32</v>
      </c>
      <c r="C150" s="5" t="s">
        <v>39</v>
      </c>
      <c r="D150" s="5" t="s">
        <v>39</v>
      </c>
      <c r="E150" s="5" t="s">
        <v>39</v>
      </c>
      <c r="G150" s="2"/>
      <c r="H150" s="2"/>
      <c r="I150" s="2"/>
      <c r="J150" s="2"/>
      <c r="K150" s="2"/>
      <c r="L150" s="2"/>
      <c r="M150" s="2"/>
      <c r="N150" s="2"/>
      <c r="O150" s="2"/>
      <c r="P150" s="2"/>
      <c r="Q150" s="2"/>
      <c r="R150" s="2"/>
      <c r="S150" s="2"/>
      <c r="T150" s="2"/>
      <c r="U150" s="2"/>
      <c r="V150" s="2"/>
      <c r="W150" s="2"/>
      <c r="X150" s="2"/>
      <c r="Y150" s="2"/>
    </row>
    <row r="151" spans="1:25" ht="13">
      <c r="A151" s="5" t="s">
        <v>175</v>
      </c>
      <c r="B151" s="5" t="s">
        <v>56</v>
      </c>
      <c r="C151" s="5" t="s">
        <v>44</v>
      </c>
      <c r="D151" s="5" t="s">
        <v>8</v>
      </c>
      <c r="E151" s="5" t="s">
        <v>44</v>
      </c>
      <c r="G151" s="2"/>
      <c r="H151" s="2"/>
      <c r="I151" s="2"/>
      <c r="J151" s="2"/>
      <c r="K151" s="2"/>
      <c r="L151" s="2"/>
      <c r="M151" s="2"/>
      <c r="N151" s="2"/>
      <c r="O151" s="2"/>
      <c r="P151" s="2"/>
      <c r="Q151" s="2"/>
      <c r="R151" s="2"/>
      <c r="S151" s="2"/>
      <c r="T151" s="2"/>
      <c r="U151" s="2"/>
      <c r="V151" s="2"/>
      <c r="W151" s="2"/>
      <c r="X151" s="2"/>
      <c r="Y151" s="2"/>
    </row>
    <row r="152" spans="1:25" ht="13">
      <c r="A152" s="5" t="s">
        <v>176</v>
      </c>
      <c r="B152" s="5" t="s">
        <v>9</v>
      </c>
      <c r="C152" s="5" t="s">
        <v>39</v>
      </c>
      <c r="D152" s="5" t="s">
        <v>39</v>
      </c>
      <c r="E152" s="5" t="s">
        <v>20</v>
      </c>
      <c r="G152" s="2"/>
      <c r="H152" s="2"/>
      <c r="I152" s="2"/>
      <c r="J152" s="2"/>
      <c r="K152" s="2"/>
      <c r="L152" s="2"/>
      <c r="M152" s="2"/>
      <c r="N152" s="2"/>
      <c r="O152" s="2"/>
      <c r="P152" s="2"/>
      <c r="Q152" s="2"/>
      <c r="R152" s="2"/>
      <c r="S152" s="2"/>
      <c r="T152" s="2"/>
      <c r="U152" s="2"/>
      <c r="V152" s="2"/>
      <c r="W152" s="2"/>
      <c r="X152" s="2"/>
      <c r="Y152" s="2"/>
    </row>
    <row r="153" spans="1:25" ht="13">
      <c r="A153" s="5" t="s">
        <v>177</v>
      </c>
      <c r="B153" s="5" t="s">
        <v>32</v>
      </c>
      <c r="C153" s="5" t="s">
        <v>39</v>
      </c>
      <c r="D153" s="5" t="s">
        <v>39</v>
      </c>
      <c r="E153" s="5" t="s">
        <v>39</v>
      </c>
      <c r="G153" s="2"/>
      <c r="H153" s="2"/>
      <c r="I153" s="2"/>
      <c r="J153" s="2"/>
      <c r="K153" s="2"/>
      <c r="L153" s="2"/>
      <c r="M153" s="2"/>
      <c r="N153" s="2"/>
      <c r="O153" s="2"/>
      <c r="P153" s="2"/>
      <c r="Q153" s="2"/>
      <c r="R153" s="2"/>
      <c r="S153" s="2"/>
      <c r="T153" s="2"/>
      <c r="U153" s="2"/>
      <c r="V153" s="2"/>
      <c r="W153" s="2"/>
      <c r="X153" s="2"/>
      <c r="Y153" s="2"/>
    </row>
    <row r="154" spans="1:25" ht="13">
      <c r="A154" s="5" t="s">
        <v>178</v>
      </c>
      <c r="B154" s="5" t="s">
        <v>32</v>
      </c>
      <c r="C154" s="5" t="s">
        <v>39</v>
      </c>
      <c r="D154" s="5" t="s">
        <v>39</v>
      </c>
      <c r="E154" s="5" t="s">
        <v>39</v>
      </c>
      <c r="G154" s="2"/>
      <c r="H154" s="2"/>
      <c r="I154" s="2"/>
      <c r="J154" s="2"/>
      <c r="K154" s="2"/>
      <c r="L154" s="2"/>
      <c r="M154" s="2"/>
      <c r="N154" s="2"/>
      <c r="O154" s="2"/>
      <c r="P154" s="2"/>
      <c r="Q154" s="2"/>
      <c r="R154" s="2"/>
      <c r="S154" s="2"/>
      <c r="T154" s="2"/>
      <c r="U154" s="2"/>
      <c r="V154" s="2"/>
      <c r="W154" s="2"/>
      <c r="X154" s="2"/>
      <c r="Y154" s="2"/>
    </row>
    <row r="155" spans="1:25" ht="13">
      <c r="A155" s="5" t="s">
        <v>179</v>
      </c>
      <c r="B155" s="5" t="s">
        <v>25</v>
      </c>
      <c r="C155" s="5" t="s">
        <v>8</v>
      </c>
      <c r="D155" s="5" t="s">
        <v>221</v>
      </c>
      <c r="E155" s="5" t="s">
        <v>20</v>
      </c>
      <c r="G155" s="2"/>
      <c r="H155" s="2"/>
      <c r="I155" s="2"/>
      <c r="J155" s="2"/>
      <c r="K155" s="2"/>
      <c r="L155" s="2"/>
      <c r="M155" s="2"/>
      <c r="N155" s="2"/>
      <c r="O155" s="2"/>
      <c r="P155" s="2"/>
      <c r="Q155" s="2"/>
      <c r="R155" s="2"/>
      <c r="S155" s="2"/>
      <c r="T155" s="2"/>
      <c r="U155" s="2"/>
      <c r="V155" s="2"/>
      <c r="W155" s="2"/>
      <c r="X155" s="2"/>
      <c r="Y155" s="2"/>
    </row>
    <row r="156" spans="1:25" ht="13">
      <c r="A156" s="5" t="s">
        <v>180</v>
      </c>
      <c r="B156" s="5" t="s">
        <v>32</v>
      </c>
      <c r="C156" s="5" t="s">
        <v>39</v>
      </c>
      <c r="D156" s="5" t="s">
        <v>39</v>
      </c>
      <c r="E156" s="5" t="s">
        <v>39</v>
      </c>
      <c r="G156" s="2"/>
      <c r="H156" s="2"/>
      <c r="I156" s="2"/>
      <c r="J156" s="2"/>
      <c r="K156" s="2"/>
      <c r="L156" s="2"/>
      <c r="M156" s="2"/>
      <c r="N156" s="2"/>
      <c r="O156" s="2"/>
      <c r="P156" s="2"/>
      <c r="Q156" s="2"/>
      <c r="R156" s="2"/>
      <c r="S156" s="2"/>
      <c r="T156" s="2"/>
      <c r="U156" s="2"/>
      <c r="V156" s="2"/>
      <c r="W156" s="2"/>
      <c r="X156" s="2"/>
      <c r="Y156" s="2"/>
    </row>
    <row r="157" spans="1:25" ht="13">
      <c r="A157" s="5" t="s">
        <v>181</v>
      </c>
      <c r="B157" s="5" t="s">
        <v>32</v>
      </c>
      <c r="C157" s="5" t="s">
        <v>39</v>
      </c>
      <c r="D157" s="5" t="s">
        <v>39</v>
      </c>
      <c r="E157" s="5" t="s">
        <v>39</v>
      </c>
      <c r="G157" s="2"/>
      <c r="H157" s="2"/>
      <c r="I157" s="2"/>
      <c r="J157" s="2"/>
      <c r="K157" s="2"/>
      <c r="L157" s="2"/>
      <c r="M157" s="2"/>
      <c r="N157" s="2"/>
      <c r="O157" s="2"/>
      <c r="P157" s="2"/>
      <c r="Q157" s="2"/>
      <c r="R157" s="2"/>
      <c r="S157" s="2"/>
      <c r="T157" s="2"/>
      <c r="U157" s="2"/>
      <c r="V157" s="2"/>
      <c r="W157" s="2"/>
      <c r="X157" s="2"/>
      <c r="Y157" s="2"/>
    </row>
    <row r="158" spans="1:25" ht="13">
      <c r="A158" s="5" t="s">
        <v>182</v>
      </c>
      <c r="B158" s="5" t="s">
        <v>32</v>
      </c>
      <c r="C158" s="5" t="s">
        <v>39</v>
      </c>
      <c r="D158" s="5" t="s">
        <v>39</v>
      </c>
      <c r="E158" s="5" t="s">
        <v>39</v>
      </c>
      <c r="G158" s="2"/>
      <c r="H158" s="2"/>
      <c r="I158" s="2"/>
      <c r="J158" s="2"/>
      <c r="K158" s="2"/>
      <c r="L158" s="2"/>
      <c r="M158" s="2"/>
      <c r="N158" s="2"/>
      <c r="O158" s="2"/>
      <c r="P158" s="2"/>
      <c r="Q158" s="2"/>
      <c r="R158" s="2"/>
      <c r="S158" s="2"/>
      <c r="T158" s="2"/>
      <c r="U158" s="2"/>
      <c r="V158" s="2"/>
      <c r="W158" s="2"/>
      <c r="X158" s="2"/>
      <c r="Y158" s="2"/>
    </row>
    <row r="159" spans="1:25" ht="13">
      <c r="A159" s="5" t="s">
        <v>183</v>
      </c>
      <c r="B159" s="5" t="s">
        <v>32</v>
      </c>
      <c r="C159" s="5" t="s">
        <v>39</v>
      </c>
      <c r="D159" s="5" t="s">
        <v>39</v>
      </c>
      <c r="E159" s="5" t="s">
        <v>39</v>
      </c>
      <c r="G159" s="2"/>
      <c r="H159" s="2"/>
      <c r="I159" s="2"/>
      <c r="J159" s="2"/>
      <c r="K159" s="2"/>
      <c r="L159" s="2"/>
      <c r="M159" s="2"/>
      <c r="N159" s="2"/>
      <c r="O159" s="2"/>
      <c r="P159" s="2"/>
      <c r="Q159" s="2"/>
      <c r="R159" s="2"/>
      <c r="S159" s="2"/>
      <c r="T159" s="2"/>
      <c r="U159" s="2"/>
      <c r="V159" s="2"/>
      <c r="W159" s="2"/>
      <c r="X159" s="2"/>
      <c r="Y159" s="2"/>
    </row>
    <row r="160" spans="1:25" ht="13">
      <c r="A160" s="5" t="s">
        <v>184</v>
      </c>
      <c r="B160" s="5" t="s">
        <v>9</v>
      </c>
      <c r="C160" s="5" t="s">
        <v>8</v>
      </c>
      <c r="D160" s="5" t="s">
        <v>221</v>
      </c>
      <c r="E160" s="5" t="s">
        <v>20</v>
      </c>
      <c r="G160" s="2"/>
      <c r="H160" s="2"/>
      <c r="I160" s="2"/>
      <c r="J160" s="2"/>
      <c r="K160" s="2"/>
      <c r="L160" s="2"/>
      <c r="M160" s="2"/>
      <c r="N160" s="2"/>
      <c r="O160" s="2"/>
      <c r="P160" s="2"/>
      <c r="Q160" s="2"/>
      <c r="R160" s="2"/>
      <c r="S160" s="2"/>
      <c r="T160" s="2"/>
      <c r="U160" s="2"/>
      <c r="V160" s="2"/>
      <c r="W160" s="2"/>
      <c r="X160" s="2"/>
      <c r="Y160" s="2"/>
    </row>
    <row r="161" spans="1:25" ht="13">
      <c r="A161" s="5" t="s">
        <v>185</v>
      </c>
      <c r="B161" s="5" t="s">
        <v>25</v>
      </c>
      <c r="C161" s="5" t="s">
        <v>39</v>
      </c>
      <c r="D161" s="5" t="s">
        <v>39</v>
      </c>
      <c r="E161" s="5" t="s">
        <v>20</v>
      </c>
      <c r="G161" s="2"/>
      <c r="H161" s="2"/>
      <c r="I161" s="2"/>
      <c r="J161" s="2"/>
      <c r="K161" s="2"/>
      <c r="L161" s="2"/>
      <c r="M161" s="2"/>
      <c r="N161" s="2"/>
      <c r="O161" s="2"/>
      <c r="P161" s="2"/>
      <c r="Q161" s="2"/>
      <c r="R161" s="2"/>
      <c r="S161" s="2"/>
      <c r="T161" s="2"/>
      <c r="U161" s="2"/>
      <c r="V161" s="2"/>
      <c r="W161" s="2"/>
      <c r="X161" s="2"/>
      <c r="Y161" s="2"/>
    </row>
    <row r="162" spans="1:25" ht="13">
      <c r="A162" s="5" t="s">
        <v>186</v>
      </c>
      <c r="B162" s="5" t="s">
        <v>32</v>
      </c>
      <c r="C162" s="5" t="s">
        <v>39</v>
      </c>
      <c r="D162" s="5" t="s">
        <v>39</v>
      </c>
      <c r="E162" s="5" t="s">
        <v>39</v>
      </c>
      <c r="G162" s="2"/>
      <c r="H162" s="2"/>
      <c r="I162" s="2"/>
      <c r="J162" s="2"/>
      <c r="K162" s="2"/>
      <c r="L162" s="2"/>
      <c r="M162" s="2"/>
      <c r="N162" s="2"/>
      <c r="O162" s="2"/>
      <c r="P162" s="2"/>
      <c r="Q162" s="2"/>
      <c r="R162" s="2"/>
      <c r="S162" s="2"/>
      <c r="T162" s="2"/>
      <c r="U162" s="2"/>
      <c r="V162" s="2"/>
      <c r="W162" s="2"/>
      <c r="X162" s="2"/>
      <c r="Y162" s="2"/>
    </row>
    <row r="163" spans="1:25" ht="13">
      <c r="A163" s="5" t="s">
        <v>187</v>
      </c>
      <c r="B163" s="5" t="s">
        <v>9</v>
      </c>
      <c r="C163" s="5" t="s">
        <v>20</v>
      </c>
      <c r="D163" s="5" t="s">
        <v>221</v>
      </c>
      <c r="E163" s="5" t="s">
        <v>20</v>
      </c>
      <c r="G163" s="2"/>
      <c r="H163" s="2"/>
      <c r="I163" s="2"/>
      <c r="J163" s="2"/>
      <c r="K163" s="2"/>
      <c r="L163" s="2"/>
      <c r="M163" s="2"/>
      <c r="N163" s="2"/>
      <c r="O163" s="2"/>
      <c r="P163" s="2"/>
      <c r="Q163" s="2"/>
      <c r="R163" s="2"/>
      <c r="S163" s="2"/>
      <c r="T163" s="2"/>
      <c r="U163" s="2"/>
      <c r="V163" s="2"/>
      <c r="W163" s="2"/>
      <c r="X163" s="2"/>
      <c r="Y163" s="2"/>
    </row>
    <row r="164" spans="1:25" ht="13">
      <c r="A164" s="5" t="s">
        <v>188</v>
      </c>
      <c r="B164" s="5" t="s">
        <v>56</v>
      </c>
      <c r="C164" s="5" t="s">
        <v>44</v>
      </c>
      <c r="D164" s="5" t="s">
        <v>8</v>
      </c>
      <c r="E164" s="5" t="s">
        <v>44</v>
      </c>
      <c r="G164" s="2"/>
      <c r="H164" s="2"/>
      <c r="I164" s="2"/>
      <c r="J164" s="2"/>
      <c r="K164" s="2"/>
      <c r="L164" s="2"/>
      <c r="M164" s="2"/>
      <c r="N164" s="2"/>
      <c r="O164" s="2"/>
      <c r="P164" s="2"/>
      <c r="Q164" s="2"/>
      <c r="R164" s="2"/>
      <c r="S164" s="2"/>
      <c r="T164" s="2"/>
      <c r="U164" s="2"/>
      <c r="V164" s="2"/>
      <c r="W164" s="2"/>
      <c r="X164" s="2"/>
      <c r="Y164" s="2"/>
    </row>
    <row r="165" spans="1:25" ht="13">
      <c r="A165" s="5" t="s">
        <v>189</v>
      </c>
      <c r="B165" s="5" t="s">
        <v>25</v>
      </c>
      <c r="C165" s="5" t="s">
        <v>39</v>
      </c>
      <c r="D165" s="5" t="s">
        <v>39</v>
      </c>
      <c r="E165" s="5" t="s">
        <v>20</v>
      </c>
      <c r="G165" s="2"/>
      <c r="H165" s="2"/>
      <c r="I165" s="2"/>
      <c r="J165" s="2"/>
      <c r="K165" s="2"/>
      <c r="L165" s="2"/>
      <c r="M165" s="2"/>
      <c r="N165" s="2"/>
      <c r="O165" s="2"/>
      <c r="P165" s="2"/>
      <c r="Q165" s="2"/>
      <c r="R165" s="2"/>
      <c r="S165" s="2"/>
      <c r="T165" s="2"/>
      <c r="U165" s="2"/>
      <c r="V165" s="2"/>
      <c r="W165" s="2"/>
      <c r="X165" s="2"/>
      <c r="Y165" s="2"/>
    </row>
    <row r="166" spans="1:25" ht="13">
      <c r="A166" s="5" t="s">
        <v>190</v>
      </c>
      <c r="B166" s="5" t="s">
        <v>50</v>
      </c>
      <c r="C166" s="5" t="s">
        <v>8</v>
      </c>
      <c r="D166" s="5" t="s">
        <v>221</v>
      </c>
      <c r="E166" s="5" t="s">
        <v>44</v>
      </c>
      <c r="G166" s="2"/>
      <c r="H166" s="2"/>
      <c r="I166" s="2"/>
      <c r="J166" s="2"/>
      <c r="K166" s="2"/>
      <c r="L166" s="2"/>
      <c r="M166" s="2"/>
      <c r="N166" s="2"/>
      <c r="O166" s="2"/>
      <c r="P166" s="2"/>
      <c r="Q166" s="2"/>
      <c r="R166" s="2"/>
      <c r="S166" s="2"/>
      <c r="T166" s="2"/>
      <c r="U166" s="2"/>
      <c r="V166" s="2"/>
      <c r="W166" s="2"/>
      <c r="X166" s="2"/>
      <c r="Y166" s="2"/>
    </row>
    <row r="167" spans="1:25" ht="13">
      <c r="A167" s="5" t="s">
        <v>191</v>
      </c>
      <c r="B167" s="5" t="s">
        <v>18</v>
      </c>
      <c r="C167" s="5" t="s">
        <v>8</v>
      </c>
      <c r="D167" s="5" t="s">
        <v>221</v>
      </c>
      <c r="E167" s="5" t="s">
        <v>20</v>
      </c>
      <c r="G167" s="2"/>
      <c r="H167" s="2"/>
      <c r="I167" s="2"/>
      <c r="J167" s="2"/>
      <c r="K167" s="2"/>
      <c r="L167" s="2"/>
      <c r="M167" s="2"/>
      <c r="N167" s="2"/>
      <c r="O167" s="2"/>
      <c r="P167" s="2"/>
      <c r="Q167" s="2"/>
      <c r="R167" s="2"/>
      <c r="S167" s="2"/>
      <c r="T167" s="2"/>
      <c r="U167" s="2"/>
      <c r="V167" s="2"/>
      <c r="W167" s="2"/>
      <c r="X167" s="2"/>
      <c r="Y167" s="2"/>
    </row>
    <row r="168" spans="1:25" ht="13">
      <c r="A168" s="5" t="s">
        <v>192</v>
      </c>
      <c r="B168" s="5" t="s">
        <v>9</v>
      </c>
      <c r="C168" s="5" t="s">
        <v>8</v>
      </c>
      <c r="D168" s="5" t="s">
        <v>20</v>
      </c>
      <c r="E168" s="5" t="s">
        <v>8</v>
      </c>
      <c r="G168" s="2"/>
      <c r="H168" s="2"/>
      <c r="I168" s="2"/>
      <c r="J168" s="2"/>
      <c r="K168" s="2"/>
      <c r="L168" s="2"/>
      <c r="M168" s="2"/>
      <c r="N168" s="2"/>
      <c r="O168" s="2"/>
      <c r="P168" s="2"/>
      <c r="Q168" s="2"/>
      <c r="R168" s="2"/>
      <c r="S168" s="2"/>
      <c r="T168" s="2"/>
      <c r="U168" s="2"/>
      <c r="V168" s="2"/>
      <c r="W168" s="2"/>
      <c r="X168" s="2"/>
      <c r="Y168" s="2"/>
    </row>
    <row r="169" spans="1:25" ht="13">
      <c r="A169" s="5" t="s">
        <v>193</v>
      </c>
      <c r="B169" s="5" t="s">
        <v>32</v>
      </c>
      <c r="C169" s="5" t="s">
        <v>20</v>
      </c>
      <c r="D169" s="5" t="s">
        <v>39</v>
      </c>
      <c r="E169" s="5" t="s">
        <v>39</v>
      </c>
      <c r="G169" s="2"/>
      <c r="H169" s="2"/>
      <c r="I169" s="2"/>
      <c r="J169" s="2"/>
      <c r="K169" s="2"/>
      <c r="L169" s="2"/>
      <c r="M169" s="2"/>
      <c r="N169" s="2"/>
      <c r="O169" s="2"/>
      <c r="P169" s="2"/>
      <c r="Q169" s="2"/>
      <c r="R169" s="2"/>
      <c r="S169" s="2"/>
      <c r="T169" s="2"/>
      <c r="U169" s="2"/>
      <c r="V169" s="2"/>
      <c r="W169" s="2"/>
      <c r="X169" s="2"/>
      <c r="Y169" s="2"/>
    </row>
    <row r="170" spans="1:25" ht="13">
      <c r="A170" s="5" t="s">
        <v>194</v>
      </c>
      <c r="B170" s="5" t="s">
        <v>9</v>
      </c>
      <c r="C170" s="5" t="s">
        <v>8</v>
      </c>
      <c r="D170" s="5" t="s">
        <v>8</v>
      </c>
      <c r="E170" s="5" t="s">
        <v>8</v>
      </c>
      <c r="G170" s="2"/>
      <c r="H170" s="2"/>
      <c r="I170" s="2"/>
      <c r="J170" s="2"/>
      <c r="K170" s="2"/>
      <c r="L170" s="2"/>
      <c r="M170" s="2"/>
      <c r="N170" s="2"/>
      <c r="O170" s="2"/>
      <c r="P170" s="2"/>
      <c r="Q170" s="2"/>
      <c r="R170" s="2"/>
      <c r="S170" s="2"/>
      <c r="T170" s="2"/>
      <c r="U170" s="2"/>
      <c r="V170" s="2"/>
      <c r="W170" s="2"/>
      <c r="X170" s="2"/>
      <c r="Y170" s="2"/>
    </row>
    <row r="171" spans="1:25" ht="13">
      <c r="A171" s="5" t="s">
        <v>195</v>
      </c>
      <c r="B171" s="5" t="s">
        <v>32</v>
      </c>
      <c r="C171" s="5" t="s">
        <v>8</v>
      </c>
      <c r="D171" s="5" t="s">
        <v>39</v>
      </c>
      <c r="E171" s="5" t="s">
        <v>39</v>
      </c>
      <c r="G171" s="2"/>
      <c r="H171" s="2"/>
      <c r="I171" s="2"/>
      <c r="J171" s="2"/>
      <c r="K171" s="2"/>
      <c r="L171" s="2"/>
      <c r="M171" s="2"/>
      <c r="N171" s="2"/>
      <c r="O171" s="2"/>
      <c r="P171" s="2"/>
      <c r="Q171" s="2"/>
      <c r="R171" s="2"/>
      <c r="S171" s="2"/>
      <c r="T171" s="2"/>
      <c r="U171" s="2"/>
      <c r="V171" s="2"/>
      <c r="W171" s="2"/>
      <c r="X171" s="2"/>
      <c r="Y171" s="2"/>
    </row>
    <row r="172" spans="1:25" ht="13">
      <c r="A172" s="5" t="s">
        <v>196</v>
      </c>
      <c r="B172" s="5" t="s">
        <v>32</v>
      </c>
      <c r="C172" s="5" t="s">
        <v>39</v>
      </c>
      <c r="D172" s="5" t="s">
        <v>39</v>
      </c>
      <c r="E172" s="5" t="s">
        <v>39</v>
      </c>
      <c r="G172" s="2"/>
      <c r="H172" s="2"/>
      <c r="I172" s="2"/>
      <c r="J172" s="2"/>
      <c r="K172" s="2"/>
      <c r="L172" s="2"/>
      <c r="M172" s="2"/>
      <c r="N172" s="2"/>
      <c r="O172" s="2"/>
      <c r="P172" s="2"/>
      <c r="Q172" s="2"/>
      <c r="R172" s="2"/>
      <c r="S172" s="2"/>
      <c r="T172" s="2"/>
      <c r="U172" s="2"/>
      <c r="V172" s="2"/>
      <c r="W172" s="2"/>
      <c r="X172" s="2"/>
      <c r="Y172" s="2"/>
    </row>
    <row r="173" spans="1:25" ht="13">
      <c r="A173" s="5" t="s">
        <v>197</v>
      </c>
      <c r="B173" s="5" t="s">
        <v>25</v>
      </c>
      <c r="C173" s="5" t="s">
        <v>8</v>
      </c>
      <c r="D173" s="5" t="s">
        <v>221</v>
      </c>
      <c r="E173" s="5" t="s">
        <v>20</v>
      </c>
      <c r="G173" s="2"/>
      <c r="H173" s="2"/>
      <c r="I173" s="2"/>
      <c r="J173" s="2"/>
      <c r="K173" s="2"/>
      <c r="L173" s="2"/>
      <c r="M173" s="2"/>
      <c r="N173" s="2"/>
      <c r="O173" s="2"/>
      <c r="P173" s="2"/>
      <c r="Q173" s="2"/>
      <c r="R173" s="2"/>
      <c r="S173" s="2"/>
      <c r="T173" s="2"/>
      <c r="U173" s="2"/>
      <c r="V173" s="2"/>
      <c r="W173" s="2"/>
      <c r="X173" s="2"/>
      <c r="Y173" s="2"/>
    </row>
    <row r="174" spans="1:25" ht="13">
      <c r="A174" s="5" t="s">
        <v>198</v>
      </c>
      <c r="B174" s="5" t="s">
        <v>32</v>
      </c>
      <c r="C174" s="5" t="s">
        <v>39</v>
      </c>
      <c r="D174" s="5" t="s">
        <v>39</v>
      </c>
      <c r="E174" s="5" t="s">
        <v>39</v>
      </c>
      <c r="G174" s="2"/>
      <c r="H174" s="2"/>
      <c r="I174" s="2"/>
      <c r="J174" s="2"/>
      <c r="K174" s="2"/>
      <c r="L174" s="2"/>
      <c r="M174" s="2"/>
      <c r="N174" s="2"/>
      <c r="O174" s="2"/>
      <c r="P174" s="2"/>
      <c r="Q174" s="2"/>
      <c r="R174" s="2"/>
      <c r="S174" s="2"/>
      <c r="T174" s="2"/>
      <c r="U174" s="2"/>
      <c r="V174" s="2"/>
      <c r="W174" s="2"/>
      <c r="X174" s="2"/>
      <c r="Y174" s="2"/>
    </row>
    <row r="175" spans="1:25" ht="13">
      <c r="A175" s="5" t="s">
        <v>199</v>
      </c>
      <c r="B175" s="5" t="s">
        <v>32</v>
      </c>
      <c r="C175" s="5" t="s">
        <v>39</v>
      </c>
      <c r="D175" s="5" t="s">
        <v>39</v>
      </c>
      <c r="E175" s="5" t="s">
        <v>20</v>
      </c>
      <c r="G175" s="2"/>
      <c r="H175" s="2"/>
      <c r="I175" s="2"/>
      <c r="J175" s="2"/>
      <c r="K175" s="2"/>
      <c r="L175" s="2"/>
      <c r="M175" s="2"/>
      <c r="N175" s="2"/>
      <c r="O175" s="2"/>
      <c r="P175" s="2"/>
      <c r="Q175" s="2"/>
      <c r="R175" s="2"/>
      <c r="S175" s="2"/>
      <c r="T175" s="2"/>
      <c r="U175" s="2"/>
      <c r="V175" s="2"/>
      <c r="W175" s="2"/>
      <c r="X175" s="2"/>
      <c r="Y175" s="2"/>
    </row>
    <row r="176" spans="1:25" ht="13">
      <c r="A176" s="5" t="s">
        <v>200</v>
      </c>
      <c r="B176" s="5" t="s">
        <v>56</v>
      </c>
      <c r="C176" s="5" t="s">
        <v>44</v>
      </c>
      <c r="D176" s="5" t="s">
        <v>221</v>
      </c>
      <c r="E176" s="5" t="s">
        <v>44</v>
      </c>
      <c r="G176" s="2"/>
      <c r="H176" s="2"/>
      <c r="I176" s="2"/>
      <c r="J176" s="2"/>
      <c r="K176" s="2"/>
      <c r="L176" s="2"/>
      <c r="M176" s="2"/>
      <c r="N176" s="2"/>
      <c r="O176" s="2"/>
      <c r="P176" s="2"/>
      <c r="Q176" s="2"/>
      <c r="R176" s="2"/>
      <c r="S176" s="2"/>
      <c r="T176" s="2"/>
      <c r="U176" s="2"/>
      <c r="V176" s="2"/>
      <c r="W176" s="2"/>
      <c r="X176" s="2"/>
      <c r="Y176" s="2"/>
    </row>
    <row r="177" spans="1:25" ht="13">
      <c r="A177" s="5" t="s">
        <v>201</v>
      </c>
      <c r="B177" s="5" t="s">
        <v>9</v>
      </c>
      <c r="C177" s="5" t="s">
        <v>8</v>
      </c>
      <c r="D177" s="5" t="s">
        <v>8</v>
      </c>
      <c r="E177" s="5" t="s">
        <v>8</v>
      </c>
      <c r="G177" s="2"/>
      <c r="H177" s="2"/>
      <c r="I177" s="2"/>
      <c r="J177" s="2"/>
      <c r="K177" s="2"/>
      <c r="L177" s="2"/>
      <c r="M177" s="2"/>
      <c r="N177" s="2"/>
      <c r="O177" s="2"/>
      <c r="P177" s="2"/>
      <c r="Q177" s="2"/>
      <c r="R177" s="2"/>
      <c r="S177" s="2"/>
      <c r="T177" s="2"/>
      <c r="U177" s="2"/>
      <c r="V177" s="2"/>
      <c r="W177" s="2"/>
      <c r="X177" s="2"/>
      <c r="Y177" s="2"/>
    </row>
    <row r="178" spans="1:25" ht="13">
      <c r="A178" s="5" t="s">
        <v>202</v>
      </c>
      <c r="B178" s="5" t="s">
        <v>56</v>
      </c>
      <c r="C178" s="5" t="s">
        <v>44</v>
      </c>
      <c r="D178" s="5" t="s">
        <v>221</v>
      </c>
      <c r="E178" s="5" t="s">
        <v>44</v>
      </c>
      <c r="G178" s="2"/>
      <c r="H178" s="2"/>
      <c r="I178" s="2"/>
      <c r="J178" s="2"/>
      <c r="K178" s="2"/>
      <c r="L178" s="2"/>
      <c r="M178" s="2"/>
      <c r="N178" s="2"/>
      <c r="O178" s="2"/>
      <c r="P178" s="2"/>
      <c r="Q178" s="2"/>
      <c r="R178" s="2"/>
      <c r="S178" s="2"/>
      <c r="T178" s="2"/>
      <c r="U178" s="2"/>
      <c r="V178" s="2"/>
      <c r="W178" s="2"/>
      <c r="X178" s="2"/>
      <c r="Y178" s="2"/>
    </row>
    <row r="179" spans="1:25" ht="13">
      <c r="A179" s="5" t="s">
        <v>203</v>
      </c>
      <c r="B179" s="5" t="s">
        <v>50</v>
      </c>
      <c r="C179" s="5" t="s">
        <v>44</v>
      </c>
      <c r="D179" s="5" t="s">
        <v>8</v>
      </c>
      <c r="E179" s="5" t="s">
        <v>44</v>
      </c>
      <c r="G179" s="2"/>
      <c r="H179" s="2"/>
      <c r="I179" s="2"/>
      <c r="J179" s="2"/>
      <c r="K179" s="2"/>
      <c r="L179" s="2"/>
      <c r="M179" s="2"/>
      <c r="N179" s="2"/>
      <c r="O179" s="2"/>
      <c r="P179" s="2"/>
      <c r="Q179" s="2"/>
      <c r="R179" s="2"/>
      <c r="S179" s="2"/>
      <c r="T179" s="2"/>
      <c r="U179" s="2"/>
      <c r="V179" s="2"/>
      <c r="W179" s="2"/>
      <c r="X179" s="2"/>
      <c r="Y179" s="2"/>
    </row>
    <row r="180" spans="1:25" ht="13">
      <c r="A180" s="5" t="s">
        <v>204</v>
      </c>
      <c r="B180" s="5" t="s">
        <v>46</v>
      </c>
      <c r="C180" s="5" t="s">
        <v>44</v>
      </c>
      <c r="D180" s="5" t="s">
        <v>221</v>
      </c>
      <c r="E180" s="5" t="s">
        <v>44</v>
      </c>
      <c r="G180" s="2"/>
      <c r="H180" s="2"/>
      <c r="I180" s="2"/>
      <c r="J180" s="2"/>
      <c r="K180" s="2"/>
      <c r="L180" s="2"/>
      <c r="M180" s="2"/>
      <c r="N180" s="2"/>
      <c r="O180" s="2"/>
      <c r="P180" s="2"/>
      <c r="Q180" s="2"/>
      <c r="R180" s="2"/>
      <c r="S180" s="2"/>
      <c r="T180" s="2"/>
      <c r="U180" s="2"/>
      <c r="V180" s="2"/>
      <c r="W180" s="2"/>
      <c r="X180" s="2"/>
      <c r="Y180" s="2"/>
    </row>
    <row r="181" spans="1:25" ht="13">
      <c r="A181" s="5" t="s">
        <v>205</v>
      </c>
      <c r="B181" s="5" t="s">
        <v>46</v>
      </c>
      <c r="C181" s="5" t="s">
        <v>44</v>
      </c>
      <c r="D181" s="5" t="s">
        <v>221</v>
      </c>
      <c r="E181" s="5" t="s">
        <v>44</v>
      </c>
      <c r="G181" s="2"/>
      <c r="H181" s="2"/>
      <c r="I181" s="2"/>
      <c r="J181" s="2"/>
      <c r="K181" s="2"/>
      <c r="L181" s="2"/>
      <c r="M181" s="2"/>
      <c r="N181" s="2"/>
      <c r="O181" s="2"/>
      <c r="P181" s="2"/>
      <c r="Q181" s="2"/>
      <c r="R181" s="2"/>
      <c r="S181" s="2"/>
      <c r="T181" s="2"/>
      <c r="U181" s="2"/>
      <c r="V181" s="2"/>
      <c r="W181" s="2"/>
      <c r="X181" s="2"/>
      <c r="Y181" s="2"/>
    </row>
    <row r="182" spans="1:25" ht="13">
      <c r="A182" s="5" t="s">
        <v>206</v>
      </c>
      <c r="B182" s="5" t="s">
        <v>32</v>
      </c>
      <c r="C182" s="5" t="s">
        <v>44</v>
      </c>
      <c r="D182" s="5" t="s">
        <v>221</v>
      </c>
      <c r="E182" s="5" t="s">
        <v>44</v>
      </c>
      <c r="G182" s="2"/>
      <c r="H182" s="2"/>
      <c r="I182" s="2"/>
      <c r="J182" s="2"/>
      <c r="K182" s="2"/>
      <c r="L182" s="2"/>
      <c r="M182" s="2"/>
      <c r="N182" s="2"/>
      <c r="O182" s="2"/>
      <c r="P182" s="2"/>
      <c r="Q182" s="2"/>
      <c r="R182" s="2"/>
      <c r="S182" s="2"/>
      <c r="T182" s="2"/>
      <c r="U182" s="2"/>
      <c r="V182" s="2"/>
      <c r="W182" s="2"/>
      <c r="X182" s="2"/>
      <c r="Y182" s="2"/>
    </row>
    <row r="183" spans="1:25" ht="13">
      <c r="A183" s="5" t="s">
        <v>207</v>
      </c>
      <c r="B183" s="5" t="s">
        <v>32</v>
      </c>
      <c r="C183" s="5" t="s">
        <v>44</v>
      </c>
      <c r="D183" s="5" t="s">
        <v>8</v>
      </c>
      <c r="E183" s="5" t="s">
        <v>44</v>
      </c>
      <c r="G183" s="2"/>
      <c r="H183" s="2"/>
      <c r="I183" s="2"/>
      <c r="J183" s="2"/>
      <c r="K183" s="2"/>
      <c r="L183" s="2"/>
      <c r="M183" s="2"/>
      <c r="N183" s="2"/>
      <c r="O183" s="2"/>
      <c r="P183" s="2"/>
      <c r="Q183" s="2"/>
      <c r="R183" s="2"/>
      <c r="S183" s="2"/>
      <c r="T183" s="2"/>
      <c r="U183" s="2"/>
      <c r="V183" s="2"/>
      <c r="W183" s="2"/>
      <c r="X183" s="2"/>
      <c r="Y183" s="2"/>
    </row>
    <row r="184" spans="1:25" ht="13">
      <c r="A184" s="5" t="s">
        <v>208</v>
      </c>
      <c r="B184" s="5" t="s">
        <v>62</v>
      </c>
      <c r="C184" s="5" t="s">
        <v>44</v>
      </c>
      <c r="D184" s="5" t="s">
        <v>221</v>
      </c>
      <c r="E184" s="5" t="s">
        <v>44</v>
      </c>
      <c r="G184" s="2"/>
      <c r="H184" s="2"/>
      <c r="I184" s="2"/>
      <c r="J184" s="2"/>
      <c r="K184" s="2"/>
      <c r="L184" s="2"/>
      <c r="M184" s="2"/>
      <c r="N184" s="2"/>
      <c r="O184" s="2"/>
      <c r="P184" s="2"/>
      <c r="Q184" s="2"/>
      <c r="R184" s="2"/>
      <c r="S184" s="2"/>
      <c r="T184" s="2"/>
      <c r="U184" s="2"/>
      <c r="V184" s="2"/>
      <c r="W184" s="2"/>
      <c r="X184" s="2"/>
      <c r="Y184" s="2"/>
    </row>
    <row r="185" spans="1:25" ht="13">
      <c r="A185" s="5" t="s">
        <v>209</v>
      </c>
      <c r="B185" s="5" t="s">
        <v>56</v>
      </c>
      <c r="C185" s="5" t="s">
        <v>44</v>
      </c>
      <c r="D185" s="5" t="s">
        <v>221</v>
      </c>
      <c r="E185" s="5" t="s">
        <v>44</v>
      </c>
      <c r="G185" s="2"/>
      <c r="H185" s="2"/>
      <c r="I185" s="2"/>
      <c r="J185" s="2"/>
      <c r="K185" s="2"/>
      <c r="L185" s="2"/>
      <c r="M185" s="2"/>
      <c r="N185" s="2"/>
      <c r="O185" s="2"/>
      <c r="P185" s="2"/>
      <c r="Q185" s="2"/>
      <c r="R185" s="2"/>
      <c r="S185" s="2"/>
      <c r="T185" s="2"/>
      <c r="U185" s="2"/>
      <c r="V185" s="2"/>
      <c r="W185" s="2"/>
      <c r="X185" s="2"/>
      <c r="Y185" s="2"/>
    </row>
    <row r="186" spans="1:25" ht="13">
      <c r="A186" s="5" t="s">
        <v>210</v>
      </c>
      <c r="B186" s="5" t="s">
        <v>50</v>
      </c>
      <c r="C186" s="5" t="s">
        <v>44</v>
      </c>
      <c r="D186" s="5" t="s">
        <v>8</v>
      </c>
      <c r="E186" s="5" t="s">
        <v>44</v>
      </c>
      <c r="G186" s="2"/>
      <c r="H186" s="2"/>
      <c r="I186" s="2"/>
      <c r="J186" s="2"/>
      <c r="K186" s="2"/>
      <c r="L186" s="2"/>
      <c r="M186" s="2"/>
      <c r="N186" s="2"/>
      <c r="O186" s="2"/>
      <c r="P186" s="2"/>
      <c r="Q186" s="2"/>
      <c r="R186" s="2"/>
      <c r="S186" s="2"/>
      <c r="T186" s="2"/>
      <c r="U186" s="2"/>
      <c r="V186" s="2"/>
      <c r="W186" s="2"/>
      <c r="X186" s="2"/>
      <c r="Y186" s="2"/>
    </row>
    <row r="187" spans="1:25" ht="13">
      <c r="A187" s="5" t="s">
        <v>211</v>
      </c>
      <c r="B187" s="5" t="s">
        <v>56</v>
      </c>
      <c r="C187" s="5" t="s">
        <v>44</v>
      </c>
      <c r="D187" s="5" t="s">
        <v>221</v>
      </c>
      <c r="E187" s="5" t="s">
        <v>44</v>
      </c>
      <c r="G187" s="2"/>
      <c r="H187" s="2"/>
      <c r="I187" s="2"/>
      <c r="J187" s="2"/>
      <c r="K187" s="2"/>
      <c r="L187" s="2"/>
      <c r="M187" s="2"/>
      <c r="N187" s="2"/>
      <c r="O187" s="2"/>
      <c r="P187" s="2"/>
      <c r="Q187" s="2"/>
      <c r="R187" s="2"/>
      <c r="S187" s="2"/>
      <c r="T187" s="2"/>
      <c r="U187" s="2"/>
      <c r="V187" s="2"/>
      <c r="W187" s="2"/>
      <c r="X187" s="2"/>
      <c r="Y187" s="2"/>
    </row>
    <row r="188" spans="1:25" ht="13">
      <c r="A188" s="5" t="s">
        <v>212</v>
      </c>
      <c r="B188" s="5" t="s">
        <v>56</v>
      </c>
      <c r="C188" s="5" t="s">
        <v>44</v>
      </c>
      <c r="D188" s="5" t="s">
        <v>221</v>
      </c>
      <c r="E188" s="5" t="s">
        <v>44</v>
      </c>
      <c r="G188" s="2"/>
      <c r="H188" s="2"/>
      <c r="I188" s="2"/>
      <c r="J188" s="2"/>
      <c r="K188" s="2"/>
      <c r="L188" s="2"/>
      <c r="M188" s="2"/>
      <c r="N188" s="2"/>
      <c r="O188" s="2"/>
      <c r="P188" s="2"/>
      <c r="Q188" s="2"/>
      <c r="R188" s="2"/>
      <c r="S188" s="2"/>
      <c r="T188" s="2"/>
      <c r="U188" s="2"/>
      <c r="V188" s="2"/>
      <c r="W188" s="2"/>
      <c r="X188" s="2"/>
      <c r="Y188" s="2"/>
    </row>
    <row r="189" spans="1:25" ht="13">
      <c r="A189" s="5" t="s">
        <v>213</v>
      </c>
      <c r="B189" s="5" t="s">
        <v>56</v>
      </c>
      <c r="C189" s="5" t="s">
        <v>8</v>
      </c>
      <c r="D189" s="5" t="s">
        <v>39</v>
      </c>
      <c r="E189" s="5" t="s">
        <v>39</v>
      </c>
      <c r="G189" s="2"/>
      <c r="H189" s="2"/>
      <c r="I189" s="2"/>
      <c r="J189" s="2"/>
      <c r="K189" s="2"/>
      <c r="L189" s="2"/>
      <c r="M189" s="2"/>
      <c r="N189" s="2"/>
      <c r="O189" s="2"/>
      <c r="P189" s="2"/>
      <c r="Q189" s="2"/>
      <c r="R189" s="2"/>
      <c r="S189" s="2"/>
      <c r="T189" s="2"/>
      <c r="U189" s="2"/>
      <c r="V189" s="2"/>
      <c r="W189" s="2"/>
      <c r="X189" s="2"/>
      <c r="Y189" s="2"/>
    </row>
    <row r="190" spans="1:25" ht="13">
      <c r="A190" s="5" t="s">
        <v>214</v>
      </c>
      <c r="B190" s="5" t="s">
        <v>56</v>
      </c>
      <c r="C190" s="5" t="s">
        <v>44</v>
      </c>
      <c r="D190" s="5" t="s">
        <v>221</v>
      </c>
      <c r="E190" s="5" t="s">
        <v>44</v>
      </c>
      <c r="G190" s="2"/>
      <c r="H190" s="2"/>
      <c r="I190" s="2"/>
      <c r="J190" s="2"/>
      <c r="K190" s="2"/>
      <c r="L190" s="2"/>
      <c r="M190" s="2"/>
      <c r="N190" s="2"/>
      <c r="O190" s="2"/>
      <c r="P190" s="2"/>
      <c r="Q190" s="2"/>
      <c r="R190" s="2"/>
      <c r="S190" s="2"/>
      <c r="T190" s="2"/>
      <c r="U190" s="2"/>
      <c r="V190" s="2"/>
      <c r="W190" s="2"/>
      <c r="X190" s="2"/>
      <c r="Y190" s="2"/>
    </row>
    <row r="191" spans="1:25" ht="13">
      <c r="A191" s="5" t="s">
        <v>215</v>
      </c>
      <c r="B191" s="5" t="s">
        <v>56</v>
      </c>
      <c r="C191" s="5" t="s">
        <v>44</v>
      </c>
      <c r="D191" s="5" t="s">
        <v>221</v>
      </c>
      <c r="E191" s="5" t="s">
        <v>44</v>
      </c>
      <c r="G191" s="2"/>
      <c r="H191" s="2"/>
      <c r="I191" s="2"/>
      <c r="J191" s="2"/>
      <c r="K191" s="2"/>
      <c r="L191" s="2"/>
      <c r="M191" s="2"/>
      <c r="N191" s="2"/>
      <c r="O191" s="2"/>
      <c r="P191" s="2"/>
      <c r="Q191" s="2"/>
      <c r="R191" s="2"/>
      <c r="S191" s="2"/>
      <c r="T191" s="2"/>
      <c r="U191" s="2"/>
      <c r="V191" s="2"/>
      <c r="W191" s="2"/>
      <c r="X191" s="2"/>
      <c r="Y191" s="2"/>
    </row>
    <row r="192" spans="1:25" ht="13">
      <c r="A192" s="5" t="s">
        <v>216</v>
      </c>
      <c r="B192" s="5" t="s">
        <v>56</v>
      </c>
      <c r="C192" s="5" t="s">
        <v>44</v>
      </c>
      <c r="D192" s="5" t="s">
        <v>221</v>
      </c>
      <c r="E192" s="5" t="s">
        <v>44</v>
      </c>
      <c r="G192" s="2"/>
      <c r="H192" s="2"/>
      <c r="I192" s="2"/>
      <c r="J192" s="2"/>
      <c r="K192" s="2"/>
      <c r="L192" s="2"/>
      <c r="M192" s="2"/>
      <c r="N192" s="2"/>
      <c r="O192" s="2"/>
      <c r="P192" s="2"/>
      <c r="Q192" s="2"/>
      <c r="R192" s="2"/>
      <c r="S192" s="2"/>
      <c r="T192" s="2"/>
      <c r="U192" s="2"/>
      <c r="V192" s="2"/>
      <c r="W192" s="2"/>
      <c r="X192" s="2"/>
      <c r="Y192" s="2"/>
    </row>
    <row r="193" spans="7:25" ht="13">
      <c r="G193" s="2"/>
      <c r="H193" s="2"/>
      <c r="I193" s="2"/>
      <c r="J193" s="2"/>
      <c r="K193" s="2"/>
      <c r="L193" s="2"/>
      <c r="M193" s="2"/>
      <c r="N193" s="2"/>
      <c r="O193" s="2"/>
      <c r="P193" s="2"/>
      <c r="Q193" s="2"/>
      <c r="R193" s="2"/>
      <c r="S193" s="2"/>
      <c r="T193" s="2"/>
      <c r="U193" s="2"/>
      <c r="V193" s="2"/>
      <c r="W193" s="2"/>
      <c r="X193" s="2"/>
      <c r="Y193" s="2"/>
    </row>
  </sheetData>
  <customSheetViews>
    <customSheetView guid="{55674D99-7A40-42AF-AB22-491B21E69962}" filter="1" showAutoFilter="1">
      <pageMargins left="0.7" right="0.7" top="0.75" bottom="0.75" header="0.3" footer="0.3"/>
      <autoFilter ref="A1:E192" xr:uid="{E8806068-DDDE-A64F-8B40-CC47BAD2CB65}"/>
    </customSheetView>
    <customSheetView guid="{85CCE303-1C44-424F-98FD-D812AC94E291}" filter="1" showAutoFilter="1">
      <pageMargins left="0.7" right="0.7" top="0.75" bottom="0.75" header="0.3" footer="0.3"/>
      <autoFilter ref="A1:E192" xr:uid="{02EAF8F6-E49D-F949-B386-B5C3B5571B0E}"/>
    </customSheetView>
  </customSheetView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49"/>
  <sheetViews>
    <sheetView workbookViewId="0"/>
  </sheetViews>
  <sheetFormatPr baseColWidth="10" defaultColWidth="12.6640625" defaultRowHeight="15.75" customHeight="1"/>
  <cols>
    <col min="1" max="1" width="53.6640625" customWidth="1"/>
    <col min="2" max="2" width="42.83203125" customWidth="1"/>
    <col min="3" max="3" width="25.6640625" customWidth="1"/>
    <col min="5" max="5" width="14.33203125" customWidth="1"/>
    <col min="7" max="7" width="19.33203125" customWidth="1"/>
  </cols>
  <sheetData>
    <row r="1" spans="1:7" ht="15">
      <c r="A1" s="11" t="s">
        <v>0</v>
      </c>
      <c r="B1" s="12" t="s">
        <v>225</v>
      </c>
    </row>
    <row r="2" spans="1:7" ht="15">
      <c r="A2" s="13" t="s">
        <v>47</v>
      </c>
      <c r="B2" s="14" t="s">
        <v>226</v>
      </c>
      <c r="C2" s="2" t="s">
        <v>227</v>
      </c>
    </row>
    <row r="3" spans="1:7" ht="15">
      <c r="A3" s="13" t="s">
        <v>52</v>
      </c>
      <c r="B3" s="14" t="s">
        <v>228</v>
      </c>
      <c r="C3" s="2" t="s">
        <v>227</v>
      </c>
      <c r="E3" s="15" t="s">
        <v>229</v>
      </c>
      <c r="F3" s="2" t="s">
        <v>230</v>
      </c>
    </row>
    <row r="4" spans="1:7" ht="15">
      <c r="A4" s="13" t="s">
        <v>59</v>
      </c>
      <c r="B4" s="16" t="s">
        <v>231</v>
      </c>
      <c r="C4" s="2" t="s">
        <v>227</v>
      </c>
    </row>
    <row r="5" spans="1:7" ht="15">
      <c r="A5" s="13" t="s">
        <v>19</v>
      </c>
      <c r="B5" s="14" t="s">
        <v>232</v>
      </c>
      <c r="C5" s="2" t="s">
        <v>227</v>
      </c>
    </row>
    <row r="6" spans="1:7" ht="15">
      <c r="A6" s="13" t="s">
        <v>82</v>
      </c>
      <c r="B6" s="14" t="s">
        <v>233</v>
      </c>
      <c r="C6" s="2" t="s">
        <v>227</v>
      </c>
    </row>
    <row r="7" spans="1:7" ht="15">
      <c r="A7" s="13" t="s">
        <v>86</v>
      </c>
      <c r="B7" s="14" t="s">
        <v>234</v>
      </c>
      <c r="C7" s="2" t="s">
        <v>235</v>
      </c>
    </row>
    <row r="8" spans="1:7" ht="29">
      <c r="A8" s="13" t="s">
        <v>97</v>
      </c>
      <c r="B8" s="14" t="s">
        <v>236</v>
      </c>
      <c r="C8" s="2" t="s">
        <v>237</v>
      </c>
      <c r="E8" s="17" t="s">
        <v>238</v>
      </c>
      <c r="F8" s="17" t="s">
        <v>222</v>
      </c>
      <c r="G8" s="17" t="s">
        <v>239</v>
      </c>
    </row>
    <row r="9" spans="1:7" ht="29">
      <c r="A9" s="13" t="s">
        <v>102</v>
      </c>
      <c r="B9" s="14" t="s">
        <v>240</v>
      </c>
      <c r="C9" s="2" t="s">
        <v>237</v>
      </c>
      <c r="E9" s="17" t="s">
        <v>241</v>
      </c>
      <c r="F9" s="17">
        <v>2</v>
      </c>
      <c r="G9" s="17" t="s">
        <v>242</v>
      </c>
    </row>
    <row r="10" spans="1:7" ht="29">
      <c r="A10" s="13" t="s">
        <v>103</v>
      </c>
      <c r="B10" s="14" t="s">
        <v>243</v>
      </c>
      <c r="C10" s="2" t="s">
        <v>237</v>
      </c>
      <c r="E10" s="17" t="s">
        <v>244</v>
      </c>
      <c r="F10" s="17">
        <v>2</v>
      </c>
      <c r="G10" s="17" t="s">
        <v>242</v>
      </c>
    </row>
    <row r="11" spans="1:7" ht="15">
      <c r="A11" s="13" t="s">
        <v>107</v>
      </c>
      <c r="B11" s="14" t="s">
        <v>245</v>
      </c>
      <c r="C11" s="2" t="s">
        <v>235</v>
      </c>
      <c r="E11" s="5" t="s">
        <v>246</v>
      </c>
      <c r="F11" s="5">
        <v>5</v>
      </c>
      <c r="G11" s="5" t="s">
        <v>242</v>
      </c>
    </row>
    <row r="12" spans="1:7" ht="15">
      <c r="A12" s="13" t="s">
        <v>120</v>
      </c>
      <c r="B12" s="14" t="s">
        <v>247</v>
      </c>
      <c r="C12" s="15" t="s">
        <v>248</v>
      </c>
      <c r="D12" s="18" t="s">
        <v>249</v>
      </c>
      <c r="E12" s="5" t="s">
        <v>250</v>
      </c>
      <c r="F12" s="5">
        <v>2</v>
      </c>
      <c r="G12" s="5" t="s">
        <v>251</v>
      </c>
    </row>
    <row r="13" spans="1:7" ht="15">
      <c r="A13" s="13" t="s">
        <v>131</v>
      </c>
      <c r="B13" s="14" t="s">
        <v>252</v>
      </c>
      <c r="C13" s="15" t="s">
        <v>253</v>
      </c>
      <c r="D13" s="18" t="s">
        <v>249</v>
      </c>
    </row>
    <row r="14" spans="1:7" ht="15">
      <c r="A14" s="13" t="s">
        <v>132</v>
      </c>
      <c r="B14" s="16" t="s">
        <v>254</v>
      </c>
      <c r="C14" s="2" t="s">
        <v>227</v>
      </c>
    </row>
    <row r="15" spans="1:7" ht="15">
      <c r="A15" s="13" t="s">
        <v>141</v>
      </c>
      <c r="B15" s="19" t="s">
        <v>255</v>
      </c>
      <c r="C15" s="2" t="s">
        <v>227</v>
      </c>
    </row>
    <row r="16" spans="1:7" ht="15">
      <c r="A16" s="13" t="s">
        <v>152</v>
      </c>
      <c r="B16" s="16" t="s">
        <v>256</v>
      </c>
      <c r="C16" s="2" t="s">
        <v>227</v>
      </c>
    </row>
    <row r="17" spans="1:4" ht="15">
      <c r="A17" s="13" t="s">
        <v>162</v>
      </c>
      <c r="B17" s="16" t="s">
        <v>257</v>
      </c>
      <c r="C17" s="15" t="s">
        <v>258</v>
      </c>
      <c r="D17" s="18" t="s">
        <v>249</v>
      </c>
    </row>
    <row r="18" spans="1:4" ht="15">
      <c r="A18" s="13" t="s">
        <v>164</v>
      </c>
      <c r="B18" s="16" t="s">
        <v>259</v>
      </c>
      <c r="C18" s="2" t="s">
        <v>227</v>
      </c>
    </row>
    <row r="19" spans="1:4" ht="15">
      <c r="A19" s="13" t="s">
        <v>169</v>
      </c>
      <c r="B19" s="16" t="s">
        <v>260</v>
      </c>
      <c r="C19" s="2" t="s">
        <v>227</v>
      </c>
    </row>
    <row r="20" spans="1:4" ht="15">
      <c r="A20" s="13" t="s">
        <v>175</v>
      </c>
      <c r="B20" s="16" t="s">
        <v>261</v>
      </c>
      <c r="C20" s="2" t="s">
        <v>227</v>
      </c>
    </row>
    <row r="21" spans="1:4" ht="15">
      <c r="A21" s="13" t="s">
        <v>188</v>
      </c>
      <c r="B21" s="16" t="s">
        <v>262</v>
      </c>
      <c r="C21" s="15" t="s">
        <v>263</v>
      </c>
      <c r="D21" s="18" t="s">
        <v>249</v>
      </c>
    </row>
    <row r="22" spans="1:4" ht="15">
      <c r="A22" s="13" t="s">
        <v>197</v>
      </c>
      <c r="B22" s="16" t="s">
        <v>264</v>
      </c>
      <c r="C22" s="2" t="s">
        <v>227</v>
      </c>
    </row>
    <row r="23" spans="1:4" ht="15.75" customHeight="1">
      <c r="A23" s="5" t="s">
        <v>17</v>
      </c>
      <c r="B23" s="20" t="s">
        <v>265</v>
      </c>
      <c r="C23" s="15" t="s">
        <v>266</v>
      </c>
      <c r="D23" s="2" t="s">
        <v>267</v>
      </c>
    </row>
    <row r="24" spans="1:4" ht="15.75" customHeight="1">
      <c r="A24" s="5" t="s">
        <v>22</v>
      </c>
      <c r="B24" s="21" t="s">
        <v>268</v>
      </c>
      <c r="C24" s="15" t="s">
        <v>269</v>
      </c>
      <c r="D24" s="2" t="s">
        <v>270</v>
      </c>
    </row>
    <row r="25" spans="1:4" ht="15.75" customHeight="1">
      <c r="A25" s="5" t="s">
        <v>23</v>
      </c>
      <c r="B25" s="20" t="s">
        <v>271</v>
      </c>
      <c r="C25" s="15" t="s">
        <v>272</v>
      </c>
      <c r="D25" s="2" t="s">
        <v>273</v>
      </c>
    </row>
    <row r="26" spans="1:4" ht="15.75" customHeight="1">
      <c r="A26" s="5" t="s">
        <v>28</v>
      </c>
      <c r="B26" s="20" t="s">
        <v>274</v>
      </c>
      <c r="C26" s="15" t="s">
        <v>275</v>
      </c>
      <c r="D26" s="2" t="s">
        <v>276</v>
      </c>
    </row>
    <row r="27" spans="1:4" ht="15.75" customHeight="1">
      <c r="A27" s="5" t="s">
        <v>36</v>
      </c>
      <c r="B27" s="20" t="s">
        <v>277</v>
      </c>
      <c r="C27" s="2" t="s">
        <v>278</v>
      </c>
    </row>
    <row r="28" spans="1:4" ht="15.75" customHeight="1">
      <c r="A28" s="5" t="s">
        <v>43</v>
      </c>
      <c r="B28" s="20" t="s">
        <v>279</v>
      </c>
      <c r="C28" s="2" t="s">
        <v>278</v>
      </c>
    </row>
    <row r="29" spans="1:4" ht="15.75" customHeight="1">
      <c r="A29" s="5" t="s">
        <v>55</v>
      </c>
      <c r="B29" s="20" t="s">
        <v>280</v>
      </c>
      <c r="C29" s="2" t="s">
        <v>278</v>
      </c>
    </row>
    <row r="30" spans="1:4" ht="15.75" customHeight="1">
      <c r="A30" s="5" t="s">
        <v>57</v>
      </c>
      <c r="B30" s="20" t="s">
        <v>281</v>
      </c>
      <c r="C30" s="2" t="s">
        <v>278</v>
      </c>
    </row>
    <row r="31" spans="1:4" ht="15.75" customHeight="1">
      <c r="A31" s="5" t="s">
        <v>61</v>
      </c>
      <c r="B31" s="20" t="s">
        <v>282</v>
      </c>
      <c r="C31" s="2" t="s">
        <v>278</v>
      </c>
    </row>
    <row r="32" spans="1:4" ht="15.75" customHeight="1">
      <c r="A32" s="5" t="s">
        <v>63</v>
      </c>
      <c r="B32" s="20" t="s">
        <v>283</v>
      </c>
      <c r="C32" s="2" t="s">
        <v>278</v>
      </c>
    </row>
    <row r="33" spans="1:4" ht="15.75" customHeight="1">
      <c r="A33" s="5" t="s">
        <v>78</v>
      </c>
      <c r="B33" s="20" t="s">
        <v>284</v>
      </c>
      <c r="C33" s="2" t="s">
        <v>278</v>
      </c>
    </row>
    <row r="34" spans="1:4" ht="15.75" customHeight="1">
      <c r="A34" s="5" t="s">
        <v>88</v>
      </c>
      <c r="B34" s="20" t="s">
        <v>285</v>
      </c>
      <c r="C34" s="2" t="s">
        <v>278</v>
      </c>
    </row>
    <row r="35" spans="1:4" ht="15.75" customHeight="1">
      <c r="A35" s="5" t="s">
        <v>98</v>
      </c>
      <c r="B35" s="20" t="s">
        <v>286</v>
      </c>
      <c r="C35" s="2" t="s">
        <v>278</v>
      </c>
    </row>
    <row r="36" spans="1:4" ht="15.75" customHeight="1">
      <c r="A36" s="5" t="s">
        <v>108</v>
      </c>
      <c r="B36" s="21" t="s">
        <v>287</v>
      </c>
      <c r="C36" s="15" t="s">
        <v>288</v>
      </c>
      <c r="D36" s="2" t="s">
        <v>289</v>
      </c>
    </row>
    <row r="37" spans="1:4" ht="15.75" customHeight="1">
      <c r="A37" s="5" t="s">
        <v>112</v>
      </c>
      <c r="B37" s="20" t="s">
        <v>290</v>
      </c>
      <c r="C37" s="2" t="s">
        <v>278</v>
      </c>
    </row>
    <row r="38" spans="1:4" ht="15.75" customHeight="1">
      <c r="A38" s="5" t="s">
        <v>127</v>
      </c>
      <c r="B38" s="20" t="s">
        <v>291</v>
      </c>
      <c r="C38" s="15" t="s">
        <v>275</v>
      </c>
      <c r="D38" s="2" t="s">
        <v>292</v>
      </c>
    </row>
    <row r="39" spans="1:4" ht="15.75" customHeight="1">
      <c r="A39" s="5" t="s">
        <v>136</v>
      </c>
      <c r="B39" s="20" t="s">
        <v>293</v>
      </c>
      <c r="C39" s="2" t="s">
        <v>235</v>
      </c>
    </row>
    <row r="40" spans="1:4" ht="15.75" customHeight="1">
      <c r="A40" s="5" t="s">
        <v>137</v>
      </c>
      <c r="B40" s="20" t="s">
        <v>294</v>
      </c>
      <c r="C40" s="15" t="s">
        <v>295</v>
      </c>
      <c r="D40" s="2" t="s">
        <v>296</v>
      </c>
    </row>
    <row r="41" spans="1:4" ht="15.75" customHeight="1">
      <c r="A41" s="5" t="s">
        <v>161</v>
      </c>
      <c r="B41" s="20" t="s">
        <v>297</v>
      </c>
      <c r="C41" s="15" t="s">
        <v>298</v>
      </c>
      <c r="D41" s="2" t="s">
        <v>299</v>
      </c>
    </row>
    <row r="42" spans="1:4" ht="15.75" customHeight="1">
      <c r="A42" s="5" t="s">
        <v>167</v>
      </c>
      <c r="B42" s="20" t="s">
        <v>300</v>
      </c>
      <c r="C42" s="2" t="s">
        <v>278</v>
      </c>
    </row>
    <row r="43" spans="1:4" ht="15.75" customHeight="1">
      <c r="A43" s="5" t="s">
        <v>168</v>
      </c>
      <c r="B43" s="20" t="s">
        <v>301</v>
      </c>
      <c r="C43" s="2" t="s">
        <v>278</v>
      </c>
    </row>
    <row r="44" spans="1:4" ht="15.75" customHeight="1">
      <c r="A44" s="5" t="s">
        <v>171</v>
      </c>
      <c r="B44" s="20" t="s">
        <v>302</v>
      </c>
      <c r="C44" s="2" t="s">
        <v>278</v>
      </c>
    </row>
    <row r="45" spans="1:4" ht="15.75" customHeight="1">
      <c r="A45" s="5" t="s">
        <v>191</v>
      </c>
      <c r="B45" s="20" t="s">
        <v>303</v>
      </c>
      <c r="C45" s="2" t="s">
        <v>278</v>
      </c>
    </row>
    <row r="46" spans="1:4" ht="15.75" customHeight="1">
      <c r="A46" s="1" t="s">
        <v>35</v>
      </c>
      <c r="B46" s="21" t="s">
        <v>304</v>
      </c>
      <c r="C46" s="2" t="s">
        <v>278</v>
      </c>
    </row>
    <row r="47" spans="1:4" ht="15.75" customHeight="1">
      <c r="A47" s="1" t="s">
        <v>40</v>
      </c>
      <c r="B47" s="20" t="s">
        <v>305</v>
      </c>
      <c r="C47" s="2" t="s">
        <v>266</v>
      </c>
      <c r="D47" s="2" t="s">
        <v>306</v>
      </c>
    </row>
    <row r="48" spans="1:4" ht="13">
      <c r="A48" s="1" t="s">
        <v>48</v>
      </c>
      <c r="B48" s="20" t="s">
        <v>307</v>
      </c>
      <c r="C48" s="2" t="s">
        <v>278</v>
      </c>
    </row>
    <row r="49" spans="1:4" ht="13">
      <c r="A49" s="1" t="s">
        <v>116</v>
      </c>
      <c r="B49" s="20" t="s">
        <v>308</v>
      </c>
      <c r="C49" s="15" t="s">
        <v>269</v>
      </c>
      <c r="D49" s="2" t="s">
        <v>309</v>
      </c>
    </row>
  </sheetData>
  <hyperlinks>
    <hyperlink ref="B2" r:id="rId1" xr:uid="{00000000-0004-0000-0200-000000000000}"/>
    <hyperlink ref="B3" r:id="rId2" xr:uid="{00000000-0004-0000-0200-000001000000}"/>
    <hyperlink ref="B4" r:id="rId3" xr:uid="{00000000-0004-0000-0200-000002000000}"/>
    <hyperlink ref="B5" r:id="rId4" xr:uid="{00000000-0004-0000-0200-000003000000}"/>
    <hyperlink ref="B6" r:id="rId5" xr:uid="{00000000-0004-0000-0200-000004000000}"/>
    <hyperlink ref="B7" r:id="rId6" xr:uid="{00000000-0004-0000-0200-000005000000}"/>
    <hyperlink ref="B8" r:id="rId7" xr:uid="{00000000-0004-0000-0200-000006000000}"/>
    <hyperlink ref="B9" r:id="rId8" xr:uid="{00000000-0004-0000-0200-000007000000}"/>
    <hyperlink ref="B10" r:id="rId9" xr:uid="{00000000-0004-0000-0200-000008000000}"/>
    <hyperlink ref="B11" r:id="rId10" xr:uid="{00000000-0004-0000-0200-000009000000}"/>
    <hyperlink ref="B12" r:id="rId11" xr:uid="{00000000-0004-0000-0200-00000A000000}"/>
    <hyperlink ref="B13" r:id="rId12" xr:uid="{00000000-0004-0000-0200-00000B000000}"/>
    <hyperlink ref="B14" r:id="rId13" xr:uid="{00000000-0004-0000-0200-00000C000000}"/>
    <hyperlink ref="B15" r:id="rId14" xr:uid="{00000000-0004-0000-0200-00000D000000}"/>
    <hyperlink ref="B16" r:id="rId15" xr:uid="{00000000-0004-0000-0200-00000E000000}"/>
    <hyperlink ref="B17" r:id="rId16" xr:uid="{00000000-0004-0000-0200-00000F000000}"/>
    <hyperlink ref="B18" r:id="rId17" xr:uid="{00000000-0004-0000-0200-000010000000}"/>
    <hyperlink ref="B19" r:id="rId18" xr:uid="{00000000-0004-0000-0200-000011000000}"/>
    <hyperlink ref="B20" r:id="rId19" xr:uid="{00000000-0004-0000-0200-000012000000}"/>
    <hyperlink ref="B21" r:id="rId20" xr:uid="{00000000-0004-0000-0200-000013000000}"/>
    <hyperlink ref="B22" r:id="rId21" xr:uid="{00000000-0004-0000-0200-000014000000}"/>
    <hyperlink ref="B23" r:id="rId22" xr:uid="{00000000-0004-0000-0200-000015000000}"/>
    <hyperlink ref="B24" r:id="rId23" xr:uid="{00000000-0004-0000-0200-000016000000}"/>
    <hyperlink ref="B25" r:id="rId24" xr:uid="{00000000-0004-0000-0200-000017000000}"/>
    <hyperlink ref="B26" r:id="rId25" xr:uid="{00000000-0004-0000-0200-000018000000}"/>
    <hyperlink ref="B27" r:id="rId26" xr:uid="{00000000-0004-0000-0200-000019000000}"/>
    <hyperlink ref="B28" r:id="rId27" xr:uid="{00000000-0004-0000-0200-00001A000000}"/>
    <hyperlink ref="B29" r:id="rId28" xr:uid="{00000000-0004-0000-0200-00001B000000}"/>
    <hyperlink ref="B30" r:id="rId29" xr:uid="{00000000-0004-0000-0200-00001C000000}"/>
    <hyperlink ref="B31" r:id="rId30" xr:uid="{00000000-0004-0000-0200-00001D000000}"/>
    <hyperlink ref="B32" r:id="rId31" xr:uid="{00000000-0004-0000-0200-00001E000000}"/>
    <hyperlink ref="B33" r:id="rId32" xr:uid="{00000000-0004-0000-0200-00001F000000}"/>
    <hyperlink ref="B34" r:id="rId33" xr:uid="{00000000-0004-0000-0200-000020000000}"/>
    <hyperlink ref="B35" r:id="rId34" xr:uid="{00000000-0004-0000-0200-000021000000}"/>
    <hyperlink ref="B36" r:id="rId35" xr:uid="{00000000-0004-0000-0200-000022000000}"/>
    <hyperlink ref="B37" r:id="rId36" xr:uid="{00000000-0004-0000-0200-000023000000}"/>
    <hyperlink ref="B38" r:id="rId37" xr:uid="{00000000-0004-0000-0200-000024000000}"/>
    <hyperlink ref="B39" r:id="rId38" xr:uid="{00000000-0004-0000-0200-000025000000}"/>
    <hyperlink ref="B40" r:id="rId39" xr:uid="{00000000-0004-0000-0200-000026000000}"/>
    <hyperlink ref="B41" r:id="rId40" xr:uid="{00000000-0004-0000-0200-000027000000}"/>
    <hyperlink ref="B42" r:id="rId41" xr:uid="{00000000-0004-0000-0200-000028000000}"/>
    <hyperlink ref="B43" r:id="rId42" xr:uid="{00000000-0004-0000-0200-000029000000}"/>
    <hyperlink ref="B44" r:id="rId43" xr:uid="{00000000-0004-0000-0200-00002A000000}"/>
    <hyperlink ref="B45" r:id="rId44" xr:uid="{00000000-0004-0000-0200-00002B000000}"/>
    <hyperlink ref="B46" r:id="rId45" xr:uid="{00000000-0004-0000-0200-00002C000000}"/>
    <hyperlink ref="B47" r:id="rId46" xr:uid="{00000000-0004-0000-0200-00002D000000}"/>
    <hyperlink ref="B48" r:id="rId47" xr:uid="{00000000-0004-0000-0200-00002E000000}"/>
    <hyperlink ref="B49" r:id="rId48" xr:uid="{00000000-0004-0000-0200-00002F000000}"/>
  </hyperlinks>
  <pageMargins left="0.7" right="0.7" top="0.75" bottom="0.75" header="0.3" footer="0.3"/>
  <drawing r:id="rId4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L28"/>
  <sheetViews>
    <sheetView workbookViewId="0"/>
  </sheetViews>
  <sheetFormatPr baseColWidth="10" defaultColWidth="12.6640625" defaultRowHeight="15.75" customHeight="1"/>
  <sheetData>
    <row r="1" spans="1:11">
      <c r="A1" s="22"/>
      <c r="B1" s="22"/>
      <c r="C1" s="22"/>
      <c r="D1" s="22" t="s">
        <v>6</v>
      </c>
      <c r="E1" s="22"/>
      <c r="F1" s="22"/>
      <c r="G1" s="22"/>
      <c r="H1" s="22"/>
      <c r="I1" s="22"/>
      <c r="J1" s="22"/>
      <c r="K1" s="22"/>
    </row>
    <row r="2" spans="1:11">
      <c r="A2" s="22"/>
      <c r="B2" s="22"/>
      <c r="C2" s="13"/>
      <c r="D2" s="13"/>
      <c r="E2" s="13"/>
      <c r="F2" s="13"/>
      <c r="G2" s="22"/>
      <c r="H2" s="22"/>
      <c r="I2" s="22"/>
      <c r="J2" s="22"/>
      <c r="K2" s="22"/>
    </row>
    <row r="3" spans="1:11">
      <c r="A3" s="22"/>
      <c r="B3" s="13"/>
      <c r="C3" s="71" t="s">
        <v>310</v>
      </c>
      <c r="D3" s="72"/>
      <c r="E3" s="72"/>
      <c r="F3" s="73"/>
      <c r="G3" s="22"/>
      <c r="H3" s="22"/>
      <c r="I3" s="13"/>
      <c r="J3" s="13"/>
      <c r="K3" s="13"/>
    </row>
    <row r="4" spans="1:11">
      <c r="A4" s="13"/>
      <c r="B4" s="13"/>
      <c r="C4" s="23" t="s">
        <v>8</v>
      </c>
      <c r="D4" s="23" t="s">
        <v>20</v>
      </c>
      <c r="E4" s="23" t="s">
        <v>44</v>
      </c>
      <c r="F4" s="23" t="s">
        <v>39</v>
      </c>
      <c r="G4" s="22"/>
      <c r="H4" s="13"/>
      <c r="I4" s="23" t="s">
        <v>311</v>
      </c>
      <c r="J4" s="23" t="s">
        <v>312</v>
      </c>
      <c r="K4" s="23" t="s">
        <v>313</v>
      </c>
    </row>
    <row r="5" spans="1:11">
      <c r="A5" s="68" t="s">
        <v>314</v>
      </c>
      <c r="B5" s="23" t="s">
        <v>8</v>
      </c>
      <c r="C5" s="23">
        <v>26</v>
      </c>
      <c r="D5" s="23">
        <v>1</v>
      </c>
      <c r="E5" s="23">
        <v>0</v>
      </c>
      <c r="F5" s="23">
        <v>1</v>
      </c>
      <c r="G5" s="13">
        <f t="shared" ref="G5:G8" si="0">C5+D5+E5+F5</f>
        <v>28</v>
      </c>
      <c r="H5" s="23" t="s">
        <v>8</v>
      </c>
      <c r="I5" s="24">
        <f>C5/(C5+C6+C7+C8)</f>
        <v>0.57777777777777772</v>
      </c>
      <c r="J5" s="23">
        <f>C5/(C5+D5+E5+F5)</f>
        <v>0.9285714285714286</v>
      </c>
      <c r="K5" s="23">
        <f t="shared" ref="K5:K8" si="1">2*I5*J5/(I5+J5)</f>
        <v>0.71232876712328763</v>
      </c>
    </row>
    <row r="6" spans="1:11">
      <c r="A6" s="69"/>
      <c r="B6" s="23" t="s">
        <v>20</v>
      </c>
      <c r="C6" s="25">
        <v>13</v>
      </c>
      <c r="D6" s="23">
        <v>34</v>
      </c>
      <c r="E6" s="23">
        <v>3</v>
      </c>
      <c r="F6" s="23">
        <v>1</v>
      </c>
      <c r="G6" s="13">
        <f t="shared" si="0"/>
        <v>51</v>
      </c>
      <c r="H6" s="23" t="s">
        <v>20</v>
      </c>
      <c r="I6" s="23">
        <f>D6/(D5+D6+D7+D8)</f>
        <v>0.89473684210526316</v>
      </c>
      <c r="J6" s="23">
        <f>D6/(C6+D6+E6+F6)</f>
        <v>0.66666666666666663</v>
      </c>
      <c r="K6" s="23">
        <f t="shared" si="1"/>
        <v>0.7640449438202247</v>
      </c>
    </row>
    <row r="7" spans="1:11">
      <c r="A7" s="69"/>
      <c r="B7" s="23" t="s">
        <v>44</v>
      </c>
      <c r="C7" s="25">
        <v>5</v>
      </c>
      <c r="D7" s="23">
        <v>3</v>
      </c>
      <c r="E7" s="23">
        <v>40</v>
      </c>
      <c r="F7" s="23">
        <v>2</v>
      </c>
      <c r="G7" s="13">
        <f t="shared" si="0"/>
        <v>50</v>
      </c>
      <c r="H7" s="23" t="s">
        <v>44</v>
      </c>
      <c r="I7" s="23">
        <f>E7/(E5+E6+E7+E8)</f>
        <v>0.86956521739130432</v>
      </c>
      <c r="J7" s="23">
        <f>E7/(C7+D7+E7+F7)</f>
        <v>0.8</v>
      </c>
      <c r="K7" s="23">
        <f t="shared" si="1"/>
        <v>0.83333333333333326</v>
      </c>
    </row>
    <row r="8" spans="1:11">
      <c r="A8" s="70"/>
      <c r="B8" s="23" t="s">
        <v>39</v>
      </c>
      <c r="C8" s="23">
        <v>1</v>
      </c>
      <c r="D8" s="23">
        <v>0</v>
      </c>
      <c r="E8" s="23">
        <v>3</v>
      </c>
      <c r="F8" s="23">
        <v>58</v>
      </c>
      <c r="G8" s="13">
        <f t="shared" si="0"/>
        <v>62</v>
      </c>
      <c r="H8" s="23" t="s">
        <v>39</v>
      </c>
      <c r="I8" s="23">
        <f>F8/(F5+F6+F7+F8)</f>
        <v>0.93548387096774188</v>
      </c>
      <c r="J8" s="23">
        <f>F8/(C8+D8+E8+F8)</f>
        <v>0.93548387096774188</v>
      </c>
      <c r="K8" s="23">
        <f t="shared" si="1"/>
        <v>0.93548387096774188</v>
      </c>
    </row>
    <row r="9" spans="1:11">
      <c r="A9" s="26"/>
      <c r="B9" s="22"/>
      <c r="C9" s="22"/>
      <c r="D9" s="22"/>
      <c r="E9" s="22"/>
      <c r="F9" s="22"/>
      <c r="G9" s="22">
        <f>SUM(G5:G8)</f>
        <v>191</v>
      </c>
      <c r="H9" s="22"/>
      <c r="I9" s="27">
        <f>AVERAGE(I5:I8)</f>
        <v>0.81939092706052175</v>
      </c>
      <c r="J9" s="22">
        <f>AVERAGE(J5:J8)</f>
        <v>0.8326804915514594</v>
      </c>
      <c r="K9" s="22">
        <f>AVERAGE(K5:K8)</f>
        <v>0.81129772881114692</v>
      </c>
    </row>
    <row r="10" spans="1:11">
      <c r="A10" s="26"/>
      <c r="B10" s="22"/>
      <c r="C10" s="22"/>
      <c r="D10" s="22"/>
      <c r="E10" s="22"/>
      <c r="F10" s="22"/>
      <c r="G10" s="22"/>
      <c r="H10" s="22"/>
      <c r="I10" s="22"/>
      <c r="J10" s="22"/>
      <c r="K10" s="22"/>
    </row>
    <row r="11" spans="1:11">
      <c r="A11" s="26"/>
      <c r="B11" s="22"/>
      <c r="C11" s="22"/>
      <c r="D11" s="22" t="s">
        <v>218</v>
      </c>
      <c r="E11" s="22"/>
      <c r="F11" s="22"/>
      <c r="G11" s="22"/>
      <c r="H11" s="22"/>
      <c r="I11" s="22"/>
      <c r="J11" s="22"/>
      <c r="K11" s="22"/>
    </row>
    <row r="12" spans="1:11">
      <c r="A12" s="26"/>
      <c r="B12" s="22"/>
      <c r="C12" s="13"/>
      <c r="D12" s="13"/>
      <c r="E12" s="13"/>
      <c r="F12" s="13"/>
      <c r="G12" s="22"/>
      <c r="H12" s="22"/>
      <c r="I12" s="13"/>
      <c r="J12" s="13"/>
      <c r="K12" s="13"/>
    </row>
    <row r="13" spans="1:11">
      <c r="A13" s="26"/>
      <c r="B13" s="13"/>
      <c r="C13" s="71" t="s">
        <v>310</v>
      </c>
      <c r="D13" s="72"/>
      <c r="E13" s="72"/>
      <c r="F13" s="73"/>
      <c r="G13" s="22"/>
      <c r="H13" s="13"/>
      <c r="I13" s="23" t="s">
        <v>311</v>
      </c>
      <c r="J13" s="23" t="s">
        <v>312</v>
      </c>
      <c r="K13" s="23" t="s">
        <v>313</v>
      </c>
    </row>
    <row r="14" spans="1:11">
      <c r="A14" s="28"/>
      <c r="B14" s="13"/>
      <c r="C14" s="23" t="s">
        <v>8</v>
      </c>
      <c r="D14" s="23" t="s">
        <v>20</v>
      </c>
      <c r="E14" s="23" t="s">
        <v>44</v>
      </c>
      <c r="F14" s="23" t="s">
        <v>39</v>
      </c>
      <c r="G14" s="13"/>
      <c r="H14" s="23" t="s">
        <v>8</v>
      </c>
      <c r="I14" s="24">
        <f>C15/(C15+C16+C17+C18)</f>
        <v>0.51923076923076927</v>
      </c>
      <c r="J14" s="23">
        <f>C15/(C15+D15+E15+F15)</f>
        <v>0.9642857142857143</v>
      </c>
      <c r="K14" s="23">
        <f t="shared" ref="K14:K17" si="2">2*I14*J14/(I14+J14)</f>
        <v>0.67499999999999993</v>
      </c>
    </row>
    <row r="15" spans="1:11">
      <c r="A15" s="68" t="s">
        <v>314</v>
      </c>
      <c r="B15" s="23" t="s">
        <v>8</v>
      </c>
      <c r="C15" s="23">
        <v>27</v>
      </c>
      <c r="D15" s="23">
        <v>0</v>
      </c>
      <c r="E15" s="23">
        <v>0</v>
      </c>
      <c r="F15" s="23">
        <v>1</v>
      </c>
      <c r="G15" s="13">
        <f t="shared" ref="G15:G18" si="3">C15+D15+E15+F15</f>
        <v>28</v>
      </c>
      <c r="H15" s="23" t="s">
        <v>20</v>
      </c>
      <c r="I15" s="23">
        <f>D16/(D15+D16+D17+D18)</f>
        <v>0.76923076923076927</v>
      </c>
      <c r="J15" s="23">
        <f>D16/(C16+D16+E16+F16)</f>
        <v>0.39215686274509803</v>
      </c>
      <c r="K15" s="23">
        <f t="shared" si="2"/>
        <v>0.51948051948051954</v>
      </c>
    </row>
    <row r="16" spans="1:11">
      <c r="A16" s="69"/>
      <c r="B16" s="23" t="s">
        <v>20</v>
      </c>
      <c r="C16" s="23">
        <v>19</v>
      </c>
      <c r="D16" s="23">
        <v>20</v>
      </c>
      <c r="E16" s="23">
        <v>3</v>
      </c>
      <c r="F16" s="23">
        <v>9</v>
      </c>
      <c r="G16" s="13">
        <f t="shared" si="3"/>
        <v>51</v>
      </c>
      <c r="H16" s="23" t="s">
        <v>44</v>
      </c>
      <c r="I16" s="23">
        <f>E17/(E17+E16+E15+E18)</f>
        <v>0.9285714285714286</v>
      </c>
      <c r="J16" s="23">
        <f>E17/(E17+F17+D17+C17)</f>
        <v>0.78</v>
      </c>
      <c r="K16" s="23">
        <f t="shared" si="2"/>
        <v>0.84782608695652173</v>
      </c>
    </row>
    <row r="17" spans="1:12">
      <c r="A17" s="69"/>
      <c r="B17" s="23" t="s">
        <v>44</v>
      </c>
      <c r="C17" s="23">
        <v>3</v>
      </c>
      <c r="D17" s="23">
        <v>1</v>
      </c>
      <c r="E17" s="23">
        <v>39</v>
      </c>
      <c r="F17" s="23">
        <v>7</v>
      </c>
      <c r="G17" s="13">
        <f t="shared" si="3"/>
        <v>50</v>
      </c>
      <c r="H17" s="23" t="s">
        <v>39</v>
      </c>
      <c r="I17" s="23">
        <f>F18/(F18+F17+F16+F15)</f>
        <v>0.76056338028169013</v>
      </c>
      <c r="J17" s="23">
        <f>F18/(F18+E18+D18+C18)</f>
        <v>0.87096774193548387</v>
      </c>
      <c r="K17" s="23">
        <f t="shared" si="2"/>
        <v>0.81203007518796988</v>
      </c>
    </row>
    <row r="18" spans="1:12">
      <c r="A18" s="70"/>
      <c r="B18" s="23" t="s">
        <v>39</v>
      </c>
      <c r="C18" s="23">
        <v>3</v>
      </c>
      <c r="D18" s="23">
        <v>5</v>
      </c>
      <c r="E18" s="23">
        <v>0</v>
      </c>
      <c r="F18" s="23">
        <v>54</v>
      </c>
      <c r="G18" s="22">
        <f t="shared" si="3"/>
        <v>62</v>
      </c>
      <c r="H18" s="22"/>
      <c r="I18" s="27">
        <f>AVERAGE(I14:I17)</f>
        <v>0.74439908682866429</v>
      </c>
      <c r="J18" s="22">
        <f t="shared" ref="J18:K18" si="4">AVERAGE(J14:J17)</f>
        <v>0.75185257974157405</v>
      </c>
      <c r="K18" s="22">
        <f t="shared" si="4"/>
        <v>0.71358417040625266</v>
      </c>
    </row>
    <row r="19" spans="1:12">
      <c r="A19" s="26"/>
      <c r="B19" s="22"/>
      <c r="C19" s="22"/>
      <c r="D19" s="22"/>
      <c r="E19" s="22"/>
      <c r="F19" s="22"/>
      <c r="G19" s="22">
        <f>SUM(G15:G18)</f>
        <v>191</v>
      </c>
      <c r="H19" s="22"/>
      <c r="I19" s="22"/>
      <c r="J19" s="22"/>
      <c r="K19" s="22"/>
    </row>
    <row r="20" spans="1:12">
      <c r="A20" s="26"/>
      <c r="B20" s="22"/>
      <c r="C20" s="22"/>
      <c r="D20" s="22"/>
      <c r="E20" s="22"/>
      <c r="F20" s="22"/>
      <c r="G20" s="22"/>
      <c r="H20" s="22"/>
      <c r="I20" s="22"/>
      <c r="J20" s="22"/>
      <c r="K20" s="22"/>
    </row>
    <row r="21" spans="1:12">
      <c r="A21" s="26"/>
      <c r="B21" s="22"/>
      <c r="C21" s="13"/>
      <c r="D21" s="13" t="s">
        <v>219</v>
      </c>
      <c r="E21" s="13"/>
      <c r="F21" s="13"/>
      <c r="G21" s="22"/>
      <c r="H21" s="22"/>
      <c r="I21" s="13"/>
      <c r="J21" s="13"/>
      <c r="K21" s="13"/>
    </row>
    <row r="22" spans="1:12">
      <c r="A22" s="26"/>
      <c r="B22" s="13"/>
      <c r="C22" s="71" t="s">
        <v>310</v>
      </c>
      <c r="D22" s="72"/>
      <c r="E22" s="72"/>
      <c r="F22" s="73"/>
      <c r="G22" s="22"/>
      <c r="H22" s="13"/>
      <c r="I22" s="23" t="s">
        <v>311</v>
      </c>
      <c r="J22" s="23" t="s">
        <v>312</v>
      </c>
      <c r="K22" s="23" t="s">
        <v>313</v>
      </c>
    </row>
    <row r="23" spans="1:12">
      <c r="A23" s="28"/>
      <c r="B23" s="13"/>
      <c r="C23" s="23" t="s">
        <v>8</v>
      </c>
      <c r="D23" s="23" t="s">
        <v>20</v>
      </c>
      <c r="E23" s="23" t="s">
        <v>44</v>
      </c>
      <c r="F23" s="23" t="s">
        <v>39</v>
      </c>
      <c r="G23" s="13"/>
      <c r="H23" s="23" t="s">
        <v>8</v>
      </c>
      <c r="I23" s="24">
        <f>C24/(C24+C25+C26+C27)</f>
        <v>0.58139534883720934</v>
      </c>
      <c r="J23" s="23">
        <f>C24/(C24+D24+E24+F24)</f>
        <v>0.8928571428571429</v>
      </c>
      <c r="K23" s="23">
        <f t="shared" ref="K23:K24" si="5">2*I23*J23/(I23+J23)</f>
        <v>0.70422535211267612</v>
      </c>
    </row>
    <row r="24" spans="1:12">
      <c r="A24" s="68" t="s">
        <v>314</v>
      </c>
      <c r="B24" s="23" t="s">
        <v>8</v>
      </c>
      <c r="C24" s="23">
        <v>25</v>
      </c>
      <c r="D24" s="23">
        <v>3</v>
      </c>
      <c r="E24" s="23">
        <v>0</v>
      </c>
      <c r="F24" s="23">
        <v>0</v>
      </c>
      <c r="G24" s="13">
        <f t="shared" ref="G24:G27" si="6">C24+D24+E24+F24</f>
        <v>28</v>
      </c>
      <c r="H24" s="23" t="s">
        <v>20</v>
      </c>
      <c r="I24" s="23">
        <f>D25/(D24+D25+D26+D27)</f>
        <v>0.47058823529411764</v>
      </c>
      <c r="J24" s="23">
        <f>D25/(D25+C25+E25+F25)</f>
        <v>0.33333333333333331</v>
      </c>
      <c r="K24" s="23">
        <f t="shared" si="5"/>
        <v>0.39024390243902435</v>
      </c>
      <c r="L24" s="2" t="s">
        <v>315</v>
      </c>
    </row>
    <row r="25" spans="1:12">
      <c r="A25" s="69"/>
      <c r="B25" s="23" t="s">
        <v>20</v>
      </c>
      <c r="C25" s="23">
        <v>6</v>
      </c>
      <c r="D25" s="23">
        <v>8</v>
      </c>
      <c r="E25" s="23">
        <v>0</v>
      </c>
      <c r="F25" s="23">
        <v>10</v>
      </c>
      <c r="G25" s="13">
        <f t="shared" si="6"/>
        <v>24</v>
      </c>
      <c r="H25" s="23" t="s">
        <v>44</v>
      </c>
      <c r="I25" s="23">
        <v>0</v>
      </c>
      <c r="J25" s="23">
        <f>E26/(E26+F26+D26+C26)</f>
        <v>0</v>
      </c>
      <c r="K25" s="23">
        <v>0</v>
      </c>
      <c r="L25" s="2" t="s">
        <v>316</v>
      </c>
    </row>
    <row r="26" spans="1:12">
      <c r="A26" s="69"/>
      <c r="B26" s="23" t="s">
        <v>44</v>
      </c>
      <c r="C26" s="23">
        <v>12</v>
      </c>
      <c r="D26" s="23">
        <v>6</v>
      </c>
      <c r="E26" s="23">
        <v>0</v>
      </c>
      <c r="F26" s="23">
        <v>9</v>
      </c>
      <c r="G26" s="13">
        <f t="shared" si="6"/>
        <v>27</v>
      </c>
      <c r="H26" s="23" t="s">
        <v>39</v>
      </c>
      <c r="I26" s="23">
        <f>F27/(F24+F25+F26+F27)</f>
        <v>0.76543209876543206</v>
      </c>
      <c r="J26" s="23">
        <f>F26/(C26+D26+E26+F26)</f>
        <v>0.33333333333333331</v>
      </c>
      <c r="K26" s="23">
        <f>2*I26*J26/(I26+J26)</f>
        <v>0.46441947565543062</v>
      </c>
    </row>
    <row r="27" spans="1:12">
      <c r="A27" s="70"/>
      <c r="B27" s="23" t="s">
        <v>39</v>
      </c>
      <c r="C27" s="23">
        <v>0</v>
      </c>
      <c r="D27" s="23">
        <v>0</v>
      </c>
      <c r="E27" s="23">
        <v>0</v>
      </c>
      <c r="F27" s="23">
        <v>62</v>
      </c>
      <c r="G27" s="22">
        <f t="shared" si="6"/>
        <v>62</v>
      </c>
      <c r="H27" s="22"/>
      <c r="I27" s="27">
        <f>AVERAGE(I23:I26)</f>
        <v>0.45435392072418979</v>
      </c>
      <c r="J27" s="22">
        <f t="shared" ref="J27:K27" si="7">AVERAGE(J23:J26)</f>
        <v>0.38988095238095238</v>
      </c>
      <c r="K27" s="22">
        <f t="shared" si="7"/>
        <v>0.38972218255178281</v>
      </c>
    </row>
    <row r="28" spans="1:12">
      <c r="A28" s="22"/>
      <c r="B28" s="22"/>
      <c r="C28" s="22"/>
      <c r="D28" s="22"/>
      <c r="E28" s="22"/>
      <c r="F28" s="22"/>
      <c r="G28" s="22">
        <f>SUM(G24:G27)</f>
        <v>141</v>
      </c>
      <c r="H28" s="22"/>
      <c r="I28" s="22"/>
      <c r="J28" s="22"/>
      <c r="K28" s="22"/>
    </row>
  </sheetData>
  <mergeCells count="6">
    <mergeCell ref="A24:A27"/>
    <mergeCell ref="C3:F3"/>
    <mergeCell ref="A5:A8"/>
    <mergeCell ref="C13:F13"/>
    <mergeCell ref="A15:A18"/>
    <mergeCell ref="C22:F2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95"/>
  <sheetViews>
    <sheetView topLeftCell="F2" workbookViewId="0"/>
  </sheetViews>
  <sheetFormatPr baseColWidth="10" defaultColWidth="12.6640625" defaultRowHeight="15.75" customHeight="1"/>
  <cols>
    <col min="1" max="1" width="63.33203125" customWidth="1"/>
    <col min="13" max="13" width="24" customWidth="1"/>
  </cols>
  <sheetData>
    <row r="1" spans="1:26" ht="15.75" customHeight="1">
      <c r="A1" s="10" t="s">
        <v>0</v>
      </c>
      <c r="B1" s="10" t="s">
        <v>317</v>
      </c>
      <c r="C1" s="10" t="s">
        <v>318</v>
      </c>
      <c r="D1" s="10" t="s">
        <v>319</v>
      </c>
      <c r="E1" s="10" t="s">
        <v>320</v>
      </c>
      <c r="F1" s="10" t="s">
        <v>321</v>
      </c>
      <c r="G1" s="10" t="s">
        <v>322</v>
      </c>
      <c r="H1" s="10" t="s">
        <v>323</v>
      </c>
      <c r="I1" s="10" t="s">
        <v>324</v>
      </c>
      <c r="J1" s="10" t="s">
        <v>2</v>
      </c>
      <c r="K1" s="10" t="s">
        <v>3</v>
      </c>
      <c r="L1" s="29" t="s">
        <v>4</v>
      </c>
      <c r="M1" s="10" t="s">
        <v>5</v>
      </c>
    </row>
    <row r="2" spans="1:26" ht="15.75" customHeight="1">
      <c r="A2" s="5" t="s">
        <v>160</v>
      </c>
      <c r="B2" s="5">
        <v>7</v>
      </c>
      <c r="C2" s="5">
        <v>0</v>
      </c>
      <c r="D2" s="5">
        <v>61</v>
      </c>
      <c r="E2" s="5">
        <v>0</v>
      </c>
      <c r="F2" s="5">
        <v>5</v>
      </c>
      <c r="G2" s="5">
        <v>1</v>
      </c>
      <c r="H2" s="5">
        <v>49</v>
      </c>
      <c r="I2" s="5">
        <v>66</v>
      </c>
      <c r="J2" s="5">
        <v>1</v>
      </c>
      <c r="K2" s="5">
        <v>0</v>
      </c>
      <c r="L2" s="30">
        <v>0</v>
      </c>
      <c r="M2" s="5">
        <v>1.84719006005613E-89</v>
      </c>
    </row>
    <row r="3" spans="1:26" ht="15.75" customHeight="1">
      <c r="A3" s="5" t="s">
        <v>47</v>
      </c>
      <c r="B3" s="5">
        <v>1</v>
      </c>
      <c r="C3" s="5">
        <v>0</v>
      </c>
      <c r="D3" s="5">
        <v>18</v>
      </c>
      <c r="E3" s="5">
        <v>1</v>
      </c>
      <c r="F3" s="5">
        <v>4</v>
      </c>
      <c r="G3" s="5">
        <v>0</v>
      </c>
      <c r="H3" s="5">
        <v>9</v>
      </c>
      <c r="I3" s="5">
        <v>7</v>
      </c>
      <c r="J3" s="5">
        <v>0.35690952313801999</v>
      </c>
      <c r="K3" s="5">
        <v>0.99523156376412403</v>
      </c>
      <c r="L3" s="30">
        <v>1.1956532086205901E-2</v>
      </c>
      <c r="M3" s="5">
        <v>1.3542157719931001E-3</v>
      </c>
    </row>
    <row r="4" spans="1:26" ht="15.75" customHeight="1">
      <c r="A4" s="5" t="s">
        <v>127</v>
      </c>
      <c r="B4" s="5">
        <v>0</v>
      </c>
      <c r="C4" s="5">
        <v>0</v>
      </c>
      <c r="D4" s="5">
        <v>125</v>
      </c>
      <c r="E4" s="5">
        <v>0</v>
      </c>
      <c r="F4" s="5">
        <v>2</v>
      </c>
      <c r="G4" s="5">
        <v>0</v>
      </c>
      <c r="H4" s="5">
        <v>10</v>
      </c>
      <c r="I4" s="5">
        <v>67</v>
      </c>
      <c r="J4" s="5">
        <v>0.972165998427728</v>
      </c>
      <c r="K4" s="5">
        <v>0.80938094076307199</v>
      </c>
      <c r="L4" s="30">
        <v>0.11512836259154401</v>
      </c>
      <c r="M4" s="5">
        <v>2.1116139103102699E-17</v>
      </c>
    </row>
    <row r="5" spans="1:26" ht="15.75" customHeight="1">
      <c r="A5" s="5" t="s">
        <v>74</v>
      </c>
      <c r="B5" s="5">
        <v>1</v>
      </c>
      <c r="C5" s="5">
        <v>0</v>
      </c>
      <c r="D5" s="5">
        <v>13</v>
      </c>
      <c r="E5" s="5">
        <v>0</v>
      </c>
      <c r="F5" s="5">
        <v>3</v>
      </c>
      <c r="G5" s="5">
        <v>1</v>
      </c>
      <c r="H5" s="5">
        <v>0</v>
      </c>
      <c r="I5" s="5">
        <v>1</v>
      </c>
      <c r="J5" s="5">
        <v>7.4784516461194994E-2</v>
      </c>
      <c r="K5" s="5">
        <v>0.94008338018826398</v>
      </c>
      <c r="L5" s="30">
        <v>0.13347080267129799</v>
      </c>
      <c r="M5" s="5">
        <v>3.1245891852838999E-2</v>
      </c>
      <c r="N5" s="2"/>
      <c r="O5" s="2"/>
      <c r="P5" s="2"/>
      <c r="Q5" s="2"/>
      <c r="R5" s="2"/>
      <c r="S5" s="2"/>
      <c r="T5" s="2"/>
      <c r="U5" s="2"/>
      <c r="V5" s="2"/>
      <c r="W5" s="2"/>
      <c r="X5" s="2"/>
      <c r="Y5" s="2"/>
      <c r="Z5" s="2"/>
    </row>
    <row r="6" spans="1:26" ht="15.75" customHeight="1">
      <c r="A6" s="5" t="s">
        <v>107</v>
      </c>
      <c r="B6" s="5">
        <v>7</v>
      </c>
      <c r="C6" s="5">
        <v>0</v>
      </c>
      <c r="D6" s="5">
        <v>39</v>
      </c>
      <c r="E6" s="5">
        <v>0</v>
      </c>
      <c r="F6" s="5">
        <v>12</v>
      </c>
      <c r="G6" s="5">
        <v>3</v>
      </c>
      <c r="H6" s="5">
        <v>2</v>
      </c>
      <c r="I6" s="5">
        <v>12</v>
      </c>
      <c r="J6" s="5">
        <v>3.7580750346472999E-2</v>
      </c>
      <c r="K6" s="5">
        <v>0.99364537841367195</v>
      </c>
      <c r="L6" s="30">
        <v>0.77549792248462701</v>
      </c>
      <c r="M6" s="5" t="s">
        <v>325</v>
      </c>
      <c r="N6" s="2"/>
      <c r="O6" s="2"/>
      <c r="P6" s="2"/>
      <c r="Q6" s="2"/>
      <c r="R6" s="2"/>
      <c r="S6" s="2"/>
      <c r="T6" s="2"/>
      <c r="U6" s="2"/>
      <c r="V6" s="2"/>
      <c r="W6" s="2"/>
      <c r="X6" s="2"/>
      <c r="Y6" s="2"/>
      <c r="Z6" s="2"/>
    </row>
    <row r="7" spans="1:26" ht="15.75" customHeight="1">
      <c r="A7" s="5" t="s">
        <v>162</v>
      </c>
      <c r="B7" s="5">
        <v>4</v>
      </c>
      <c r="C7" s="5">
        <v>0</v>
      </c>
      <c r="D7" s="5">
        <v>30</v>
      </c>
      <c r="E7" s="5">
        <v>4</v>
      </c>
      <c r="F7" s="5">
        <v>0</v>
      </c>
      <c r="G7" s="5">
        <v>0</v>
      </c>
      <c r="H7" s="5">
        <v>5</v>
      </c>
      <c r="I7" s="2">
        <v>17</v>
      </c>
      <c r="J7" s="5">
        <v>0.64681267475775805</v>
      </c>
      <c r="K7" s="5">
        <v>0.99080792612291901</v>
      </c>
      <c r="L7" s="5">
        <v>8.6708209357259595E-3</v>
      </c>
      <c r="M7" s="5">
        <v>6.0377298346555902E-4</v>
      </c>
    </row>
    <row r="8" spans="1:26" ht="15.75" customHeight="1">
      <c r="A8" s="5" t="s">
        <v>157</v>
      </c>
      <c r="B8" s="5">
        <v>0</v>
      </c>
      <c r="C8" s="5">
        <v>0</v>
      </c>
      <c r="D8" s="5">
        <v>1</v>
      </c>
      <c r="E8" s="5">
        <v>0</v>
      </c>
      <c r="F8" s="5">
        <v>0</v>
      </c>
      <c r="G8" s="5">
        <v>0</v>
      </c>
      <c r="H8" s="5">
        <v>0</v>
      </c>
      <c r="I8" s="5">
        <v>1</v>
      </c>
      <c r="J8" s="5">
        <v>0.158840475168009</v>
      </c>
      <c r="K8" s="5">
        <v>0.19401064041015001</v>
      </c>
      <c r="L8" s="30">
        <v>5.8076510453715098E-2</v>
      </c>
      <c r="M8" s="5">
        <v>0.56449669967855298</v>
      </c>
    </row>
    <row r="9" spans="1:26" ht="15.75" customHeight="1">
      <c r="A9" s="5" t="s">
        <v>176</v>
      </c>
      <c r="B9" s="5">
        <v>0</v>
      </c>
      <c r="C9" s="5">
        <v>0</v>
      </c>
      <c r="D9" s="5">
        <v>3</v>
      </c>
      <c r="E9" s="5">
        <v>0</v>
      </c>
      <c r="F9" s="5">
        <v>0</v>
      </c>
      <c r="G9" s="5">
        <v>0</v>
      </c>
      <c r="H9" s="5">
        <v>2</v>
      </c>
      <c r="I9" s="5">
        <v>3</v>
      </c>
      <c r="J9" s="5">
        <v>0.58571059467940401</v>
      </c>
      <c r="K9" s="5">
        <v>6.6256238480487506E-2</v>
      </c>
      <c r="L9" s="30">
        <v>5.5848582279442102E-2</v>
      </c>
      <c r="M9" s="5">
        <v>0.185091184023813</v>
      </c>
    </row>
    <row r="10" spans="1:26" ht="15.75" customHeight="1">
      <c r="A10" s="5" t="s">
        <v>118</v>
      </c>
      <c r="B10" s="5">
        <v>0</v>
      </c>
      <c r="C10" s="5">
        <v>0</v>
      </c>
      <c r="D10" s="5">
        <v>1</v>
      </c>
      <c r="E10" s="5">
        <v>0</v>
      </c>
      <c r="F10" s="5">
        <v>0</v>
      </c>
      <c r="G10" s="5">
        <v>0</v>
      </c>
      <c r="H10" s="5">
        <v>0</v>
      </c>
      <c r="I10" s="5">
        <v>1</v>
      </c>
      <c r="J10" s="5">
        <v>0.158840475168009</v>
      </c>
      <c r="K10" s="5">
        <v>0.19401064041015001</v>
      </c>
      <c r="L10" s="30">
        <v>5.8076510453715098E-2</v>
      </c>
      <c r="M10" s="5">
        <v>0.56449669967855298</v>
      </c>
    </row>
    <row r="11" spans="1:26" ht="15.75" customHeight="1">
      <c r="A11" s="5" t="s">
        <v>99</v>
      </c>
      <c r="B11" s="5">
        <v>0</v>
      </c>
      <c r="C11" s="5">
        <v>0</v>
      </c>
      <c r="D11" s="5">
        <v>7</v>
      </c>
      <c r="E11" s="5">
        <v>0</v>
      </c>
      <c r="F11" s="5">
        <v>2</v>
      </c>
      <c r="G11" s="5">
        <v>0</v>
      </c>
      <c r="H11" s="5">
        <v>0</v>
      </c>
      <c r="I11" s="5">
        <v>4</v>
      </c>
      <c r="J11" s="5">
        <v>0.13296677885032701</v>
      </c>
      <c r="K11" s="5">
        <v>0.93478635060700699</v>
      </c>
      <c r="L11" s="30">
        <v>1.8633034374278299E-2</v>
      </c>
      <c r="M11" s="5">
        <v>7.8546402210418795E-2</v>
      </c>
    </row>
    <row r="12" spans="1:26" ht="15.75" customHeight="1">
      <c r="A12" s="5" t="s">
        <v>101</v>
      </c>
      <c r="B12" s="5">
        <v>0</v>
      </c>
      <c r="C12" s="5">
        <v>0</v>
      </c>
      <c r="D12" s="5">
        <v>1</v>
      </c>
      <c r="E12" s="5">
        <v>0</v>
      </c>
      <c r="F12" s="5">
        <v>0</v>
      </c>
      <c r="G12" s="5">
        <v>0</v>
      </c>
      <c r="H12" s="5">
        <v>0</v>
      </c>
      <c r="I12" s="5">
        <v>4</v>
      </c>
      <c r="J12" s="5">
        <v>0.158840475168009</v>
      </c>
      <c r="K12" s="5">
        <v>0.19401064041015001</v>
      </c>
      <c r="L12" s="30">
        <v>5.8076510453715098E-2</v>
      </c>
      <c r="M12" s="5">
        <v>0.56449669967855298</v>
      </c>
    </row>
    <row r="13" spans="1:26" ht="15.75" customHeight="1">
      <c r="A13" s="5" t="s">
        <v>70</v>
      </c>
      <c r="B13" s="5">
        <v>0</v>
      </c>
      <c r="C13" s="5">
        <v>0</v>
      </c>
      <c r="D13" s="5">
        <v>1</v>
      </c>
      <c r="E13" s="5">
        <v>0</v>
      </c>
      <c r="F13" s="5">
        <v>0</v>
      </c>
      <c r="G13" s="5">
        <v>0</v>
      </c>
      <c r="H13" s="5">
        <v>0</v>
      </c>
      <c r="I13" s="5">
        <v>1</v>
      </c>
      <c r="J13" s="5">
        <v>0.158840475168009</v>
      </c>
      <c r="K13" s="5">
        <v>0.19401064041015001</v>
      </c>
      <c r="L13" s="30">
        <v>5.8076510453715098E-2</v>
      </c>
      <c r="M13" s="5">
        <v>0.56449669967855298</v>
      </c>
    </row>
    <row r="14" spans="1:26" ht="15.75" customHeight="1">
      <c r="A14" s="5" t="s">
        <v>161</v>
      </c>
      <c r="B14" s="5">
        <v>3</v>
      </c>
      <c r="C14" s="5">
        <v>0</v>
      </c>
      <c r="D14" s="5">
        <v>29</v>
      </c>
      <c r="E14" s="5">
        <v>0</v>
      </c>
      <c r="F14" s="5">
        <v>2</v>
      </c>
      <c r="G14" s="5">
        <v>0</v>
      </c>
      <c r="H14" s="5">
        <v>1</v>
      </c>
      <c r="I14" s="5">
        <v>8</v>
      </c>
      <c r="J14" s="5">
        <v>0.34057294300333502</v>
      </c>
      <c r="K14" s="5">
        <v>0.93536844264254204</v>
      </c>
      <c r="L14" s="30">
        <v>1.7500897473536E-2</v>
      </c>
      <c r="M14" s="5">
        <v>1.7299822150388999E-2</v>
      </c>
      <c r="N14" s="2"/>
      <c r="O14" s="2"/>
      <c r="P14" s="2"/>
      <c r="Q14" s="2"/>
      <c r="R14" s="2"/>
      <c r="S14" s="2"/>
      <c r="T14" s="2"/>
      <c r="U14" s="2"/>
      <c r="V14" s="2"/>
      <c r="W14" s="2"/>
      <c r="X14" s="2"/>
      <c r="Y14" s="2"/>
      <c r="Z14" s="2"/>
    </row>
    <row r="15" spans="1:26" ht="15.75" customHeight="1">
      <c r="A15" s="5" t="s">
        <v>105</v>
      </c>
      <c r="B15" s="5">
        <v>1</v>
      </c>
      <c r="C15" s="5">
        <v>0</v>
      </c>
      <c r="D15" s="5">
        <v>5</v>
      </c>
      <c r="E15" s="5">
        <v>0</v>
      </c>
      <c r="F15" s="5">
        <v>0</v>
      </c>
      <c r="G15" s="5">
        <v>1</v>
      </c>
      <c r="H15" s="5">
        <v>1</v>
      </c>
      <c r="I15" s="5">
        <v>3</v>
      </c>
      <c r="J15" s="5">
        <v>0.27505604874636902</v>
      </c>
      <c r="K15" s="5">
        <v>6.4595206032576194E-2</v>
      </c>
      <c r="L15" s="30">
        <v>0.32157638374344699</v>
      </c>
      <c r="M15" s="5">
        <v>0.20489912813505301</v>
      </c>
    </row>
    <row r="16" spans="1:26" ht="15.75" customHeight="1">
      <c r="A16" s="5" t="s">
        <v>138</v>
      </c>
      <c r="B16" s="5">
        <v>0</v>
      </c>
      <c r="C16" s="5">
        <v>0</v>
      </c>
      <c r="D16" s="5">
        <v>1</v>
      </c>
      <c r="E16" s="5">
        <v>0</v>
      </c>
      <c r="F16" s="5">
        <v>0</v>
      </c>
      <c r="G16" s="5">
        <v>0</v>
      </c>
      <c r="H16" s="5">
        <v>0</v>
      </c>
      <c r="I16" s="5">
        <v>1</v>
      </c>
      <c r="J16" s="5">
        <v>0.158840475168009</v>
      </c>
      <c r="K16" s="5">
        <v>0.19401064041015001</v>
      </c>
      <c r="L16" s="30">
        <v>5.8076510453715098E-2</v>
      </c>
      <c r="M16" s="5">
        <v>0.56449669967855298</v>
      </c>
    </row>
    <row r="17" spans="1:26" ht="15.75" customHeight="1">
      <c r="A17" s="5" t="s">
        <v>120</v>
      </c>
      <c r="B17" s="5">
        <v>4</v>
      </c>
      <c r="C17" s="5">
        <v>0</v>
      </c>
      <c r="D17" s="5">
        <v>53</v>
      </c>
      <c r="E17" s="5">
        <v>0</v>
      </c>
      <c r="F17" s="5">
        <v>3</v>
      </c>
      <c r="G17" s="5">
        <v>0</v>
      </c>
      <c r="H17" s="5">
        <v>40</v>
      </c>
      <c r="I17" s="5">
        <v>46</v>
      </c>
      <c r="J17" s="5">
        <v>0.82373340395261896</v>
      </c>
      <c r="K17" s="5">
        <v>0.78484356819156598</v>
      </c>
      <c r="L17" s="30">
        <v>2.1535118469406402E-2</v>
      </c>
      <c r="M17" s="5">
        <v>1.14661984237854E-4</v>
      </c>
    </row>
    <row r="18" spans="1:26" ht="15.75" customHeight="1">
      <c r="A18" s="5" t="s">
        <v>16</v>
      </c>
      <c r="B18" s="5">
        <v>1</v>
      </c>
      <c r="C18" s="5">
        <v>0</v>
      </c>
      <c r="D18" s="5">
        <v>57</v>
      </c>
      <c r="E18" s="5">
        <v>0</v>
      </c>
      <c r="F18" s="5">
        <v>4</v>
      </c>
      <c r="G18" s="5">
        <v>0</v>
      </c>
      <c r="H18" s="5">
        <v>34</v>
      </c>
      <c r="I18" s="5">
        <v>36</v>
      </c>
      <c r="J18" s="5">
        <v>1</v>
      </c>
      <c r="K18" s="5">
        <v>0</v>
      </c>
      <c r="L18" s="30">
        <v>0</v>
      </c>
      <c r="M18" s="5">
        <v>0</v>
      </c>
    </row>
    <row r="19" spans="1:26" ht="15.75" customHeight="1">
      <c r="A19" s="5" t="s">
        <v>22</v>
      </c>
      <c r="B19" s="5">
        <v>1</v>
      </c>
      <c r="C19" s="5">
        <v>0</v>
      </c>
      <c r="D19" s="5">
        <v>14</v>
      </c>
      <c r="E19" s="5">
        <v>1</v>
      </c>
      <c r="F19" s="5">
        <v>0</v>
      </c>
      <c r="G19" s="5">
        <v>0</v>
      </c>
      <c r="H19" s="5">
        <v>27</v>
      </c>
      <c r="I19" s="5">
        <v>26</v>
      </c>
      <c r="J19" s="5">
        <v>0.92031942876780204</v>
      </c>
      <c r="K19" s="5">
        <v>0.36470994031111598</v>
      </c>
      <c r="L19" s="30">
        <v>2.5817219301020398E-2</v>
      </c>
      <c r="M19" s="5">
        <v>4.3270951435658801E-3</v>
      </c>
    </row>
    <row r="20" spans="1:26" ht="15.75" customHeight="1">
      <c r="A20" s="5" t="s">
        <v>35</v>
      </c>
      <c r="B20" s="5">
        <v>5</v>
      </c>
      <c r="C20" s="5">
        <v>0</v>
      </c>
      <c r="D20" s="5">
        <v>49</v>
      </c>
      <c r="E20" s="5">
        <v>0</v>
      </c>
      <c r="F20" s="5">
        <v>5</v>
      </c>
      <c r="G20" s="5">
        <v>0</v>
      </c>
      <c r="H20" s="5">
        <v>22</v>
      </c>
      <c r="I20" s="5">
        <v>14</v>
      </c>
      <c r="J20" s="5">
        <v>0.25835836491444197</v>
      </c>
      <c r="K20" s="5">
        <v>0.82344317363457997</v>
      </c>
      <c r="L20" s="30">
        <v>2.5306046091475999E-2</v>
      </c>
      <c r="M20" s="5">
        <v>2.6855277784000001E-4</v>
      </c>
    </row>
    <row r="21" spans="1:26" ht="15.75" customHeight="1">
      <c r="A21" s="5" t="s">
        <v>141</v>
      </c>
      <c r="B21" s="5">
        <v>3</v>
      </c>
      <c r="C21" s="5">
        <v>0</v>
      </c>
      <c r="D21" s="5">
        <v>26</v>
      </c>
      <c r="E21" s="5">
        <v>0</v>
      </c>
      <c r="F21" s="5">
        <v>2</v>
      </c>
      <c r="G21" s="5">
        <v>0</v>
      </c>
      <c r="H21" s="5">
        <v>12</v>
      </c>
      <c r="I21" s="5">
        <v>20</v>
      </c>
      <c r="J21" s="5">
        <v>0.68542126357251099</v>
      </c>
      <c r="K21" s="5">
        <v>0.93985529366513398</v>
      </c>
      <c r="L21" s="30">
        <v>2.2715734123217798E-2</v>
      </c>
      <c r="M21" s="5">
        <v>2.3560465494199299E-4</v>
      </c>
    </row>
    <row r="22" spans="1:26" ht="15.75" customHeight="1">
      <c r="A22" s="5" t="s">
        <v>175</v>
      </c>
      <c r="B22" s="5">
        <v>1</v>
      </c>
      <c r="C22" s="5">
        <v>0</v>
      </c>
      <c r="D22" s="5">
        <v>5</v>
      </c>
      <c r="E22" s="5">
        <v>0</v>
      </c>
      <c r="F22" s="5">
        <v>0</v>
      </c>
      <c r="G22" s="5">
        <v>1</v>
      </c>
      <c r="H22" s="5">
        <v>3</v>
      </c>
      <c r="I22" s="5">
        <v>3</v>
      </c>
      <c r="J22" s="5">
        <v>0.38675833164671503</v>
      </c>
      <c r="K22" s="5">
        <v>4.08305313050654E-2</v>
      </c>
      <c r="L22" s="30">
        <v>0.39970358077805701</v>
      </c>
      <c r="M22" s="5">
        <v>6.5086491818488704E-2</v>
      </c>
    </row>
    <row r="23" spans="1:26" ht="15.75" customHeight="1">
      <c r="A23" s="5" t="s">
        <v>38</v>
      </c>
      <c r="B23" s="5">
        <v>0</v>
      </c>
      <c r="C23" s="5">
        <v>0</v>
      </c>
      <c r="D23" s="5">
        <v>3</v>
      </c>
      <c r="E23" s="5">
        <v>0</v>
      </c>
      <c r="F23" s="5">
        <v>0</v>
      </c>
      <c r="G23" s="5">
        <v>0</v>
      </c>
      <c r="H23" s="5">
        <v>1</v>
      </c>
      <c r="I23" s="5">
        <v>2</v>
      </c>
      <c r="J23" s="5">
        <v>0.331895743318953</v>
      </c>
      <c r="K23" s="5">
        <v>0.117793795812075</v>
      </c>
      <c r="L23" s="30">
        <v>6.1168793884025997E-2</v>
      </c>
      <c r="M23" s="5">
        <v>0.357601529860403</v>
      </c>
      <c r="N23" s="2"/>
      <c r="O23" s="2"/>
      <c r="P23" s="2"/>
      <c r="Q23" s="2"/>
      <c r="R23" s="2"/>
      <c r="S23" s="2"/>
      <c r="T23" s="2"/>
      <c r="U23" s="2"/>
      <c r="V23" s="2"/>
      <c r="W23" s="2"/>
      <c r="X23" s="2"/>
      <c r="Y23" s="2"/>
      <c r="Z23" s="2"/>
    </row>
    <row r="24" spans="1:26" ht="15.75" customHeight="1">
      <c r="A24" s="5" t="s">
        <v>156</v>
      </c>
      <c r="B24" s="5">
        <v>0</v>
      </c>
      <c r="C24" s="5">
        <v>0</v>
      </c>
      <c r="D24" s="5">
        <v>1</v>
      </c>
      <c r="E24" s="5">
        <v>0</v>
      </c>
      <c r="F24" s="5">
        <v>0</v>
      </c>
      <c r="G24" s="5">
        <v>0</v>
      </c>
      <c r="H24" s="5">
        <v>0</v>
      </c>
      <c r="I24" s="5">
        <v>1</v>
      </c>
      <c r="J24" s="5">
        <v>0.158840475168009</v>
      </c>
      <c r="K24" s="5">
        <v>0.19401064041015001</v>
      </c>
      <c r="L24" s="30">
        <v>5.8076510453715098E-2</v>
      </c>
      <c r="M24" s="5">
        <v>0.56449669967855298</v>
      </c>
    </row>
    <row r="25" spans="1:26" ht="15.75" customHeight="1">
      <c r="A25" s="5" t="s">
        <v>199</v>
      </c>
      <c r="B25" s="5">
        <v>0</v>
      </c>
      <c r="C25" s="5">
        <v>0</v>
      </c>
      <c r="D25" s="5">
        <v>2</v>
      </c>
      <c r="E25" s="5">
        <v>0</v>
      </c>
      <c r="F25" s="5">
        <v>0</v>
      </c>
      <c r="G25" s="5">
        <v>0</v>
      </c>
      <c r="H25" s="5">
        <v>1</v>
      </c>
      <c r="I25" s="5">
        <v>1</v>
      </c>
      <c r="J25" s="5">
        <v>0.31759004803896301</v>
      </c>
      <c r="K25" s="5">
        <v>7.5365373438703698E-2</v>
      </c>
      <c r="L25" s="30">
        <v>4.8112720150924597E-2</v>
      </c>
      <c r="M25" s="5">
        <v>0.41906473182133502</v>
      </c>
    </row>
    <row r="26" spans="1:26" ht="15.75" customHeight="1">
      <c r="A26" s="5" t="s">
        <v>201</v>
      </c>
      <c r="B26" s="5">
        <v>0</v>
      </c>
      <c r="C26" s="5">
        <v>0</v>
      </c>
      <c r="D26" s="5">
        <v>50</v>
      </c>
      <c r="E26" s="5">
        <v>0</v>
      </c>
      <c r="F26" s="5">
        <v>0</v>
      </c>
      <c r="G26" s="5">
        <v>0</v>
      </c>
      <c r="H26" s="5">
        <v>56</v>
      </c>
      <c r="I26" s="5">
        <v>58</v>
      </c>
      <c r="J26" s="5">
        <v>1</v>
      </c>
      <c r="K26" s="5">
        <v>0</v>
      </c>
      <c r="L26" s="30">
        <v>0</v>
      </c>
      <c r="M26" s="5">
        <v>0</v>
      </c>
    </row>
    <row r="27" spans="1:26" ht="15.75" customHeight="1">
      <c r="A27" s="5" t="s">
        <v>125</v>
      </c>
      <c r="B27" s="5">
        <v>0</v>
      </c>
      <c r="C27" s="5">
        <v>0</v>
      </c>
      <c r="D27" s="5">
        <v>1</v>
      </c>
      <c r="E27" s="5">
        <v>0</v>
      </c>
      <c r="F27" s="5">
        <v>0</v>
      </c>
      <c r="G27" s="5">
        <v>0</v>
      </c>
      <c r="H27" s="5">
        <v>0</v>
      </c>
      <c r="I27" s="5">
        <v>1</v>
      </c>
      <c r="J27" s="5">
        <v>0.158840475168009</v>
      </c>
      <c r="K27" s="5">
        <v>0.19401064041015001</v>
      </c>
      <c r="L27" s="30">
        <v>5.8076510453715098E-2</v>
      </c>
      <c r="M27" s="5">
        <v>0.56449669967855298</v>
      </c>
    </row>
    <row r="28" spans="1:26" ht="15.75" customHeight="1">
      <c r="A28" s="5" t="s">
        <v>185</v>
      </c>
      <c r="B28" s="5">
        <v>0</v>
      </c>
      <c r="C28" s="5">
        <v>0</v>
      </c>
      <c r="D28" s="5">
        <v>4</v>
      </c>
      <c r="E28" s="5">
        <v>0</v>
      </c>
      <c r="F28" s="5">
        <v>1</v>
      </c>
      <c r="G28" s="5">
        <v>0</v>
      </c>
      <c r="H28" s="5">
        <v>0</v>
      </c>
      <c r="I28" s="5">
        <v>2</v>
      </c>
      <c r="J28" s="5">
        <v>0.251099488250003</v>
      </c>
      <c r="K28" s="5">
        <v>0.71849912361824297</v>
      </c>
      <c r="L28" s="30">
        <v>2.0401281638930999E-2</v>
      </c>
      <c r="M28" s="5">
        <v>0.13516217201335201</v>
      </c>
    </row>
    <row r="29" spans="1:26" ht="15.75" customHeight="1">
      <c r="A29" s="5" t="s">
        <v>86</v>
      </c>
      <c r="B29" s="5">
        <v>7</v>
      </c>
      <c r="C29" s="5">
        <v>0</v>
      </c>
      <c r="D29" s="5">
        <v>67</v>
      </c>
      <c r="E29" s="5">
        <v>0</v>
      </c>
      <c r="F29" s="5">
        <v>4</v>
      </c>
      <c r="G29" s="5">
        <v>1</v>
      </c>
      <c r="H29" s="5">
        <v>40</v>
      </c>
      <c r="I29" s="5">
        <v>64</v>
      </c>
      <c r="J29" s="5">
        <v>0.913278419708484</v>
      </c>
      <c r="K29" s="5">
        <v>0.20673877613861499</v>
      </c>
      <c r="L29" s="30">
        <v>9.0724455863992304E-2</v>
      </c>
      <c r="M29" s="5">
        <v>5.9297907063734397E-5</v>
      </c>
    </row>
    <row r="30" spans="1:26" ht="15.75" customHeight="1">
      <c r="A30" s="5" t="s">
        <v>123</v>
      </c>
      <c r="B30" s="5">
        <v>0</v>
      </c>
      <c r="C30" s="5">
        <v>0</v>
      </c>
      <c r="D30" s="5">
        <v>1</v>
      </c>
      <c r="E30" s="5">
        <v>0</v>
      </c>
      <c r="F30" s="5">
        <v>0</v>
      </c>
      <c r="G30" s="5">
        <v>0</v>
      </c>
      <c r="H30" s="5">
        <v>0</v>
      </c>
      <c r="I30" s="5">
        <v>1</v>
      </c>
      <c r="J30" s="5">
        <v>0.158840475168009</v>
      </c>
      <c r="K30" s="5">
        <v>0.19401064041015001</v>
      </c>
      <c r="L30" s="30">
        <v>5.8076510453715098E-2</v>
      </c>
      <c r="M30" s="5">
        <v>0.56449669967855298</v>
      </c>
    </row>
    <row r="31" spans="1:26" ht="15.75" customHeight="1">
      <c r="A31" s="5" t="s">
        <v>59</v>
      </c>
      <c r="B31" s="5">
        <v>1</v>
      </c>
      <c r="C31" s="5">
        <v>0</v>
      </c>
      <c r="D31" s="5">
        <v>4</v>
      </c>
      <c r="E31" s="5">
        <v>0</v>
      </c>
      <c r="F31" s="5">
        <v>0</v>
      </c>
      <c r="G31" s="5">
        <v>1</v>
      </c>
      <c r="H31" s="5">
        <v>2</v>
      </c>
      <c r="I31" s="5">
        <v>3</v>
      </c>
      <c r="J31" s="5">
        <v>0.38832199784386801</v>
      </c>
      <c r="K31" s="5">
        <v>6.3161658120842901E-2</v>
      </c>
      <c r="L31" s="30">
        <v>0.33142770643075498</v>
      </c>
      <c r="M31" s="5">
        <v>0.13074353669041799</v>
      </c>
    </row>
    <row r="32" spans="1:26" ht="15.75" customHeight="1">
      <c r="A32" s="5" t="s">
        <v>54</v>
      </c>
      <c r="B32" s="5">
        <v>1</v>
      </c>
      <c r="C32" s="5">
        <v>0</v>
      </c>
      <c r="D32" s="5">
        <v>1</v>
      </c>
      <c r="E32" s="5">
        <v>0</v>
      </c>
      <c r="F32" s="5">
        <v>0</v>
      </c>
      <c r="G32" s="5">
        <v>1</v>
      </c>
      <c r="H32" s="5">
        <v>2</v>
      </c>
      <c r="I32" s="5">
        <v>2</v>
      </c>
      <c r="J32" s="5">
        <v>0.164475627173298</v>
      </c>
      <c r="K32" s="5">
        <v>6.2020022803239698E-2</v>
      </c>
      <c r="L32" s="30">
        <v>0.430981195439956</v>
      </c>
      <c r="M32" s="5">
        <v>0.13549803742115199</v>
      </c>
      <c r="N32" s="2"/>
      <c r="O32" s="2"/>
      <c r="P32" s="2"/>
      <c r="Q32" s="2"/>
      <c r="R32" s="2"/>
      <c r="S32" s="2"/>
      <c r="T32" s="2"/>
      <c r="U32" s="2"/>
      <c r="V32" s="2"/>
      <c r="W32" s="2"/>
      <c r="X32" s="2"/>
      <c r="Y32" s="2"/>
      <c r="Z32" s="2"/>
    </row>
    <row r="33" spans="1:26" ht="15.75" customHeight="1">
      <c r="A33" s="5" t="s">
        <v>146</v>
      </c>
      <c r="B33" s="5">
        <v>2</v>
      </c>
      <c r="C33" s="5">
        <v>0</v>
      </c>
      <c r="D33" s="5">
        <v>123</v>
      </c>
      <c r="E33" s="5">
        <v>0</v>
      </c>
      <c r="F33" s="5">
        <v>7</v>
      </c>
      <c r="G33" s="5">
        <v>0</v>
      </c>
      <c r="H33" s="5">
        <v>43</v>
      </c>
      <c r="I33" s="5">
        <v>40</v>
      </c>
      <c r="J33" s="5">
        <v>1</v>
      </c>
      <c r="K33" s="5">
        <v>0</v>
      </c>
      <c r="L33" s="30">
        <v>0</v>
      </c>
      <c r="M33" s="5">
        <v>0</v>
      </c>
      <c r="N33" s="2"/>
      <c r="O33" s="2"/>
      <c r="P33" s="2"/>
      <c r="Q33" s="2"/>
      <c r="R33" s="2"/>
      <c r="S33" s="2"/>
      <c r="T33" s="2"/>
      <c r="U33" s="2"/>
      <c r="V33" s="2"/>
      <c r="W33" s="2"/>
      <c r="X33" s="2"/>
      <c r="Y33" s="2"/>
      <c r="Z33" s="2"/>
    </row>
    <row r="34" spans="1:26" ht="15.75" customHeight="1">
      <c r="A34" s="5" t="s">
        <v>190</v>
      </c>
      <c r="B34" s="5">
        <v>5</v>
      </c>
      <c r="C34" s="5">
        <v>0</v>
      </c>
      <c r="D34" s="5">
        <v>36</v>
      </c>
      <c r="E34" s="5">
        <v>0</v>
      </c>
      <c r="F34" s="5">
        <v>3</v>
      </c>
      <c r="G34" s="5">
        <v>1</v>
      </c>
      <c r="H34" s="5">
        <v>80</v>
      </c>
      <c r="I34" s="5">
        <v>34</v>
      </c>
      <c r="J34" s="5">
        <v>0.118573513436115</v>
      </c>
      <c r="K34" s="5">
        <v>0.113895877121339</v>
      </c>
      <c r="L34" s="30">
        <v>0.42864805943919598</v>
      </c>
      <c r="M34" s="5">
        <v>3.3313664884931E-9</v>
      </c>
    </row>
    <row r="35" spans="1:26" ht="15.75" customHeight="1">
      <c r="A35" s="5" t="s">
        <v>41</v>
      </c>
      <c r="B35" s="5">
        <v>0</v>
      </c>
      <c r="C35" s="5">
        <v>0</v>
      </c>
      <c r="D35" s="5">
        <v>1</v>
      </c>
      <c r="E35" s="5">
        <v>0</v>
      </c>
      <c r="F35" s="5">
        <v>0</v>
      </c>
      <c r="G35" s="5">
        <v>0</v>
      </c>
      <c r="H35" s="5">
        <v>0</v>
      </c>
      <c r="I35" s="5">
        <v>1</v>
      </c>
      <c r="J35" s="5">
        <v>0.158840475168009</v>
      </c>
      <c r="K35" s="5">
        <v>0.19401064041015001</v>
      </c>
      <c r="L35" s="30">
        <v>5.8076510453715098E-2</v>
      </c>
      <c r="M35" s="5">
        <v>0.56449669967855298</v>
      </c>
    </row>
    <row r="36" spans="1:26" ht="15.75" customHeight="1">
      <c r="A36" s="5" t="s">
        <v>27</v>
      </c>
      <c r="B36" s="5">
        <v>0</v>
      </c>
      <c r="C36" s="5">
        <v>0</v>
      </c>
      <c r="D36" s="5">
        <v>60</v>
      </c>
      <c r="E36" s="5">
        <v>0</v>
      </c>
      <c r="F36" s="5">
        <v>3</v>
      </c>
      <c r="G36" s="5">
        <v>0</v>
      </c>
      <c r="H36" s="5">
        <v>10</v>
      </c>
      <c r="I36" s="5">
        <v>35</v>
      </c>
      <c r="J36" s="5">
        <v>1</v>
      </c>
      <c r="K36" s="5">
        <v>0</v>
      </c>
      <c r="L36" s="30">
        <v>0</v>
      </c>
      <c r="M36" s="5">
        <v>0</v>
      </c>
    </row>
    <row r="37" spans="1:26" ht="15.75" customHeight="1">
      <c r="A37" s="5" t="s">
        <v>71</v>
      </c>
      <c r="B37" s="5">
        <v>0</v>
      </c>
      <c r="C37" s="5">
        <v>0</v>
      </c>
      <c r="D37" s="5">
        <v>2</v>
      </c>
      <c r="E37" s="5">
        <v>0</v>
      </c>
      <c r="F37" s="5">
        <v>0</v>
      </c>
      <c r="G37" s="5">
        <v>0</v>
      </c>
      <c r="H37" s="5">
        <v>0</v>
      </c>
      <c r="I37" s="5">
        <v>1</v>
      </c>
      <c r="J37" s="5">
        <v>0.21613635745846099</v>
      </c>
      <c r="K37" s="5">
        <v>0.16761664964769701</v>
      </c>
      <c r="L37" s="30">
        <v>5.0083868992224001E-2</v>
      </c>
      <c r="M37" s="5">
        <v>0.51471044279499401</v>
      </c>
    </row>
    <row r="38" spans="1:26" ht="15.75" customHeight="1">
      <c r="A38" s="5" t="s">
        <v>33</v>
      </c>
      <c r="B38" s="5">
        <v>6</v>
      </c>
      <c r="C38" s="5">
        <v>0</v>
      </c>
      <c r="D38" s="5">
        <v>153</v>
      </c>
      <c r="E38" s="5">
        <v>0</v>
      </c>
      <c r="F38" s="5">
        <v>39</v>
      </c>
      <c r="G38" s="5">
        <v>0</v>
      </c>
      <c r="H38" s="5">
        <v>66</v>
      </c>
      <c r="I38" s="5">
        <v>32</v>
      </c>
      <c r="J38" s="5">
        <v>1</v>
      </c>
      <c r="K38" s="5">
        <v>0</v>
      </c>
      <c r="L38" s="30">
        <v>0</v>
      </c>
      <c r="M38" s="5">
        <v>0</v>
      </c>
    </row>
    <row r="39" spans="1:26" ht="15.75" customHeight="1">
      <c r="A39" s="5" t="s">
        <v>126</v>
      </c>
      <c r="B39" s="5">
        <v>0</v>
      </c>
      <c r="C39" s="5">
        <v>0</v>
      </c>
      <c r="D39" s="5">
        <v>12</v>
      </c>
      <c r="E39" s="5">
        <v>0</v>
      </c>
      <c r="F39" s="5">
        <v>0</v>
      </c>
      <c r="G39" s="5">
        <v>0</v>
      </c>
      <c r="H39" s="5">
        <v>6</v>
      </c>
      <c r="I39" s="5">
        <v>11</v>
      </c>
      <c r="J39" s="5">
        <v>1</v>
      </c>
      <c r="K39" s="5">
        <v>0</v>
      </c>
      <c r="L39" s="30">
        <v>0</v>
      </c>
      <c r="M39" s="5">
        <v>0</v>
      </c>
    </row>
    <row r="40" spans="1:26" ht="15.75" customHeight="1">
      <c r="A40" s="5" t="s">
        <v>167</v>
      </c>
      <c r="B40" s="5">
        <v>5</v>
      </c>
      <c r="C40" s="5">
        <v>0</v>
      </c>
      <c r="D40" s="5">
        <v>7</v>
      </c>
      <c r="E40" s="5">
        <v>0</v>
      </c>
      <c r="F40" s="5">
        <v>0</v>
      </c>
      <c r="G40" s="5">
        <v>5</v>
      </c>
      <c r="H40" s="5">
        <v>5</v>
      </c>
      <c r="I40" s="5">
        <v>7</v>
      </c>
      <c r="J40" s="5">
        <v>0.27243933437670997</v>
      </c>
      <c r="K40" s="5">
        <v>6.2167426386469798E-3</v>
      </c>
      <c r="L40" s="30">
        <v>0.98467678250259605</v>
      </c>
      <c r="M40" s="5">
        <v>7.3630491836084297E-3</v>
      </c>
    </row>
    <row r="41" spans="1:26" ht="15.75" customHeight="1">
      <c r="A41" s="5" t="s">
        <v>142</v>
      </c>
      <c r="B41" s="5">
        <v>0</v>
      </c>
      <c r="C41" s="5">
        <v>0</v>
      </c>
      <c r="D41" s="5">
        <v>5</v>
      </c>
      <c r="E41" s="5">
        <v>0</v>
      </c>
      <c r="F41" s="5">
        <v>0</v>
      </c>
      <c r="G41" s="5">
        <v>0</v>
      </c>
      <c r="H41" s="5">
        <v>2</v>
      </c>
      <c r="I41" s="5">
        <v>9</v>
      </c>
      <c r="J41" s="5">
        <v>0.87879114614007003</v>
      </c>
      <c r="K41" s="5">
        <v>5.3904436484366203E-3</v>
      </c>
      <c r="L41" s="30">
        <v>3.4200406280149698E-2</v>
      </c>
      <c r="M41" s="5">
        <v>1.0777261436078E-2</v>
      </c>
    </row>
    <row r="42" spans="1:26" ht="15.75" customHeight="1">
      <c r="A42" s="5" t="s">
        <v>49</v>
      </c>
      <c r="B42" s="5">
        <v>16</v>
      </c>
      <c r="C42" s="5">
        <v>0</v>
      </c>
      <c r="D42" s="5">
        <v>58</v>
      </c>
      <c r="E42" s="5">
        <v>0</v>
      </c>
      <c r="F42" s="5">
        <v>4</v>
      </c>
      <c r="G42" s="5">
        <v>11</v>
      </c>
      <c r="H42" s="5">
        <v>11</v>
      </c>
      <c r="I42" s="5">
        <v>33</v>
      </c>
      <c r="J42" s="5">
        <v>4.97529886726275E-2</v>
      </c>
      <c r="K42" s="5">
        <v>0.14552617846261201</v>
      </c>
      <c r="L42" s="30">
        <v>0.99998432844063301</v>
      </c>
      <c r="M42" s="5">
        <v>3.2268213671044898E-6</v>
      </c>
    </row>
    <row r="43" spans="1:26" ht="15.75" customHeight="1">
      <c r="A43" s="5" t="s">
        <v>93</v>
      </c>
      <c r="B43" s="5">
        <v>19</v>
      </c>
      <c r="C43" s="5">
        <v>0</v>
      </c>
      <c r="D43" s="5">
        <v>28</v>
      </c>
      <c r="E43" s="5">
        <v>0</v>
      </c>
      <c r="F43" s="5">
        <v>0</v>
      </c>
      <c r="G43" s="5">
        <v>6</v>
      </c>
      <c r="H43" s="5">
        <v>33</v>
      </c>
      <c r="I43" s="5">
        <v>15</v>
      </c>
      <c r="J43" s="5">
        <v>0</v>
      </c>
      <c r="K43" s="5">
        <v>0</v>
      </c>
      <c r="L43" s="30">
        <v>1</v>
      </c>
      <c r="M43" s="5">
        <v>0</v>
      </c>
    </row>
    <row r="44" spans="1:26" ht="15.75" customHeight="1">
      <c r="A44" s="5" t="s">
        <v>163</v>
      </c>
      <c r="B44" s="5">
        <v>0</v>
      </c>
      <c r="C44" s="5">
        <v>0</v>
      </c>
      <c r="D44" s="5">
        <v>3</v>
      </c>
      <c r="E44" s="5">
        <v>0</v>
      </c>
      <c r="F44" s="5">
        <v>0</v>
      </c>
      <c r="G44" s="5">
        <v>0</v>
      </c>
      <c r="H44" s="5">
        <v>0</v>
      </c>
      <c r="I44" s="5">
        <v>2</v>
      </c>
      <c r="J44" s="5">
        <v>0.21539006177254499</v>
      </c>
      <c r="K44" s="5">
        <v>0.17382693427555701</v>
      </c>
      <c r="L44" s="30">
        <v>5.0803824054528997E-2</v>
      </c>
      <c r="M44" s="5">
        <v>0.50841081641007502</v>
      </c>
    </row>
    <row r="45" spans="1:26" ht="15.75" customHeight="1">
      <c r="A45" s="5" t="s">
        <v>30</v>
      </c>
      <c r="B45" s="5">
        <v>0</v>
      </c>
      <c r="C45" s="5">
        <v>0</v>
      </c>
      <c r="D45" s="5">
        <v>24</v>
      </c>
      <c r="E45" s="5">
        <v>0</v>
      </c>
      <c r="F45" s="5">
        <v>2</v>
      </c>
      <c r="G45" s="5">
        <v>0</v>
      </c>
      <c r="H45" s="5">
        <v>14</v>
      </c>
      <c r="I45" s="5">
        <v>18</v>
      </c>
      <c r="J45" s="5">
        <v>1</v>
      </c>
      <c r="K45" s="5">
        <v>0</v>
      </c>
      <c r="L45" s="30">
        <v>0</v>
      </c>
      <c r="M45" s="5">
        <v>0</v>
      </c>
    </row>
    <row r="46" spans="1:26" ht="15.75" customHeight="1">
      <c r="A46" s="5" t="s">
        <v>104</v>
      </c>
      <c r="B46" s="5">
        <v>1</v>
      </c>
      <c r="C46" s="5">
        <v>0</v>
      </c>
      <c r="D46" s="5">
        <v>10</v>
      </c>
      <c r="E46" s="5">
        <v>0</v>
      </c>
      <c r="F46" s="5">
        <v>6</v>
      </c>
      <c r="G46" s="5">
        <v>1</v>
      </c>
      <c r="H46" s="5">
        <v>2</v>
      </c>
      <c r="I46" s="5">
        <v>2</v>
      </c>
      <c r="J46" s="5">
        <v>9.1757124851080396E-2</v>
      </c>
      <c r="K46" s="5">
        <v>0.91885580661103605</v>
      </c>
      <c r="L46" s="30">
        <v>0.16673864637689201</v>
      </c>
      <c r="M46" s="5">
        <v>1.1132442117916599E-2</v>
      </c>
    </row>
    <row r="47" spans="1:26" ht="15.75" customHeight="1">
      <c r="A47" s="5" t="s">
        <v>36</v>
      </c>
      <c r="B47" s="5">
        <v>6</v>
      </c>
      <c r="C47" s="5">
        <v>0</v>
      </c>
      <c r="D47" s="5">
        <v>21</v>
      </c>
      <c r="E47" s="5">
        <v>0</v>
      </c>
      <c r="F47" s="5">
        <v>1</v>
      </c>
      <c r="G47" s="5">
        <v>0</v>
      </c>
      <c r="H47" s="5">
        <v>6</v>
      </c>
      <c r="I47" s="5">
        <v>3</v>
      </c>
      <c r="J47" s="5">
        <v>0.61964695028787697</v>
      </c>
      <c r="K47" s="5">
        <v>0.40801341760252302</v>
      </c>
      <c r="L47" s="30">
        <v>4.4931003833373E-2</v>
      </c>
      <c r="M47" s="5">
        <v>5.4574558823480002E-3</v>
      </c>
      <c r="N47" s="2"/>
      <c r="O47" s="2"/>
      <c r="P47" s="2"/>
      <c r="Q47" s="2"/>
      <c r="R47" s="2"/>
      <c r="S47" s="2"/>
      <c r="T47" s="2"/>
      <c r="U47" s="2"/>
      <c r="V47" s="2"/>
      <c r="W47" s="2"/>
      <c r="X47" s="2"/>
      <c r="Y47" s="2"/>
      <c r="Z47" s="2"/>
    </row>
    <row r="48" spans="1:26" ht="13">
      <c r="A48" s="5" t="s">
        <v>183</v>
      </c>
      <c r="B48" s="5">
        <v>0</v>
      </c>
      <c r="C48" s="5">
        <v>0</v>
      </c>
      <c r="D48" s="5">
        <v>7</v>
      </c>
      <c r="E48" s="5">
        <v>0</v>
      </c>
      <c r="F48" s="5">
        <v>0</v>
      </c>
      <c r="G48" s="5">
        <v>0</v>
      </c>
      <c r="H48" s="5">
        <v>0</v>
      </c>
      <c r="I48" s="5">
        <v>3</v>
      </c>
      <c r="J48" s="5">
        <v>0.19903020951005901</v>
      </c>
      <c r="K48" s="5">
        <v>0.17817660781255901</v>
      </c>
      <c r="L48" s="30">
        <v>4.9137761810311001E-2</v>
      </c>
      <c r="M48" s="5">
        <v>0.50962674088931104</v>
      </c>
      <c r="N48" s="2"/>
      <c r="O48" s="2"/>
      <c r="P48" s="2"/>
      <c r="Q48" s="2"/>
      <c r="R48" s="2"/>
      <c r="S48" s="2"/>
      <c r="T48" s="2"/>
      <c r="U48" s="2"/>
      <c r="V48" s="2"/>
      <c r="W48" s="2"/>
      <c r="X48" s="2"/>
      <c r="Y48" s="2"/>
      <c r="Z48" s="2"/>
    </row>
    <row r="49" spans="1:26" ht="13">
      <c r="A49" s="5" t="s">
        <v>60</v>
      </c>
      <c r="B49" s="5">
        <v>5</v>
      </c>
      <c r="C49" s="5">
        <v>0</v>
      </c>
      <c r="D49" s="5">
        <v>112</v>
      </c>
      <c r="E49" s="5">
        <v>0</v>
      </c>
      <c r="F49" s="5">
        <v>0</v>
      </c>
      <c r="G49" s="5">
        <v>2</v>
      </c>
      <c r="H49" s="5">
        <v>41</v>
      </c>
      <c r="I49" s="5">
        <v>91</v>
      </c>
      <c r="J49" s="5">
        <v>1</v>
      </c>
      <c r="K49" s="5">
        <v>0</v>
      </c>
      <c r="L49" s="30">
        <v>0</v>
      </c>
      <c r="M49" s="5">
        <v>0</v>
      </c>
    </row>
    <row r="50" spans="1:26" ht="13">
      <c r="A50" s="5" t="s">
        <v>178</v>
      </c>
      <c r="B50" s="5">
        <v>0</v>
      </c>
      <c r="C50" s="5">
        <v>0</v>
      </c>
      <c r="D50" s="5">
        <v>2</v>
      </c>
      <c r="E50" s="5">
        <v>0</v>
      </c>
      <c r="F50" s="5">
        <v>0</v>
      </c>
      <c r="G50" s="5">
        <v>0</v>
      </c>
      <c r="H50" s="5">
        <v>0</v>
      </c>
      <c r="I50" s="5">
        <v>2</v>
      </c>
      <c r="J50" s="5">
        <v>0.16623627118443901</v>
      </c>
      <c r="K50" s="5">
        <v>0.17732636889442299</v>
      </c>
      <c r="L50" s="30">
        <v>5.3924610442958501E-2</v>
      </c>
      <c r="M50" s="5">
        <v>0.563746951298574</v>
      </c>
    </row>
    <row r="51" spans="1:26" ht="13">
      <c r="A51" s="5" t="s">
        <v>155</v>
      </c>
      <c r="B51" s="5">
        <v>-16</v>
      </c>
      <c r="C51" s="5">
        <v>-16</v>
      </c>
      <c r="D51" s="5">
        <v>39</v>
      </c>
      <c r="E51" s="5">
        <v>0</v>
      </c>
      <c r="F51" s="5">
        <v>0</v>
      </c>
      <c r="G51" s="5">
        <v>0</v>
      </c>
      <c r="H51" s="5">
        <v>14</v>
      </c>
      <c r="I51" s="5">
        <v>20</v>
      </c>
      <c r="J51" s="5">
        <v>0.75971425608313603</v>
      </c>
      <c r="K51" s="5">
        <v>2.0329974217360599E-2</v>
      </c>
      <c r="L51" s="30">
        <v>5.2975574758943302E-2</v>
      </c>
      <c r="M51" s="5">
        <v>1.6484655200319699E-2</v>
      </c>
    </row>
    <row r="52" spans="1:26" ht="13">
      <c r="A52" s="5" t="s">
        <v>82</v>
      </c>
      <c r="B52" s="5">
        <v>1</v>
      </c>
      <c r="C52" s="5">
        <v>0</v>
      </c>
      <c r="D52" s="5">
        <v>7</v>
      </c>
      <c r="E52" s="5">
        <v>0</v>
      </c>
      <c r="F52" s="5">
        <v>3</v>
      </c>
      <c r="G52" s="5">
        <v>1</v>
      </c>
      <c r="H52" s="5">
        <v>3</v>
      </c>
      <c r="I52" s="5">
        <v>3</v>
      </c>
      <c r="J52" s="5">
        <v>0.18945498936718499</v>
      </c>
      <c r="K52" s="5">
        <v>0.51302459108390097</v>
      </c>
      <c r="L52" s="30">
        <v>0.291112919888114</v>
      </c>
      <c r="M52" s="5">
        <v>1.22772392493534E-2</v>
      </c>
    </row>
    <row r="53" spans="1:26" ht="13">
      <c r="A53" s="5" t="s">
        <v>174</v>
      </c>
      <c r="B53" s="5">
        <v>0</v>
      </c>
      <c r="C53" s="5">
        <v>0</v>
      </c>
      <c r="D53" s="5">
        <v>2</v>
      </c>
      <c r="E53" s="5">
        <v>0</v>
      </c>
      <c r="F53" s="5">
        <v>0</v>
      </c>
      <c r="G53" s="5">
        <v>0</v>
      </c>
      <c r="H53" s="5">
        <v>0</v>
      </c>
      <c r="I53" s="5">
        <v>0</v>
      </c>
      <c r="J53" s="5">
        <v>0.16453386148206001</v>
      </c>
      <c r="K53" s="5">
        <v>0.185017224391298</v>
      </c>
      <c r="L53" s="30">
        <v>5.5520830300997498E-2</v>
      </c>
      <c r="M53" s="5">
        <v>0.56068042781518201</v>
      </c>
    </row>
    <row r="54" spans="1:26" ht="13">
      <c r="A54" s="5" t="s">
        <v>172</v>
      </c>
      <c r="B54" s="5">
        <v>1</v>
      </c>
      <c r="C54" s="5">
        <v>0</v>
      </c>
      <c r="D54" s="5">
        <v>4</v>
      </c>
      <c r="E54" s="5">
        <v>0</v>
      </c>
      <c r="F54" s="5">
        <v>1</v>
      </c>
      <c r="G54" s="5">
        <v>1</v>
      </c>
      <c r="H54" s="5">
        <v>1</v>
      </c>
      <c r="I54" s="5">
        <v>6</v>
      </c>
      <c r="J54" s="5">
        <v>0.16465962198231299</v>
      </c>
      <c r="K54" s="5">
        <v>0.56045904601456797</v>
      </c>
      <c r="L54" s="30">
        <v>0.21132644168477599</v>
      </c>
      <c r="M54" s="5">
        <v>5.7462382300822998E-2</v>
      </c>
      <c r="N54" s="2"/>
      <c r="O54" s="2"/>
      <c r="P54" s="2"/>
      <c r="Q54" s="2"/>
      <c r="R54" s="2"/>
      <c r="S54" s="2"/>
      <c r="T54" s="2"/>
      <c r="U54" s="2"/>
      <c r="V54" s="2"/>
      <c r="W54" s="2"/>
      <c r="X54" s="2"/>
      <c r="Y54" s="2"/>
      <c r="Z54" s="2"/>
    </row>
    <row r="55" spans="1:26" ht="13">
      <c r="A55" s="5" t="s">
        <v>129</v>
      </c>
      <c r="B55" s="5">
        <v>0</v>
      </c>
      <c r="C55" s="5">
        <v>0</v>
      </c>
      <c r="D55" s="5">
        <v>3</v>
      </c>
      <c r="E55" s="5">
        <v>0</v>
      </c>
      <c r="F55" s="5">
        <v>0</v>
      </c>
      <c r="G55" s="5">
        <v>0</v>
      </c>
      <c r="H55" s="5">
        <v>0</v>
      </c>
      <c r="I55" s="5">
        <v>5</v>
      </c>
      <c r="J55" s="5">
        <v>0.22219625031837001</v>
      </c>
      <c r="K55" s="5">
        <v>0.15908273960668401</v>
      </c>
      <c r="L55" s="30">
        <v>4.7891545329433002E-2</v>
      </c>
      <c r="M55" s="5">
        <v>0.51260395627156496</v>
      </c>
    </row>
    <row r="56" spans="1:26" ht="13">
      <c r="A56" s="5" t="s">
        <v>159</v>
      </c>
      <c r="B56" s="5">
        <v>8</v>
      </c>
      <c r="C56" s="5">
        <v>0</v>
      </c>
      <c r="D56" s="5">
        <v>48</v>
      </c>
      <c r="E56" s="5">
        <v>0</v>
      </c>
      <c r="F56" s="5">
        <v>10</v>
      </c>
      <c r="G56" s="5">
        <v>1</v>
      </c>
      <c r="H56" s="5">
        <v>7</v>
      </c>
      <c r="I56" s="5">
        <v>10</v>
      </c>
      <c r="J56" s="5" t="s">
        <v>326</v>
      </c>
      <c r="K56" s="5">
        <v>0.99929635756130097</v>
      </c>
      <c r="L56" s="30">
        <v>3.1175854220178E-2</v>
      </c>
      <c r="M56" s="5" t="s">
        <v>327</v>
      </c>
    </row>
    <row r="57" spans="1:26" ht="13">
      <c r="A57" s="5" t="s">
        <v>81</v>
      </c>
      <c r="B57" s="5">
        <v>0</v>
      </c>
      <c r="C57" s="5">
        <v>0</v>
      </c>
      <c r="D57" s="5">
        <v>2</v>
      </c>
      <c r="E57" s="5">
        <v>0</v>
      </c>
      <c r="F57" s="5">
        <v>0</v>
      </c>
      <c r="G57" s="5">
        <v>0</v>
      </c>
      <c r="H57" s="5">
        <v>0</v>
      </c>
      <c r="I57" s="5">
        <v>2</v>
      </c>
      <c r="J57" s="5">
        <v>0.16602633624523</v>
      </c>
      <c r="K57" s="5">
        <v>0.18078395890189999</v>
      </c>
      <c r="L57" s="30">
        <v>5.4660540874159801E-2</v>
      </c>
      <c r="M57" s="5">
        <v>0.56175034110712396</v>
      </c>
    </row>
    <row r="58" spans="1:26" ht="13">
      <c r="A58" s="5" t="s">
        <v>24</v>
      </c>
      <c r="B58" s="5">
        <v>0</v>
      </c>
      <c r="C58" s="5">
        <v>0</v>
      </c>
      <c r="D58" s="5">
        <v>7</v>
      </c>
      <c r="E58" s="5">
        <v>0</v>
      </c>
      <c r="F58" s="5">
        <v>3</v>
      </c>
      <c r="G58" s="5">
        <v>0</v>
      </c>
      <c r="H58" s="5">
        <v>1</v>
      </c>
      <c r="I58" s="5">
        <v>5</v>
      </c>
      <c r="J58" s="5">
        <v>0.160401120424666</v>
      </c>
      <c r="K58" s="5">
        <v>0.99892636426412995</v>
      </c>
      <c r="L58" s="30">
        <v>9.7944595111710293E-3</v>
      </c>
      <c r="M58" s="5">
        <v>4.7826789392641398E-3</v>
      </c>
    </row>
    <row r="59" spans="1:26" ht="13">
      <c r="A59" s="5" t="s">
        <v>144</v>
      </c>
      <c r="B59" s="5">
        <v>0</v>
      </c>
      <c r="C59" s="5">
        <v>0</v>
      </c>
      <c r="D59" s="5">
        <v>2</v>
      </c>
      <c r="E59" s="5">
        <v>0</v>
      </c>
      <c r="F59" s="5">
        <v>0</v>
      </c>
      <c r="G59" s="5">
        <v>0</v>
      </c>
      <c r="H59" s="5">
        <v>1</v>
      </c>
      <c r="I59" s="5">
        <v>2</v>
      </c>
      <c r="J59" s="5">
        <v>0.37979826744515399</v>
      </c>
      <c r="K59" s="5">
        <v>7.8001696041590005E-2</v>
      </c>
      <c r="L59" s="30">
        <v>4.7326872433846902E-2</v>
      </c>
      <c r="M59" s="5">
        <v>0.36946133410430998</v>
      </c>
    </row>
    <row r="60" spans="1:26" ht="13">
      <c r="A60" s="5" t="s">
        <v>91</v>
      </c>
      <c r="B60" s="5">
        <v>0</v>
      </c>
      <c r="C60" s="5">
        <v>0</v>
      </c>
      <c r="D60" s="5">
        <v>2</v>
      </c>
      <c r="E60" s="5">
        <v>0</v>
      </c>
      <c r="F60" s="5">
        <v>0</v>
      </c>
      <c r="G60" s="5">
        <v>0</v>
      </c>
      <c r="H60" s="5">
        <v>0</v>
      </c>
      <c r="I60" s="5">
        <v>3</v>
      </c>
      <c r="J60" s="5">
        <v>0.16570215351168599</v>
      </c>
      <c r="K60" s="5">
        <v>0.17928416595917199</v>
      </c>
      <c r="L60" s="30">
        <v>5.4328950950638402E-2</v>
      </c>
      <c r="M60" s="5">
        <v>0.56305805094163897</v>
      </c>
    </row>
    <row r="61" spans="1:26" ht="13">
      <c r="A61" s="5" t="s">
        <v>90</v>
      </c>
      <c r="B61" s="5">
        <v>0</v>
      </c>
      <c r="C61" s="5">
        <v>0</v>
      </c>
      <c r="D61" s="5">
        <v>2</v>
      </c>
      <c r="E61" s="5">
        <v>0</v>
      </c>
      <c r="F61" s="5">
        <v>0</v>
      </c>
      <c r="G61" s="5">
        <v>0</v>
      </c>
      <c r="H61" s="5">
        <v>0</v>
      </c>
      <c r="I61" s="5">
        <v>3</v>
      </c>
      <c r="J61" s="5">
        <v>0.16368312855136</v>
      </c>
      <c r="K61" s="5">
        <v>0.18550068286692101</v>
      </c>
      <c r="L61" s="30">
        <v>5.5597557299803903E-2</v>
      </c>
      <c r="M61" s="5">
        <v>0.56129932471515198</v>
      </c>
    </row>
    <row r="62" spans="1:26" ht="13">
      <c r="A62" s="5" t="s">
        <v>112</v>
      </c>
      <c r="B62" s="5">
        <v>1</v>
      </c>
      <c r="C62" s="5">
        <v>0</v>
      </c>
      <c r="D62" s="5">
        <v>9</v>
      </c>
      <c r="E62" s="5">
        <v>0</v>
      </c>
      <c r="F62" s="5">
        <v>1</v>
      </c>
      <c r="G62" s="5">
        <v>0</v>
      </c>
      <c r="H62" s="5">
        <v>3</v>
      </c>
      <c r="I62" s="5">
        <v>3</v>
      </c>
      <c r="J62" s="5">
        <v>0.36572722073820202</v>
      </c>
      <c r="K62" s="5">
        <v>0.65423998777979298</v>
      </c>
      <c r="L62" s="30">
        <v>3.44915395410667E-2</v>
      </c>
      <c r="M62" s="5">
        <v>5.4074567812426803E-2</v>
      </c>
    </row>
    <row r="63" spans="1:26" ht="13">
      <c r="A63" s="5" t="s">
        <v>61</v>
      </c>
      <c r="B63" s="5">
        <v>4</v>
      </c>
      <c r="C63" s="5">
        <v>0</v>
      </c>
      <c r="D63" s="5">
        <v>29</v>
      </c>
      <c r="E63" s="5">
        <v>0</v>
      </c>
      <c r="F63" s="5">
        <v>4</v>
      </c>
      <c r="G63" s="5">
        <v>3</v>
      </c>
      <c r="H63" s="5">
        <v>2</v>
      </c>
      <c r="I63" s="5">
        <v>13</v>
      </c>
      <c r="J63" s="5">
        <v>7.2723492578677995E-2</v>
      </c>
      <c r="K63" s="5">
        <v>0.99751215815407301</v>
      </c>
      <c r="L63" s="30">
        <v>0.29552468131632098</v>
      </c>
      <c r="M63" s="5">
        <v>6.9453905808400005E-4</v>
      </c>
      <c r="N63" s="2"/>
      <c r="O63" s="2"/>
      <c r="P63" s="2"/>
      <c r="Q63" s="2"/>
      <c r="R63" s="2"/>
      <c r="S63" s="2"/>
      <c r="T63" s="2"/>
      <c r="U63" s="2"/>
      <c r="V63" s="2"/>
      <c r="W63" s="2"/>
      <c r="X63" s="2"/>
      <c r="Y63" s="2"/>
      <c r="Z63" s="2"/>
    </row>
    <row r="64" spans="1:26" ht="13">
      <c r="A64" s="5" t="s">
        <v>194</v>
      </c>
      <c r="B64" s="5">
        <v>0</v>
      </c>
      <c r="C64" s="5">
        <v>0</v>
      </c>
      <c r="D64" s="5">
        <v>3</v>
      </c>
      <c r="E64" s="5">
        <v>0</v>
      </c>
      <c r="F64" s="5">
        <v>0</v>
      </c>
      <c r="G64" s="5">
        <v>0</v>
      </c>
      <c r="H64" s="5">
        <v>0</v>
      </c>
      <c r="I64" s="5">
        <v>5</v>
      </c>
      <c r="J64" s="5">
        <v>0.278913746856847</v>
      </c>
      <c r="K64" s="5">
        <v>0.14628941202534501</v>
      </c>
      <c r="L64" s="30">
        <v>4.3738080593150701E-2</v>
      </c>
      <c r="M64" s="5">
        <v>0.46981861711619299</v>
      </c>
    </row>
    <row r="65" spans="1:26" ht="13">
      <c r="A65" s="5" t="s">
        <v>79</v>
      </c>
      <c r="B65" s="5">
        <v>0</v>
      </c>
      <c r="C65" s="5">
        <v>0</v>
      </c>
      <c r="D65" s="5">
        <v>6</v>
      </c>
      <c r="E65" s="5">
        <v>0</v>
      </c>
      <c r="F65" s="5">
        <v>0</v>
      </c>
      <c r="G65" s="5">
        <v>0</v>
      </c>
      <c r="H65" s="5">
        <v>3</v>
      </c>
      <c r="I65" s="5">
        <v>56</v>
      </c>
      <c r="J65" s="5">
        <v>0.53307635269119802</v>
      </c>
      <c r="K65" s="5">
        <v>2.6890699677946099E-2</v>
      </c>
      <c r="L65" s="30">
        <v>5.9172740868945597E-2</v>
      </c>
      <c r="M65" s="5">
        <v>7.5533779979950394E-2</v>
      </c>
    </row>
    <row r="66" spans="1:26" ht="13">
      <c r="A66" s="5" t="s">
        <v>103</v>
      </c>
      <c r="B66" s="5">
        <v>2</v>
      </c>
      <c r="C66" s="5">
        <v>0</v>
      </c>
      <c r="D66" s="5">
        <v>7</v>
      </c>
      <c r="E66" s="5">
        <v>0</v>
      </c>
      <c r="F66" s="5">
        <v>0</v>
      </c>
      <c r="G66" s="5">
        <v>2</v>
      </c>
      <c r="H66" s="5">
        <v>4</v>
      </c>
      <c r="I66" s="5">
        <v>6</v>
      </c>
      <c r="J66" s="5">
        <v>0.43379363341430599</v>
      </c>
      <c r="K66" s="5">
        <v>5.26383407911412E-2</v>
      </c>
      <c r="L66" s="30">
        <v>0.37194103326459699</v>
      </c>
      <c r="M66" s="5">
        <v>9.4273577321582105E-2</v>
      </c>
    </row>
    <row r="67" spans="1:26" ht="13">
      <c r="A67" s="5" t="s">
        <v>122</v>
      </c>
      <c r="B67" s="5">
        <v>0</v>
      </c>
      <c r="C67" s="5">
        <v>0</v>
      </c>
      <c r="D67" s="5">
        <v>1</v>
      </c>
      <c r="E67" s="5">
        <v>0</v>
      </c>
      <c r="F67" s="5">
        <v>0</v>
      </c>
      <c r="G67" s="5">
        <v>0</v>
      </c>
      <c r="H67" s="5">
        <v>0</v>
      </c>
      <c r="I67" s="5">
        <v>1</v>
      </c>
      <c r="J67" s="5">
        <v>0.158840475168009</v>
      </c>
      <c r="K67" s="5">
        <v>0.19401064041015001</v>
      </c>
      <c r="L67" s="30">
        <v>5.8076510453715098E-2</v>
      </c>
      <c r="M67" s="5">
        <v>0.56449669967855298</v>
      </c>
    </row>
    <row r="68" spans="1:26" ht="13">
      <c r="A68" s="5" t="s">
        <v>108</v>
      </c>
      <c r="B68" s="5">
        <v>0</v>
      </c>
      <c r="C68" s="5">
        <v>0</v>
      </c>
      <c r="D68" s="5">
        <v>28</v>
      </c>
      <c r="E68" s="5">
        <v>0</v>
      </c>
      <c r="F68" s="5">
        <v>1</v>
      </c>
      <c r="G68" s="5">
        <v>0</v>
      </c>
      <c r="H68" s="5">
        <v>14</v>
      </c>
      <c r="I68" s="5">
        <v>39</v>
      </c>
      <c r="J68" s="5">
        <v>0.878837397724053</v>
      </c>
      <c r="K68" s="5">
        <v>0.247645264567565</v>
      </c>
      <c r="L68" s="30">
        <v>2.21108580144278E-2</v>
      </c>
      <c r="M68" s="5">
        <v>3.2115398893686501E-3</v>
      </c>
    </row>
    <row r="69" spans="1:26" ht="13">
      <c r="A69" s="5" t="s">
        <v>184</v>
      </c>
      <c r="B69" s="5">
        <v>2</v>
      </c>
      <c r="C69" s="5">
        <v>0</v>
      </c>
      <c r="D69" s="5">
        <v>65</v>
      </c>
      <c r="E69" s="5">
        <v>0</v>
      </c>
      <c r="F69" s="5">
        <v>12</v>
      </c>
      <c r="G69" s="5">
        <v>1</v>
      </c>
      <c r="H69" s="5">
        <v>44</v>
      </c>
      <c r="I69" s="5">
        <v>31</v>
      </c>
      <c r="J69" s="5">
        <v>1</v>
      </c>
      <c r="K69" s="5">
        <v>1.0407991999709401E-16</v>
      </c>
      <c r="L69" s="30">
        <v>0</v>
      </c>
      <c r="M69" s="5">
        <v>8.5525778075433695E-10</v>
      </c>
    </row>
    <row r="70" spans="1:26" ht="13">
      <c r="A70" s="5" t="s">
        <v>69</v>
      </c>
      <c r="B70" s="5">
        <v>0</v>
      </c>
      <c r="C70" s="5">
        <v>0</v>
      </c>
      <c r="D70" s="5">
        <v>8</v>
      </c>
      <c r="E70" s="5">
        <v>0</v>
      </c>
      <c r="F70" s="5">
        <v>0</v>
      </c>
      <c r="G70" s="5">
        <v>0</v>
      </c>
      <c r="H70" s="5">
        <v>0</v>
      </c>
      <c r="I70" s="5">
        <v>7</v>
      </c>
      <c r="J70" s="5">
        <v>0.40146092892283802</v>
      </c>
      <c r="K70" s="5">
        <v>0.14980317827307099</v>
      </c>
      <c r="L70" s="30">
        <v>3.9639786312615798E-2</v>
      </c>
      <c r="M70" s="5">
        <v>0.36199194464235801</v>
      </c>
    </row>
    <row r="71" spans="1:26" ht="13">
      <c r="A71" s="5" t="s">
        <v>77</v>
      </c>
      <c r="B71" s="5">
        <v>0</v>
      </c>
      <c r="C71" s="5">
        <v>0</v>
      </c>
      <c r="D71" s="5">
        <v>2</v>
      </c>
      <c r="E71" s="5">
        <v>0</v>
      </c>
      <c r="F71" s="5">
        <v>0</v>
      </c>
      <c r="G71" s="5">
        <v>0</v>
      </c>
      <c r="H71" s="5">
        <v>0</v>
      </c>
      <c r="I71" s="5">
        <v>3</v>
      </c>
      <c r="J71" s="5">
        <v>0.16372090132161701</v>
      </c>
      <c r="K71" s="5">
        <v>0.18720302929948801</v>
      </c>
      <c r="L71" s="30">
        <v>5.5962176628956403E-2</v>
      </c>
      <c r="M71" s="5">
        <v>0.56019685447824497</v>
      </c>
    </row>
    <row r="72" spans="1:26" ht="13">
      <c r="A72" s="5" t="s">
        <v>170</v>
      </c>
      <c r="B72" s="5">
        <v>0</v>
      </c>
      <c r="C72" s="5">
        <v>0</v>
      </c>
      <c r="D72" s="5">
        <v>2</v>
      </c>
      <c r="E72" s="5">
        <v>0</v>
      </c>
      <c r="F72" s="5">
        <v>0</v>
      </c>
      <c r="G72" s="5">
        <v>0</v>
      </c>
      <c r="H72" s="5">
        <v>0</v>
      </c>
      <c r="I72" s="5">
        <v>0</v>
      </c>
      <c r="J72" s="5">
        <v>0.17029575262512101</v>
      </c>
      <c r="K72" s="5">
        <v>0.15780941627627301</v>
      </c>
      <c r="L72" s="30">
        <v>4.9810175352879002E-2</v>
      </c>
      <c r="M72" s="5">
        <v>0.57264105048618097</v>
      </c>
    </row>
    <row r="73" spans="1:26" ht="13">
      <c r="A73" s="5" t="s">
        <v>121</v>
      </c>
      <c r="B73" s="5">
        <v>0</v>
      </c>
      <c r="C73" s="5">
        <v>0</v>
      </c>
      <c r="D73" s="5">
        <v>68</v>
      </c>
      <c r="E73" s="5">
        <v>0</v>
      </c>
      <c r="F73" s="5">
        <v>2</v>
      </c>
      <c r="G73" s="5">
        <v>0</v>
      </c>
      <c r="H73" s="5">
        <v>10</v>
      </c>
      <c r="I73" s="5">
        <v>159</v>
      </c>
      <c r="J73" s="5">
        <v>1</v>
      </c>
      <c r="K73" s="5">
        <v>0</v>
      </c>
      <c r="L73" s="30">
        <v>0</v>
      </c>
      <c r="M73" s="5">
        <v>0</v>
      </c>
    </row>
    <row r="74" spans="1:26" ht="13">
      <c r="A74" s="5" t="s">
        <v>42</v>
      </c>
      <c r="B74" s="5">
        <v>0</v>
      </c>
      <c r="C74" s="5">
        <v>0</v>
      </c>
      <c r="D74" s="5">
        <v>13</v>
      </c>
      <c r="E74" s="5">
        <v>0</v>
      </c>
      <c r="F74" s="5">
        <v>0</v>
      </c>
      <c r="G74" s="5">
        <v>0</v>
      </c>
      <c r="H74" s="5">
        <v>2</v>
      </c>
      <c r="I74" s="5">
        <v>12</v>
      </c>
      <c r="J74" s="5">
        <v>0.57256829858195901</v>
      </c>
      <c r="K74" s="5">
        <v>8.7479266406999906E-2</v>
      </c>
      <c r="L74" s="30">
        <v>4.4532030562136497E-2</v>
      </c>
      <c r="M74" s="5">
        <v>0.19836794904722199</v>
      </c>
    </row>
    <row r="75" spans="1:26" ht="13">
      <c r="A75" s="5" t="s">
        <v>88</v>
      </c>
      <c r="B75" s="5">
        <v>2</v>
      </c>
      <c r="C75" s="5">
        <v>-2</v>
      </c>
      <c r="D75" s="5">
        <v>20</v>
      </c>
      <c r="E75" s="5">
        <v>1</v>
      </c>
      <c r="F75" s="5">
        <v>0</v>
      </c>
      <c r="G75" s="5">
        <v>0</v>
      </c>
      <c r="H75" s="5">
        <v>1</v>
      </c>
      <c r="I75" s="5">
        <v>10</v>
      </c>
      <c r="J75" s="5">
        <v>0.40803176745800301</v>
      </c>
      <c r="K75" s="5">
        <v>0.69662731273798695</v>
      </c>
      <c r="L75" s="30">
        <v>2.4906943948033999E-2</v>
      </c>
      <c r="M75" s="5">
        <v>5.1934460492968501E-2</v>
      </c>
    </row>
    <row r="76" spans="1:26" ht="13">
      <c r="A76" s="5" t="s">
        <v>83</v>
      </c>
      <c r="B76" s="5">
        <v>0</v>
      </c>
      <c r="C76" s="5">
        <v>0</v>
      </c>
      <c r="D76" s="5">
        <v>4</v>
      </c>
      <c r="E76" s="5">
        <v>0</v>
      </c>
      <c r="F76" s="5">
        <v>0</v>
      </c>
      <c r="G76" s="5">
        <v>0</v>
      </c>
      <c r="H76" s="5">
        <v>1</v>
      </c>
      <c r="I76" s="5">
        <v>2</v>
      </c>
      <c r="J76" s="5">
        <v>0.40615034969727498</v>
      </c>
      <c r="K76" s="5">
        <v>0.100518093626271</v>
      </c>
      <c r="L76" s="30">
        <v>5.26579527880498E-2</v>
      </c>
      <c r="M76" s="5">
        <v>0.32080817512517401</v>
      </c>
    </row>
    <row r="77" spans="1:26" ht="13">
      <c r="A77" s="5" t="s">
        <v>171</v>
      </c>
      <c r="B77" s="5">
        <v>12</v>
      </c>
      <c r="C77" s="5">
        <v>0</v>
      </c>
      <c r="D77" s="5">
        <v>47</v>
      </c>
      <c r="E77" s="5">
        <v>0</v>
      </c>
      <c r="F77" s="5">
        <v>4</v>
      </c>
      <c r="G77" s="5">
        <v>8</v>
      </c>
      <c r="H77" s="5">
        <v>4</v>
      </c>
      <c r="I77" s="5">
        <v>23</v>
      </c>
      <c r="J77" s="5">
        <v>0.137029773859527</v>
      </c>
      <c r="K77" s="5">
        <v>0.81394201432628999</v>
      </c>
      <c r="L77" s="30">
        <v>0.94104561071099102</v>
      </c>
      <c r="M77" s="5">
        <v>5.3859744107899996E-4</v>
      </c>
      <c r="N77" s="2"/>
      <c r="O77" s="2"/>
      <c r="P77" s="2"/>
      <c r="Q77" s="2"/>
      <c r="R77" s="2"/>
      <c r="S77" s="2"/>
      <c r="T77" s="2"/>
      <c r="U77" s="2"/>
      <c r="V77" s="2"/>
      <c r="W77" s="2"/>
      <c r="X77" s="2"/>
      <c r="Y77" s="2"/>
      <c r="Z77" s="2"/>
    </row>
    <row r="78" spans="1:26" ht="13">
      <c r="A78" s="5" t="s">
        <v>55</v>
      </c>
      <c r="B78" s="5">
        <v>8</v>
      </c>
      <c r="C78" s="5">
        <v>0</v>
      </c>
      <c r="D78" s="5">
        <v>5</v>
      </c>
      <c r="E78" s="5">
        <v>0</v>
      </c>
      <c r="F78" s="5">
        <v>0</v>
      </c>
      <c r="G78" s="5">
        <v>1</v>
      </c>
      <c r="H78" s="5">
        <v>2</v>
      </c>
      <c r="I78" s="5">
        <v>3</v>
      </c>
      <c r="J78" s="5">
        <v>0.39888321805187199</v>
      </c>
      <c r="K78" s="5">
        <v>6.8563880267397001E-2</v>
      </c>
      <c r="L78" s="30">
        <v>0.35903885466844998</v>
      </c>
      <c r="M78" s="5">
        <v>0.11619690829594299</v>
      </c>
    </row>
    <row r="79" spans="1:26" ht="13">
      <c r="A79" s="31" t="s">
        <v>198</v>
      </c>
      <c r="B79" s="5">
        <v>0</v>
      </c>
      <c r="C79" s="5">
        <v>0</v>
      </c>
      <c r="D79" s="5">
        <v>1</v>
      </c>
      <c r="E79" s="5">
        <v>0</v>
      </c>
      <c r="F79" s="5">
        <v>0</v>
      </c>
      <c r="G79" s="5">
        <v>0</v>
      </c>
      <c r="H79" s="5">
        <v>0</v>
      </c>
      <c r="I79" s="5">
        <v>2</v>
      </c>
      <c r="J79" s="5">
        <v>0.158840475168009</v>
      </c>
      <c r="K79" s="5">
        <v>0.19401064041015001</v>
      </c>
      <c r="L79" s="30">
        <v>5.8076510453715098E-2</v>
      </c>
      <c r="M79" s="5">
        <v>0.56449669967855298</v>
      </c>
    </row>
    <row r="80" spans="1:26" ht="13">
      <c r="A80" s="32" t="s">
        <v>52</v>
      </c>
      <c r="B80" s="33">
        <v>24</v>
      </c>
      <c r="C80" s="33">
        <v>0</v>
      </c>
      <c r="D80" s="33">
        <v>29</v>
      </c>
      <c r="E80" s="33">
        <v>0</v>
      </c>
      <c r="F80" s="33">
        <v>1</v>
      </c>
      <c r="G80" s="33">
        <v>15</v>
      </c>
      <c r="H80" s="33">
        <v>5</v>
      </c>
      <c r="I80" s="33">
        <v>10</v>
      </c>
      <c r="J80" s="34">
        <v>0.212777690055516</v>
      </c>
      <c r="K80" s="34">
        <v>0.27693110674702998</v>
      </c>
      <c r="L80" s="35">
        <v>0.979148262277725</v>
      </c>
      <c r="M80" s="34">
        <v>1.486265026342E-3</v>
      </c>
    </row>
    <row r="81" spans="1:26" ht="13">
      <c r="A81" s="5" t="s">
        <v>110</v>
      </c>
      <c r="B81" s="5">
        <v>1</v>
      </c>
      <c r="C81" s="5">
        <v>0</v>
      </c>
      <c r="D81" s="5">
        <v>4</v>
      </c>
      <c r="E81" s="5">
        <v>0</v>
      </c>
      <c r="F81" s="5">
        <v>0</v>
      </c>
      <c r="G81" s="5">
        <v>1</v>
      </c>
      <c r="H81" s="5">
        <v>2</v>
      </c>
      <c r="I81" s="5">
        <v>4</v>
      </c>
      <c r="J81" s="5">
        <v>0.36777872649423698</v>
      </c>
      <c r="K81" s="5">
        <v>6.4256002341609997E-2</v>
      </c>
      <c r="L81" s="30">
        <v>0.32904629379329797</v>
      </c>
      <c r="M81" s="5">
        <v>0.145535603140027</v>
      </c>
    </row>
    <row r="82" spans="1:26" ht="13">
      <c r="A82" s="5" t="s">
        <v>164</v>
      </c>
      <c r="B82" s="5">
        <v>1</v>
      </c>
      <c r="C82" s="5">
        <v>0</v>
      </c>
      <c r="D82" s="5">
        <v>12</v>
      </c>
      <c r="E82" s="5">
        <v>0</v>
      </c>
      <c r="F82" s="5">
        <v>0</v>
      </c>
      <c r="G82" s="5">
        <v>1</v>
      </c>
      <c r="H82" s="5">
        <v>7</v>
      </c>
      <c r="I82" s="5">
        <v>12</v>
      </c>
      <c r="J82" s="5">
        <v>0.44906419589545599</v>
      </c>
      <c r="K82" s="5">
        <v>4.0452056088566203E-2</v>
      </c>
      <c r="L82" s="30">
        <v>0.342818084117816</v>
      </c>
      <c r="M82" s="5">
        <v>6.8766034880916899E-2</v>
      </c>
    </row>
    <row r="83" spans="1:26" ht="13">
      <c r="A83" s="5" t="s">
        <v>188</v>
      </c>
      <c r="B83" s="5">
        <v>3</v>
      </c>
      <c r="C83" s="5">
        <v>0</v>
      </c>
      <c r="D83" s="5">
        <v>21</v>
      </c>
      <c r="E83" s="5">
        <v>0</v>
      </c>
      <c r="F83" s="5">
        <v>0</v>
      </c>
      <c r="G83" s="5">
        <v>3</v>
      </c>
      <c r="H83" s="5">
        <v>13</v>
      </c>
      <c r="I83" s="5">
        <v>22</v>
      </c>
      <c r="J83" s="5">
        <v>0.61011646088748805</v>
      </c>
      <c r="K83" s="5">
        <v>1.06325750789854E-2</v>
      </c>
      <c r="L83" s="30">
        <v>0.75705028156225995</v>
      </c>
      <c r="M83" s="5">
        <v>6.0717385255921897E-3</v>
      </c>
    </row>
    <row r="84" spans="1:26" ht="13">
      <c r="A84" s="5" t="s">
        <v>181</v>
      </c>
      <c r="B84" s="5">
        <v>0</v>
      </c>
      <c r="C84" s="5">
        <v>0</v>
      </c>
      <c r="D84" s="5">
        <v>2</v>
      </c>
      <c r="E84" s="5">
        <v>0</v>
      </c>
      <c r="F84" s="5">
        <v>0</v>
      </c>
      <c r="G84" s="5">
        <v>0</v>
      </c>
      <c r="H84" s="5">
        <v>0</v>
      </c>
      <c r="I84" s="5">
        <v>3</v>
      </c>
      <c r="J84" s="5">
        <v>0.16372090132161701</v>
      </c>
      <c r="K84" s="5">
        <v>0.18720302929948801</v>
      </c>
      <c r="L84" s="30">
        <v>5.5962176628956403E-2</v>
      </c>
      <c r="M84" s="5">
        <v>0.56019685447824497</v>
      </c>
    </row>
    <row r="85" spans="1:26" ht="13">
      <c r="A85" s="5" t="s">
        <v>21</v>
      </c>
      <c r="B85" s="5">
        <v>0</v>
      </c>
      <c r="C85" s="5">
        <v>0</v>
      </c>
      <c r="D85" s="5">
        <v>2</v>
      </c>
      <c r="E85" s="5">
        <v>0</v>
      </c>
      <c r="F85" s="5">
        <v>0</v>
      </c>
      <c r="G85" s="5">
        <v>0</v>
      </c>
      <c r="H85" s="5">
        <v>2</v>
      </c>
      <c r="I85" s="5">
        <v>2</v>
      </c>
      <c r="J85" s="5">
        <v>0.32892856259217201</v>
      </c>
      <c r="K85" s="5">
        <v>8.3613866731959002E-2</v>
      </c>
      <c r="L85" s="30">
        <v>6.8283614175821697E-2</v>
      </c>
      <c r="M85" s="5">
        <v>0.24863420637525899</v>
      </c>
    </row>
    <row r="86" spans="1:26" ht="13">
      <c r="A86" s="5" t="s">
        <v>97</v>
      </c>
      <c r="B86" s="5">
        <v>3</v>
      </c>
      <c r="C86" s="5">
        <v>0</v>
      </c>
      <c r="D86" s="5">
        <v>15</v>
      </c>
      <c r="E86" s="5">
        <v>0</v>
      </c>
      <c r="F86" s="5">
        <v>0</v>
      </c>
      <c r="G86" s="5">
        <v>3</v>
      </c>
      <c r="H86" s="5">
        <v>7</v>
      </c>
      <c r="I86" s="5">
        <v>11</v>
      </c>
      <c r="J86" s="5">
        <v>0.50500664102237103</v>
      </c>
      <c r="K86" s="5">
        <v>2.8553749455503302E-2</v>
      </c>
      <c r="L86" s="30">
        <v>0.46013077115512802</v>
      </c>
      <c r="M86" s="5">
        <v>2.9007546742044001E-2</v>
      </c>
    </row>
    <row r="87" spans="1:26" ht="13">
      <c r="A87" s="5" t="s">
        <v>189</v>
      </c>
      <c r="B87" s="5">
        <v>0</v>
      </c>
      <c r="C87" s="5">
        <v>0</v>
      </c>
      <c r="D87" s="5">
        <v>4</v>
      </c>
      <c r="E87" s="5">
        <v>0</v>
      </c>
      <c r="F87" s="5">
        <v>2</v>
      </c>
      <c r="G87" s="5">
        <v>0</v>
      </c>
      <c r="H87" s="5">
        <v>0</v>
      </c>
      <c r="I87" s="5">
        <v>2</v>
      </c>
      <c r="J87" s="5">
        <v>0.14567176435222101</v>
      </c>
      <c r="K87" s="5">
        <v>0.83363669882891001</v>
      </c>
      <c r="L87" s="30">
        <v>2.5300191712791999E-2</v>
      </c>
      <c r="M87" s="5">
        <v>0.143118703345434</v>
      </c>
    </row>
    <row r="88" spans="1:26" ht="13">
      <c r="A88" s="5" t="s">
        <v>173</v>
      </c>
      <c r="B88" s="5">
        <v>6</v>
      </c>
      <c r="C88" s="5">
        <v>0</v>
      </c>
      <c r="D88" s="5">
        <v>35</v>
      </c>
      <c r="E88" s="5">
        <v>0</v>
      </c>
      <c r="F88" s="5">
        <v>1</v>
      </c>
      <c r="G88" s="5">
        <v>0</v>
      </c>
      <c r="H88" s="5">
        <v>5</v>
      </c>
      <c r="I88" s="5">
        <v>27</v>
      </c>
      <c r="J88" s="5">
        <v>1</v>
      </c>
      <c r="K88" s="5">
        <v>0</v>
      </c>
      <c r="L88" s="30">
        <v>0</v>
      </c>
      <c r="M88" s="5">
        <v>0</v>
      </c>
      <c r="N88" s="2"/>
      <c r="O88" s="2"/>
      <c r="P88" s="2"/>
      <c r="Q88" s="2"/>
      <c r="R88" s="2"/>
      <c r="S88" s="2"/>
      <c r="T88" s="2"/>
      <c r="U88" s="2"/>
      <c r="V88" s="2"/>
      <c r="W88" s="2"/>
      <c r="X88" s="2"/>
      <c r="Y88" s="2"/>
      <c r="Z88" s="2"/>
    </row>
    <row r="89" spans="1:26" ht="13">
      <c r="A89" s="5" t="s">
        <v>177</v>
      </c>
      <c r="B89" s="5">
        <v>0</v>
      </c>
      <c r="C89" s="5">
        <v>0</v>
      </c>
      <c r="D89" s="5">
        <v>2</v>
      </c>
      <c r="E89" s="5">
        <v>0</v>
      </c>
      <c r="F89" s="5">
        <v>0</v>
      </c>
      <c r="G89" s="5">
        <v>0</v>
      </c>
      <c r="H89" s="5">
        <v>0</v>
      </c>
      <c r="I89" s="5">
        <v>1</v>
      </c>
      <c r="J89" s="5">
        <v>0.21696635255003699</v>
      </c>
      <c r="K89" s="5">
        <v>0.165686721605562</v>
      </c>
      <c r="L89" s="30">
        <v>4.9697950528707402E-2</v>
      </c>
      <c r="M89" s="5">
        <v>0.51530535749034401</v>
      </c>
    </row>
    <row r="90" spans="1:26" ht="13">
      <c r="A90" s="5" t="s">
        <v>15</v>
      </c>
      <c r="B90" s="5">
        <v>0</v>
      </c>
      <c r="C90" s="5">
        <v>0</v>
      </c>
      <c r="D90" s="5">
        <v>43</v>
      </c>
      <c r="E90" s="5">
        <v>0</v>
      </c>
      <c r="F90" s="5">
        <v>3</v>
      </c>
      <c r="G90" s="5">
        <v>0</v>
      </c>
      <c r="H90" s="5">
        <v>19</v>
      </c>
      <c r="I90" s="5">
        <v>17</v>
      </c>
      <c r="J90" s="5">
        <v>1</v>
      </c>
      <c r="K90" s="5">
        <v>0</v>
      </c>
      <c r="L90" s="30">
        <v>0</v>
      </c>
      <c r="M90" s="5">
        <v>0</v>
      </c>
    </row>
    <row r="91" spans="1:26" ht="13">
      <c r="A91" s="5" t="s">
        <v>115</v>
      </c>
      <c r="B91" s="5">
        <v>0</v>
      </c>
      <c r="C91" s="5">
        <v>0</v>
      </c>
      <c r="D91" s="5">
        <v>1</v>
      </c>
      <c r="E91" s="5">
        <v>0</v>
      </c>
      <c r="F91" s="5">
        <v>0</v>
      </c>
      <c r="G91" s="5">
        <v>0</v>
      </c>
      <c r="H91" s="5">
        <v>0</v>
      </c>
      <c r="I91" s="5">
        <v>1</v>
      </c>
      <c r="J91" s="5">
        <v>0.158840475168009</v>
      </c>
      <c r="K91" s="5">
        <v>0.19401064041015001</v>
      </c>
      <c r="L91" s="30">
        <v>5.8076510453715098E-2</v>
      </c>
      <c r="M91" s="5">
        <v>0.56449669967855298</v>
      </c>
    </row>
    <row r="92" spans="1:26" ht="13">
      <c r="A92" s="5" t="s">
        <v>80</v>
      </c>
      <c r="B92" s="5">
        <v>0</v>
      </c>
      <c r="C92" s="5">
        <v>0</v>
      </c>
      <c r="D92" s="5">
        <v>2</v>
      </c>
      <c r="E92" s="5">
        <v>0</v>
      </c>
      <c r="F92" s="5">
        <v>0</v>
      </c>
      <c r="G92" s="5">
        <v>0</v>
      </c>
      <c r="H92" s="5">
        <v>0</v>
      </c>
      <c r="I92" s="5">
        <v>2</v>
      </c>
      <c r="J92" s="5">
        <v>0.16421201913633399</v>
      </c>
      <c r="K92" s="5">
        <v>0.183490178195342</v>
      </c>
      <c r="L92" s="30">
        <v>5.5184326210607502E-2</v>
      </c>
      <c r="M92" s="5">
        <v>0.56198884088761802</v>
      </c>
    </row>
    <row r="93" spans="1:26" ht="13">
      <c r="A93" s="5" t="s">
        <v>147</v>
      </c>
      <c r="B93" s="5">
        <v>0</v>
      </c>
      <c r="C93" s="5">
        <v>0</v>
      </c>
      <c r="D93" s="5">
        <v>1</v>
      </c>
      <c r="E93" s="5">
        <v>0</v>
      </c>
      <c r="F93" s="5">
        <v>0</v>
      </c>
      <c r="G93" s="5">
        <v>0</v>
      </c>
      <c r="H93" s="5">
        <v>0</v>
      </c>
      <c r="I93" s="5">
        <v>1</v>
      </c>
      <c r="J93" s="5">
        <v>0.158840475168009</v>
      </c>
      <c r="K93" s="5">
        <v>0.19401064041015001</v>
      </c>
      <c r="L93" s="30">
        <v>5.8076510453715098E-2</v>
      </c>
      <c r="M93" s="5">
        <v>0.56449669967855298</v>
      </c>
    </row>
    <row r="94" spans="1:26" ht="13">
      <c r="A94" s="5" t="s">
        <v>114</v>
      </c>
      <c r="B94" s="5">
        <v>0</v>
      </c>
      <c r="C94" s="5">
        <v>0</v>
      </c>
      <c r="D94" s="5">
        <v>22</v>
      </c>
      <c r="E94" s="5">
        <v>0</v>
      </c>
      <c r="F94" s="5">
        <v>4</v>
      </c>
      <c r="G94" s="5">
        <v>0</v>
      </c>
      <c r="H94" s="5">
        <v>1</v>
      </c>
      <c r="I94" s="5">
        <v>8</v>
      </c>
      <c r="J94" s="5">
        <v>0.17121523508929501</v>
      </c>
      <c r="K94" s="5">
        <v>0.94588228647133099</v>
      </c>
      <c r="L94" s="30">
        <v>2.2512958807305E-2</v>
      </c>
      <c r="M94" s="5">
        <v>2.9020152658324E-2</v>
      </c>
    </row>
    <row r="95" spans="1:26" ht="13">
      <c r="A95" s="5" t="s">
        <v>197</v>
      </c>
      <c r="B95" s="5">
        <v>0</v>
      </c>
      <c r="C95" s="5">
        <v>0</v>
      </c>
      <c r="D95" s="5">
        <v>25</v>
      </c>
      <c r="E95" s="5">
        <v>0</v>
      </c>
      <c r="F95" s="5">
        <v>6</v>
      </c>
      <c r="G95" s="5">
        <v>0</v>
      </c>
      <c r="H95" s="5">
        <v>2</v>
      </c>
      <c r="I95" s="5">
        <v>6</v>
      </c>
      <c r="J95" s="5">
        <v>0.16869803812897299</v>
      </c>
      <c r="K95" s="5">
        <v>0.992704658829622</v>
      </c>
      <c r="L95" s="30">
        <v>1.3146199104160001E-2</v>
      </c>
      <c r="M95" s="5">
        <v>3.050840612215E-3</v>
      </c>
      <c r="N95" s="2"/>
      <c r="O95" s="2"/>
      <c r="P95" s="2"/>
      <c r="Q95" s="2"/>
      <c r="R95" s="2"/>
      <c r="S95" s="2"/>
      <c r="T95" s="2"/>
      <c r="U95" s="2"/>
      <c r="V95" s="2"/>
      <c r="W95" s="2"/>
      <c r="X95" s="2"/>
      <c r="Y95" s="2"/>
      <c r="Z95" s="2"/>
    </row>
    <row r="96" spans="1:26" ht="13">
      <c r="A96" s="5" t="s">
        <v>169</v>
      </c>
      <c r="B96" s="5">
        <v>1</v>
      </c>
      <c r="C96" s="5">
        <v>0</v>
      </c>
      <c r="D96" s="5">
        <v>8</v>
      </c>
      <c r="E96" s="5">
        <v>0</v>
      </c>
      <c r="F96" s="5">
        <v>0</v>
      </c>
      <c r="G96" s="5">
        <v>1</v>
      </c>
      <c r="H96" s="5">
        <v>7</v>
      </c>
      <c r="I96" s="5">
        <v>7</v>
      </c>
      <c r="J96" s="5">
        <v>0.39744193988460302</v>
      </c>
      <c r="K96" s="5">
        <v>5.3828638834485701E-2</v>
      </c>
      <c r="L96" s="30">
        <v>0.39472280936878101</v>
      </c>
      <c r="M96" s="5">
        <v>8.1669293663652498E-2</v>
      </c>
    </row>
    <row r="97" spans="1:13" ht="13">
      <c r="A97" s="5" t="s">
        <v>87</v>
      </c>
      <c r="B97" s="5">
        <v>0</v>
      </c>
      <c r="C97" s="5">
        <v>0</v>
      </c>
      <c r="D97" s="5">
        <v>6</v>
      </c>
      <c r="E97" s="5">
        <v>0</v>
      </c>
      <c r="F97" s="5">
        <v>0</v>
      </c>
      <c r="G97" s="5">
        <v>0</v>
      </c>
      <c r="H97" s="5">
        <v>1</v>
      </c>
      <c r="I97" s="5">
        <v>3</v>
      </c>
      <c r="J97" s="5">
        <v>0.58801378059382403</v>
      </c>
      <c r="K97" s="5">
        <v>6.9354447907044703E-2</v>
      </c>
      <c r="L97" s="30">
        <v>3.87461069581485E-2</v>
      </c>
      <c r="M97" s="5">
        <v>0.247978182626998</v>
      </c>
    </row>
    <row r="98" spans="1:13" ht="13">
      <c r="A98" s="5" t="s">
        <v>111</v>
      </c>
      <c r="B98" s="5">
        <v>0</v>
      </c>
      <c r="C98" s="5">
        <v>0</v>
      </c>
      <c r="D98" s="5">
        <v>42</v>
      </c>
      <c r="E98" s="5">
        <v>0</v>
      </c>
      <c r="F98" s="5">
        <v>3</v>
      </c>
      <c r="G98" s="5">
        <v>0</v>
      </c>
      <c r="H98" s="5">
        <v>0</v>
      </c>
      <c r="I98" s="5">
        <v>9</v>
      </c>
      <c r="J98" s="5">
        <v>1.4173059662164301E-2</v>
      </c>
      <c r="K98" s="5">
        <v>0.99996595337509897</v>
      </c>
      <c r="L98" s="30">
        <v>3.86669279457402E-3</v>
      </c>
      <c r="M98" s="5">
        <v>9.50763944359078E-4</v>
      </c>
    </row>
    <row r="99" spans="1:13" ht="13">
      <c r="A99" s="5" t="s">
        <v>166</v>
      </c>
      <c r="B99" s="5">
        <v>0</v>
      </c>
      <c r="C99" s="5">
        <v>0</v>
      </c>
      <c r="D99" s="5">
        <v>1</v>
      </c>
      <c r="E99" s="5">
        <v>0</v>
      </c>
      <c r="F99" s="5">
        <v>0</v>
      </c>
      <c r="G99" s="5">
        <v>0</v>
      </c>
      <c r="H99" s="5">
        <v>0</v>
      </c>
      <c r="I99" s="5">
        <v>1</v>
      </c>
      <c r="J99" s="5">
        <v>0.158840475168009</v>
      </c>
      <c r="K99" s="5">
        <v>0.19401064041015001</v>
      </c>
      <c r="L99" s="30">
        <v>5.8076510453715098E-2</v>
      </c>
      <c r="M99" s="5">
        <v>0.56449669967855298</v>
      </c>
    </row>
    <row r="100" spans="1:13" ht="13">
      <c r="A100" s="5" t="s">
        <v>51</v>
      </c>
      <c r="B100" s="5">
        <v>0</v>
      </c>
      <c r="C100" s="5">
        <v>0</v>
      </c>
      <c r="D100" s="5">
        <v>1</v>
      </c>
      <c r="E100" s="5">
        <v>0</v>
      </c>
      <c r="F100" s="5">
        <v>0</v>
      </c>
      <c r="G100" s="5">
        <v>0</v>
      </c>
      <c r="H100" s="5">
        <v>0</v>
      </c>
      <c r="I100" s="5">
        <v>1</v>
      </c>
      <c r="J100" s="5">
        <v>0.158840475168009</v>
      </c>
      <c r="K100" s="5">
        <v>0.19401064041015001</v>
      </c>
      <c r="L100" s="30">
        <v>5.8076510453715098E-2</v>
      </c>
      <c r="M100" s="5">
        <v>0.56449669967855298</v>
      </c>
    </row>
    <row r="101" spans="1:13" ht="13">
      <c r="A101" s="5" t="s">
        <v>193</v>
      </c>
      <c r="B101" s="5">
        <v>0</v>
      </c>
      <c r="C101" s="5">
        <v>0</v>
      </c>
      <c r="D101" s="5">
        <v>2</v>
      </c>
      <c r="E101" s="5">
        <v>0</v>
      </c>
      <c r="F101" s="5">
        <v>0</v>
      </c>
      <c r="G101" s="5">
        <v>0</v>
      </c>
      <c r="H101" s="5">
        <v>0</v>
      </c>
      <c r="I101" s="5">
        <v>1</v>
      </c>
      <c r="J101" s="5">
        <v>0.16133873087214001</v>
      </c>
      <c r="K101" s="5">
        <v>0.19564029298090099</v>
      </c>
      <c r="L101" s="30">
        <v>5.768123377711E-2</v>
      </c>
      <c r="M101" s="5">
        <v>0.557641622033764</v>
      </c>
    </row>
    <row r="102" spans="1:13" ht="13">
      <c r="A102" s="5" t="s">
        <v>19</v>
      </c>
      <c r="B102" s="5">
        <v>3</v>
      </c>
      <c r="C102" s="5">
        <v>0</v>
      </c>
      <c r="D102" s="5">
        <v>60</v>
      </c>
      <c r="E102" s="5">
        <v>0</v>
      </c>
      <c r="F102" s="5">
        <v>2</v>
      </c>
      <c r="G102" s="5">
        <v>1</v>
      </c>
      <c r="H102" s="5">
        <v>42</v>
      </c>
      <c r="I102" s="5">
        <v>54</v>
      </c>
      <c r="J102" s="5">
        <v>0.67695147764336605</v>
      </c>
      <c r="K102" s="5">
        <v>0.52456975856083898</v>
      </c>
      <c r="L102" s="30">
        <v>0.163795082391619</v>
      </c>
      <c r="M102" s="5">
        <v>1.1220153267899499E-4</v>
      </c>
    </row>
    <row r="103" spans="1:13" ht="13">
      <c r="A103" s="5" t="s">
        <v>29</v>
      </c>
      <c r="B103" s="5">
        <v>0</v>
      </c>
      <c r="C103" s="5">
        <v>0</v>
      </c>
      <c r="D103" s="5">
        <v>13</v>
      </c>
      <c r="E103" s="5">
        <v>0</v>
      </c>
      <c r="F103" s="5">
        <v>0</v>
      </c>
      <c r="G103" s="5">
        <v>0</v>
      </c>
      <c r="H103" s="5">
        <v>5</v>
      </c>
      <c r="I103" s="5">
        <v>13</v>
      </c>
      <c r="J103" s="5">
        <v>1</v>
      </c>
      <c r="K103" s="5">
        <v>0</v>
      </c>
      <c r="L103" s="30">
        <v>0</v>
      </c>
      <c r="M103" s="5">
        <v>0</v>
      </c>
    </row>
    <row r="104" spans="1:13" ht="13">
      <c r="A104" s="5" t="s">
        <v>132</v>
      </c>
      <c r="B104" s="5">
        <v>1</v>
      </c>
      <c r="C104" s="5">
        <v>0</v>
      </c>
      <c r="D104" s="5">
        <v>4</v>
      </c>
      <c r="E104" s="5">
        <v>0</v>
      </c>
      <c r="F104" s="5">
        <v>0</v>
      </c>
      <c r="G104" s="5">
        <v>1</v>
      </c>
      <c r="H104" s="5">
        <v>2</v>
      </c>
      <c r="I104" s="5">
        <v>3</v>
      </c>
      <c r="J104" s="5">
        <v>0.39150733585082897</v>
      </c>
      <c r="K104" s="5">
        <v>6.05557837300644E-2</v>
      </c>
      <c r="L104" s="30">
        <v>0.325559718538242</v>
      </c>
      <c r="M104" s="5">
        <v>0.13180665920648801</v>
      </c>
    </row>
    <row r="105" spans="1:13" ht="13">
      <c r="A105" s="5" t="s">
        <v>154</v>
      </c>
      <c r="B105" s="5">
        <v>0</v>
      </c>
      <c r="C105" s="5">
        <v>0</v>
      </c>
      <c r="D105" s="5">
        <v>1</v>
      </c>
      <c r="E105" s="5">
        <v>0</v>
      </c>
      <c r="F105" s="5">
        <v>0</v>
      </c>
      <c r="G105" s="5">
        <v>0</v>
      </c>
      <c r="H105" s="5">
        <v>0</v>
      </c>
      <c r="I105" s="5">
        <v>1</v>
      </c>
      <c r="J105" s="5">
        <v>0.158840475168009</v>
      </c>
      <c r="K105" s="5">
        <v>0.19401064041015001</v>
      </c>
      <c r="L105" s="30">
        <v>5.8076510453715098E-2</v>
      </c>
      <c r="M105" s="5">
        <v>0.56449669967855298</v>
      </c>
    </row>
    <row r="106" spans="1:13" ht="13">
      <c r="A106" s="5" t="s">
        <v>180</v>
      </c>
      <c r="B106" s="5">
        <v>0</v>
      </c>
      <c r="C106" s="5">
        <v>0</v>
      </c>
      <c r="D106" s="5">
        <v>2</v>
      </c>
      <c r="E106" s="5">
        <v>0</v>
      </c>
      <c r="F106" s="5">
        <v>0</v>
      </c>
      <c r="G106" s="5">
        <v>0</v>
      </c>
      <c r="H106" s="5">
        <v>0</v>
      </c>
      <c r="I106" s="5">
        <v>3</v>
      </c>
      <c r="J106" s="5">
        <v>0.21727084055392601</v>
      </c>
      <c r="K106" s="5">
        <v>0.16399409195768799</v>
      </c>
      <c r="L106" s="30">
        <v>4.9349139596568697E-2</v>
      </c>
      <c r="M106" s="5">
        <v>0.51621402717773102</v>
      </c>
    </row>
    <row r="107" spans="1:13" ht="13">
      <c r="A107" s="5" t="s">
        <v>78</v>
      </c>
      <c r="B107" s="5">
        <v>0</v>
      </c>
      <c r="C107" s="5">
        <v>0</v>
      </c>
      <c r="D107" s="5">
        <v>35</v>
      </c>
      <c r="E107" s="5">
        <v>0</v>
      </c>
      <c r="F107" s="5">
        <v>1</v>
      </c>
      <c r="G107" s="5">
        <v>0</v>
      </c>
      <c r="H107" s="5">
        <v>16</v>
      </c>
      <c r="I107" s="5">
        <v>26</v>
      </c>
      <c r="J107" s="5">
        <v>0.75931864174532604</v>
      </c>
      <c r="K107" s="5">
        <v>0.278028484952626</v>
      </c>
      <c r="L107" s="30">
        <v>3.97705258118244E-2</v>
      </c>
      <c r="M107" s="5">
        <v>1.8510018416501199E-3</v>
      </c>
    </row>
    <row r="108" spans="1:13" ht="13">
      <c r="A108" s="5" t="s">
        <v>139</v>
      </c>
      <c r="B108" s="5">
        <v>0</v>
      </c>
      <c r="C108" s="5">
        <v>0</v>
      </c>
      <c r="D108" s="5">
        <v>1</v>
      </c>
      <c r="E108" s="5">
        <v>0</v>
      </c>
      <c r="F108" s="5">
        <v>0</v>
      </c>
      <c r="G108" s="5">
        <v>0</v>
      </c>
      <c r="H108" s="5">
        <v>0</v>
      </c>
      <c r="I108" s="5">
        <v>1</v>
      </c>
      <c r="J108" s="5">
        <v>0.158840475168009</v>
      </c>
      <c r="K108" s="5">
        <v>0.19401064041015001</v>
      </c>
      <c r="L108" s="30">
        <v>5.8076510453715098E-2</v>
      </c>
      <c r="M108" s="5">
        <v>0.56449669967855298</v>
      </c>
    </row>
    <row r="109" spans="1:13" ht="13">
      <c r="A109" s="5" t="s">
        <v>153</v>
      </c>
      <c r="B109" s="5">
        <v>1</v>
      </c>
      <c r="C109" s="5">
        <v>0</v>
      </c>
      <c r="D109" s="5">
        <v>29</v>
      </c>
      <c r="E109" s="5">
        <v>0</v>
      </c>
      <c r="F109" s="5">
        <v>0</v>
      </c>
      <c r="G109" s="5">
        <v>0</v>
      </c>
      <c r="H109" s="5">
        <v>14</v>
      </c>
      <c r="I109" s="5">
        <v>20</v>
      </c>
      <c r="J109" s="5">
        <v>1</v>
      </c>
      <c r="K109" s="5">
        <v>0</v>
      </c>
      <c r="L109" s="30">
        <v>0</v>
      </c>
      <c r="M109" s="5">
        <v>2.2542382881368101E-155</v>
      </c>
    </row>
    <row r="110" spans="1:13" ht="13">
      <c r="A110" s="5" t="s">
        <v>213</v>
      </c>
      <c r="B110" s="5">
        <v>1</v>
      </c>
      <c r="C110" s="5">
        <v>0</v>
      </c>
      <c r="D110" s="5">
        <v>3</v>
      </c>
      <c r="E110" s="5">
        <v>0</v>
      </c>
      <c r="F110" s="5">
        <v>0</v>
      </c>
      <c r="G110" s="5">
        <v>1</v>
      </c>
      <c r="H110" s="5">
        <v>2</v>
      </c>
      <c r="I110" s="5">
        <v>4</v>
      </c>
      <c r="J110" s="5">
        <v>0.46404610387138701</v>
      </c>
      <c r="K110" s="5">
        <v>5.8829979488652102E-2</v>
      </c>
      <c r="L110" s="30">
        <v>0.30228808802818902</v>
      </c>
      <c r="M110" s="5">
        <v>0.12688478054801899</v>
      </c>
    </row>
    <row r="111" spans="1:13" ht="13">
      <c r="A111" s="5" t="s">
        <v>75</v>
      </c>
      <c r="B111" s="5">
        <v>3</v>
      </c>
      <c r="C111" s="5">
        <v>0</v>
      </c>
      <c r="D111" s="5">
        <v>5</v>
      </c>
      <c r="E111" s="5">
        <v>0</v>
      </c>
      <c r="F111" s="5">
        <v>0</v>
      </c>
      <c r="G111" s="5">
        <v>3</v>
      </c>
      <c r="H111" s="5">
        <v>2</v>
      </c>
      <c r="I111" s="5">
        <v>5</v>
      </c>
      <c r="J111" s="5">
        <v>9.4342554366066603E-2</v>
      </c>
      <c r="K111" s="5">
        <v>3.7693527062532602E-2</v>
      </c>
      <c r="L111" s="30">
        <v>0.96605796075512096</v>
      </c>
      <c r="M111" s="5">
        <v>8.1263179144618197E-2</v>
      </c>
    </row>
    <row r="112" spans="1:13" ht="13">
      <c r="A112" s="5" t="s">
        <v>95</v>
      </c>
      <c r="B112" s="5">
        <v>2</v>
      </c>
      <c r="C112" s="5">
        <v>0</v>
      </c>
      <c r="D112" s="5">
        <v>13</v>
      </c>
      <c r="E112" s="5">
        <v>0</v>
      </c>
      <c r="F112" s="5">
        <v>2</v>
      </c>
      <c r="G112" s="5">
        <v>2</v>
      </c>
      <c r="H112" s="5">
        <v>2</v>
      </c>
      <c r="I112" s="5">
        <v>12</v>
      </c>
      <c r="J112" s="5">
        <v>0.104621984917058</v>
      </c>
      <c r="K112" s="5">
        <v>0.98035254879136702</v>
      </c>
      <c r="L112" s="30">
        <v>0.56958693048329201</v>
      </c>
      <c r="M112" s="5">
        <v>7.1336858992627995E-4</v>
      </c>
    </row>
    <row r="113" spans="1:26" ht="13">
      <c r="A113" s="5" t="s">
        <v>165</v>
      </c>
      <c r="B113" s="5">
        <v>0</v>
      </c>
      <c r="C113" s="5">
        <v>0</v>
      </c>
      <c r="D113" s="5">
        <v>3</v>
      </c>
      <c r="E113" s="5">
        <v>0</v>
      </c>
      <c r="F113" s="5">
        <v>0</v>
      </c>
      <c r="G113" s="5">
        <v>0</v>
      </c>
      <c r="H113" s="5">
        <v>0</v>
      </c>
      <c r="I113" s="5">
        <v>2</v>
      </c>
      <c r="J113" s="5">
        <v>0.25828683595704099</v>
      </c>
      <c r="K113" s="5">
        <v>0.16119778196215501</v>
      </c>
      <c r="L113" s="30">
        <v>4.7105921197306999E-2</v>
      </c>
      <c r="M113" s="5">
        <v>0.47641059214866499</v>
      </c>
    </row>
    <row r="114" spans="1:26" ht="13">
      <c r="A114" s="5" t="s">
        <v>179</v>
      </c>
      <c r="B114" s="5">
        <v>0</v>
      </c>
      <c r="C114" s="5">
        <v>0</v>
      </c>
      <c r="D114" s="5">
        <v>8</v>
      </c>
      <c r="E114" s="5">
        <v>0</v>
      </c>
      <c r="F114" s="5">
        <v>1</v>
      </c>
      <c r="G114" s="5">
        <v>0</v>
      </c>
      <c r="H114" s="5">
        <v>5</v>
      </c>
      <c r="I114" s="5">
        <v>1</v>
      </c>
      <c r="J114" s="5">
        <v>0.411276326580645</v>
      </c>
      <c r="K114" s="5">
        <v>0.59395195604416795</v>
      </c>
      <c r="L114" s="30">
        <v>4.4902085593578001E-2</v>
      </c>
      <c r="M114" s="5">
        <v>3.9026110393582003E-2</v>
      </c>
    </row>
    <row r="115" spans="1:26" ht="13">
      <c r="A115" s="5" t="s">
        <v>68</v>
      </c>
      <c r="B115" s="5">
        <v>0</v>
      </c>
      <c r="C115" s="5">
        <v>0</v>
      </c>
      <c r="D115" s="5">
        <v>6</v>
      </c>
      <c r="E115" s="5">
        <v>0</v>
      </c>
      <c r="F115" s="5">
        <v>0</v>
      </c>
      <c r="G115" s="5">
        <v>0</v>
      </c>
      <c r="H115" s="5">
        <v>3</v>
      </c>
      <c r="I115" s="5">
        <v>2</v>
      </c>
      <c r="J115" s="5">
        <v>0.598624746977647</v>
      </c>
      <c r="K115" s="5">
        <v>7.0125015535816598E-2</v>
      </c>
      <c r="L115" s="30">
        <v>4.5347529805679999E-2</v>
      </c>
      <c r="M115" s="5">
        <v>0.18452395083871301</v>
      </c>
    </row>
    <row r="116" spans="1:26" ht="13">
      <c r="A116" s="5" t="s">
        <v>28</v>
      </c>
      <c r="B116" s="5">
        <v>0</v>
      </c>
      <c r="C116" s="5">
        <v>0</v>
      </c>
      <c r="D116" s="5">
        <v>6</v>
      </c>
      <c r="E116" s="5">
        <v>0</v>
      </c>
      <c r="F116" s="5">
        <v>1</v>
      </c>
      <c r="G116" s="5">
        <v>0</v>
      </c>
      <c r="H116" s="5">
        <v>1</v>
      </c>
      <c r="I116" s="5">
        <v>4</v>
      </c>
      <c r="J116" s="5">
        <v>0.213514576739917</v>
      </c>
      <c r="K116" s="5">
        <v>0.62022239809164703</v>
      </c>
      <c r="L116" s="30">
        <v>2.6320947568153098E-2</v>
      </c>
      <c r="M116" s="5">
        <v>0.12463605807134601</v>
      </c>
    </row>
    <row r="117" spans="1:26" ht="13">
      <c r="A117" s="5" t="s">
        <v>131</v>
      </c>
      <c r="B117" s="5">
        <v>1</v>
      </c>
      <c r="C117" s="5">
        <v>0</v>
      </c>
      <c r="D117" s="5">
        <v>7</v>
      </c>
      <c r="E117" s="5">
        <v>0</v>
      </c>
      <c r="F117" s="5">
        <v>1</v>
      </c>
      <c r="G117" s="5">
        <v>0</v>
      </c>
      <c r="H117" s="5">
        <v>4</v>
      </c>
      <c r="I117" s="5">
        <v>9</v>
      </c>
      <c r="J117" s="5">
        <v>0.365518479656532</v>
      </c>
      <c r="K117" s="5">
        <v>0.56553200154235095</v>
      </c>
      <c r="L117" s="30">
        <v>4.2477598278614498E-2</v>
      </c>
      <c r="M117" s="5">
        <v>3.2510180869811098E-2</v>
      </c>
    </row>
    <row r="118" spans="1:26" ht="13">
      <c r="A118" s="5" t="s">
        <v>113</v>
      </c>
      <c r="B118" s="5">
        <v>2</v>
      </c>
      <c r="C118" s="5">
        <v>0</v>
      </c>
      <c r="D118" s="5">
        <v>15</v>
      </c>
      <c r="E118" s="5">
        <v>0</v>
      </c>
      <c r="F118" s="5">
        <v>0</v>
      </c>
      <c r="G118" s="5">
        <v>2</v>
      </c>
      <c r="H118" s="5">
        <v>4</v>
      </c>
      <c r="I118" s="5">
        <v>15</v>
      </c>
      <c r="J118" s="5">
        <v>0.38864367043763898</v>
      </c>
      <c r="K118" s="5">
        <v>5.3595098740584199E-2</v>
      </c>
      <c r="L118" s="30">
        <v>0.385630992782454</v>
      </c>
      <c r="M118" s="5">
        <v>8.5246464775057998E-2</v>
      </c>
    </row>
    <row r="119" spans="1:26" ht="13">
      <c r="A119" s="5" t="s">
        <v>100</v>
      </c>
      <c r="B119" s="5">
        <v>1</v>
      </c>
      <c r="C119" s="5">
        <v>0</v>
      </c>
      <c r="D119" s="5">
        <v>1</v>
      </c>
      <c r="E119" s="5">
        <v>0</v>
      </c>
      <c r="F119" s="5">
        <v>0</v>
      </c>
      <c r="G119" s="5">
        <v>1</v>
      </c>
      <c r="H119" s="5">
        <v>0</v>
      </c>
      <c r="I119" s="5">
        <v>1</v>
      </c>
      <c r="J119" s="5">
        <v>0.125659457953397</v>
      </c>
      <c r="K119" s="5">
        <v>0.13670049141788301</v>
      </c>
      <c r="L119" s="30">
        <v>0.32699613255306698</v>
      </c>
      <c r="M119" s="5">
        <v>0.36590533771065997</v>
      </c>
    </row>
    <row r="120" spans="1:26" ht="13">
      <c r="A120" s="5" t="s">
        <v>133</v>
      </c>
      <c r="B120" s="5">
        <v>0</v>
      </c>
      <c r="C120" s="5">
        <v>0</v>
      </c>
      <c r="D120" s="5">
        <v>1</v>
      </c>
      <c r="E120" s="5">
        <v>0</v>
      </c>
      <c r="F120" s="5">
        <v>0</v>
      </c>
      <c r="G120" s="5">
        <v>0</v>
      </c>
      <c r="H120" s="5">
        <v>0</v>
      </c>
      <c r="I120" s="5">
        <v>1</v>
      </c>
      <c r="J120" s="5">
        <v>0.158840475168009</v>
      </c>
      <c r="K120" s="5">
        <v>0.19401064041015001</v>
      </c>
      <c r="L120" s="30">
        <v>5.8076510453715098E-2</v>
      </c>
      <c r="M120" s="5">
        <v>0.56449669967855298</v>
      </c>
    </row>
    <row r="121" spans="1:26" ht="13">
      <c r="A121" s="5" t="s">
        <v>151</v>
      </c>
      <c r="B121" s="5">
        <v>0</v>
      </c>
      <c r="C121" s="5">
        <v>0</v>
      </c>
      <c r="D121" s="5">
        <v>1</v>
      </c>
      <c r="E121" s="5">
        <v>0</v>
      </c>
      <c r="F121" s="5">
        <v>0</v>
      </c>
      <c r="G121" s="5">
        <v>0</v>
      </c>
      <c r="H121" s="5">
        <v>0</v>
      </c>
      <c r="I121" s="5">
        <v>1</v>
      </c>
      <c r="J121" s="5">
        <v>0.158840475168009</v>
      </c>
      <c r="K121" s="5">
        <v>0.19401064041015001</v>
      </c>
      <c r="L121" s="30">
        <v>5.8076510453715098E-2</v>
      </c>
      <c r="M121" s="5">
        <v>0.56449669967855298</v>
      </c>
    </row>
    <row r="122" spans="1:26" ht="13">
      <c r="A122" s="5" t="s">
        <v>94</v>
      </c>
      <c r="B122" s="5">
        <v>23</v>
      </c>
      <c r="C122" s="5">
        <v>0</v>
      </c>
      <c r="D122" s="5">
        <v>196</v>
      </c>
      <c r="E122" s="5">
        <v>0</v>
      </c>
      <c r="F122" s="5">
        <v>6</v>
      </c>
      <c r="G122" s="5">
        <v>10</v>
      </c>
      <c r="H122" s="5">
        <v>47</v>
      </c>
      <c r="I122" s="5">
        <v>52</v>
      </c>
      <c r="J122" s="5">
        <v>0</v>
      </c>
      <c r="K122" s="5">
        <v>0</v>
      </c>
      <c r="L122" s="30">
        <v>1</v>
      </c>
      <c r="M122" s="5">
        <v>0</v>
      </c>
      <c r="N122" s="2"/>
      <c r="O122" s="2"/>
      <c r="P122" s="2"/>
      <c r="Q122" s="2"/>
      <c r="R122" s="2"/>
      <c r="S122" s="2"/>
      <c r="T122" s="2"/>
      <c r="U122" s="2"/>
      <c r="V122" s="2"/>
      <c r="W122" s="2"/>
      <c r="X122" s="2"/>
      <c r="Y122" s="2"/>
      <c r="Z122" s="2"/>
    </row>
    <row r="123" spans="1:26" ht="13">
      <c r="A123" s="5" t="s">
        <v>76</v>
      </c>
      <c r="B123" s="5">
        <v>0</v>
      </c>
      <c r="C123" s="5">
        <v>0</v>
      </c>
      <c r="D123" s="5">
        <v>2</v>
      </c>
      <c r="E123" s="5">
        <v>0</v>
      </c>
      <c r="F123" s="5">
        <v>0</v>
      </c>
      <c r="G123" s="5">
        <v>0</v>
      </c>
      <c r="H123" s="5">
        <v>0</v>
      </c>
      <c r="I123" s="5">
        <v>3</v>
      </c>
      <c r="J123" s="5">
        <v>0.16588326866671099</v>
      </c>
      <c r="K123" s="5">
        <v>0.18086303435189999</v>
      </c>
      <c r="L123" s="30">
        <v>5.4673135207778098E-2</v>
      </c>
      <c r="M123" s="5">
        <v>0.561853448843046</v>
      </c>
    </row>
    <row r="124" spans="1:26" ht="13">
      <c r="A124" s="5" t="s">
        <v>158</v>
      </c>
      <c r="B124" s="5">
        <v>0</v>
      </c>
      <c r="C124" s="5">
        <v>0</v>
      </c>
      <c r="D124" s="5">
        <v>6</v>
      </c>
      <c r="E124" s="5">
        <v>0</v>
      </c>
      <c r="F124" s="5">
        <v>0</v>
      </c>
      <c r="G124" s="5">
        <v>0</v>
      </c>
      <c r="H124" s="5">
        <v>4</v>
      </c>
      <c r="I124" s="5">
        <v>7</v>
      </c>
      <c r="J124" s="5">
        <v>0.59273295483515098</v>
      </c>
      <c r="K124" s="5">
        <v>5.5475302575552998E-2</v>
      </c>
      <c r="L124" s="30">
        <v>8.1485328362936094E-2</v>
      </c>
      <c r="M124" s="5">
        <v>9.1767603879539694E-2</v>
      </c>
    </row>
    <row r="125" spans="1:26" ht="13">
      <c r="A125" s="5" t="s">
        <v>168</v>
      </c>
      <c r="B125" s="5">
        <v>2</v>
      </c>
      <c r="C125" s="5">
        <v>0</v>
      </c>
      <c r="D125" s="5">
        <v>56</v>
      </c>
      <c r="E125" s="5">
        <v>0</v>
      </c>
      <c r="F125" s="5">
        <v>17</v>
      </c>
      <c r="G125" s="5">
        <v>0</v>
      </c>
      <c r="H125" s="5">
        <v>3</v>
      </c>
      <c r="I125" s="5">
        <v>17</v>
      </c>
      <c r="J125" s="5">
        <v>0.26913075531164499</v>
      </c>
      <c r="K125" s="5">
        <v>0.999256270521377</v>
      </c>
      <c r="L125" s="30">
        <v>3.6900523763452801E-3</v>
      </c>
      <c r="M125" s="5">
        <v>2.20351625039254E-4</v>
      </c>
    </row>
    <row r="126" spans="1:26" ht="13">
      <c r="A126" s="5" t="s">
        <v>140</v>
      </c>
      <c r="B126" s="5">
        <v>3</v>
      </c>
      <c r="C126" s="5">
        <v>0</v>
      </c>
      <c r="D126" s="5">
        <v>40</v>
      </c>
      <c r="E126" s="5">
        <v>0</v>
      </c>
      <c r="F126" s="5">
        <v>9</v>
      </c>
      <c r="G126" s="5">
        <v>0</v>
      </c>
      <c r="H126" s="5">
        <v>19</v>
      </c>
      <c r="I126" s="5">
        <v>10</v>
      </c>
      <c r="J126" s="5">
        <v>0.31083894708356802</v>
      </c>
      <c r="K126" s="5">
        <v>0.99923896063208795</v>
      </c>
      <c r="L126" s="30">
        <v>8.1824213206710007E-3</v>
      </c>
      <c r="M126" s="5">
        <v>1.5682827652800001E-4</v>
      </c>
    </row>
    <row r="127" spans="1:26" ht="13">
      <c r="A127" s="5" t="s">
        <v>135</v>
      </c>
      <c r="B127" s="5">
        <v>0</v>
      </c>
      <c r="C127" s="5">
        <v>0</v>
      </c>
      <c r="D127" s="5">
        <v>2</v>
      </c>
      <c r="E127" s="5">
        <v>0</v>
      </c>
      <c r="F127" s="5">
        <v>0</v>
      </c>
      <c r="G127" s="5">
        <v>0</v>
      </c>
      <c r="H127" s="5">
        <v>0</v>
      </c>
      <c r="I127" s="5">
        <v>0</v>
      </c>
      <c r="J127" s="5">
        <v>0.22305547609712301</v>
      </c>
      <c r="K127" s="5">
        <v>0.14823189530356801</v>
      </c>
      <c r="L127" s="30">
        <v>4.6130053246330703E-2</v>
      </c>
      <c r="M127" s="5">
        <v>0.52261041866196301</v>
      </c>
    </row>
    <row r="128" spans="1:26" ht="13">
      <c r="A128" s="5" t="s">
        <v>48</v>
      </c>
      <c r="B128" s="5">
        <v>5</v>
      </c>
      <c r="C128" s="5">
        <v>0</v>
      </c>
      <c r="D128" s="5">
        <v>51</v>
      </c>
      <c r="E128" s="5">
        <v>0</v>
      </c>
      <c r="F128" s="5">
        <v>11</v>
      </c>
      <c r="G128" s="5">
        <v>0</v>
      </c>
      <c r="H128" s="5">
        <v>9</v>
      </c>
      <c r="I128" s="5">
        <v>10</v>
      </c>
      <c r="J128" s="5">
        <v>0.30508445741432999</v>
      </c>
      <c r="K128" s="5">
        <v>0.93565973593096297</v>
      </c>
      <c r="L128" s="30">
        <v>1.6723310760064398E-2</v>
      </c>
      <c r="M128" s="5">
        <v>3.4519733359710501E-3</v>
      </c>
    </row>
    <row r="129" spans="1:26" ht="13">
      <c r="A129" s="5" t="s">
        <v>73</v>
      </c>
      <c r="B129" s="5">
        <v>0</v>
      </c>
      <c r="C129" s="5">
        <v>0</v>
      </c>
      <c r="D129" s="5">
        <v>6</v>
      </c>
      <c r="E129" s="5">
        <v>0</v>
      </c>
      <c r="F129" s="5">
        <v>1</v>
      </c>
      <c r="G129" s="5">
        <v>0</v>
      </c>
      <c r="H129" s="5">
        <v>0</v>
      </c>
      <c r="I129" s="5">
        <v>1</v>
      </c>
      <c r="J129" s="5">
        <v>0.12874678335956499</v>
      </c>
      <c r="K129" s="5">
        <v>0.813068286666216</v>
      </c>
      <c r="L129" s="30">
        <v>2.9602139339840999E-2</v>
      </c>
      <c r="M129" s="5">
        <v>0.17889484787991999</v>
      </c>
      <c r="N129" s="2"/>
      <c r="O129" s="2"/>
      <c r="P129" s="2"/>
      <c r="Q129" s="2"/>
      <c r="R129" s="2"/>
      <c r="S129" s="2"/>
      <c r="T129" s="2"/>
      <c r="U129" s="2"/>
      <c r="V129" s="2"/>
      <c r="W129" s="2"/>
      <c r="X129" s="2"/>
      <c r="Y129" s="2"/>
      <c r="Z129" s="2"/>
    </row>
    <row r="130" spans="1:26" ht="13">
      <c r="A130" s="5" t="s">
        <v>64</v>
      </c>
      <c r="B130" s="5">
        <v>0</v>
      </c>
      <c r="C130" s="5">
        <v>0</v>
      </c>
      <c r="D130" s="5">
        <v>1</v>
      </c>
      <c r="E130" s="5">
        <v>0</v>
      </c>
      <c r="F130" s="5">
        <v>0</v>
      </c>
      <c r="G130" s="5">
        <v>0</v>
      </c>
      <c r="H130" s="5">
        <v>0</v>
      </c>
      <c r="I130" s="5">
        <v>2</v>
      </c>
      <c r="J130" s="5">
        <v>0.158840475168009</v>
      </c>
      <c r="K130" s="5">
        <v>0.19401064041015001</v>
      </c>
      <c r="L130" s="30">
        <v>5.8076510453715098E-2</v>
      </c>
      <c r="M130" s="5">
        <v>0.56449669967855298</v>
      </c>
    </row>
    <row r="131" spans="1:26" ht="13">
      <c r="A131" s="5" t="s">
        <v>106</v>
      </c>
      <c r="B131" s="5">
        <v>0</v>
      </c>
      <c r="C131" s="5">
        <v>0</v>
      </c>
      <c r="D131" s="5">
        <v>1</v>
      </c>
      <c r="E131" s="5">
        <v>0</v>
      </c>
      <c r="F131" s="5">
        <v>0</v>
      </c>
      <c r="G131" s="5">
        <v>0</v>
      </c>
      <c r="H131" s="5">
        <v>0</v>
      </c>
      <c r="I131" s="5">
        <v>1</v>
      </c>
      <c r="J131" s="5">
        <v>0.158840475168009</v>
      </c>
      <c r="K131" s="5">
        <v>0.19401064041015001</v>
      </c>
      <c r="L131" s="30">
        <v>5.8076510453715098E-2</v>
      </c>
      <c r="M131" s="5">
        <v>0.56449669967855298</v>
      </c>
    </row>
    <row r="132" spans="1:26" ht="13">
      <c r="A132" s="5" t="s">
        <v>63</v>
      </c>
      <c r="B132" s="5">
        <v>2</v>
      </c>
      <c r="C132" s="5">
        <v>0</v>
      </c>
      <c r="D132" s="5">
        <v>13</v>
      </c>
      <c r="E132" s="5">
        <v>1</v>
      </c>
      <c r="F132" s="5">
        <v>0</v>
      </c>
      <c r="G132" s="5">
        <v>1</v>
      </c>
      <c r="H132" s="5">
        <v>2</v>
      </c>
      <c r="I132" s="5">
        <v>6</v>
      </c>
      <c r="J132" s="5">
        <v>0.36580596173322699</v>
      </c>
      <c r="K132" s="5">
        <v>0.560578789991377</v>
      </c>
      <c r="L132" s="30">
        <v>0.17749600914049701</v>
      </c>
      <c r="M132" s="5">
        <v>2.47502702800039E-2</v>
      </c>
    </row>
    <row r="133" spans="1:26" ht="13">
      <c r="A133" s="5" t="s">
        <v>40</v>
      </c>
      <c r="B133" s="5">
        <v>1</v>
      </c>
      <c r="C133" s="5">
        <v>0</v>
      </c>
      <c r="D133" s="5">
        <v>49</v>
      </c>
      <c r="E133" s="5">
        <v>0</v>
      </c>
      <c r="F133" s="5">
        <v>5</v>
      </c>
      <c r="G133" s="5">
        <v>0</v>
      </c>
      <c r="H133" s="5">
        <v>0</v>
      </c>
      <c r="I133" s="5">
        <v>10</v>
      </c>
      <c r="J133" s="5">
        <v>0.28105899308990401</v>
      </c>
      <c r="K133" s="5">
        <v>0.96506932479510799</v>
      </c>
      <c r="L133" s="30">
        <v>1.191323756441E-2</v>
      </c>
      <c r="M133" s="5">
        <v>1.5553031612418999E-2</v>
      </c>
    </row>
    <row r="134" spans="1:26" ht="13">
      <c r="A134" s="5" t="s">
        <v>119</v>
      </c>
      <c r="B134" s="5">
        <v>0</v>
      </c>
      <c r="C134" s="5">
        <v>0</v>
      </c>
      <c r="D134" s="5">
        <v>1</v>
      </c>
      <c r="E134" s="5">
        <v>0</v>
      </c>
      <c r="F134" s="5">
        <v>0</v>
      </c>
      <c r="G134" s="5">
        <v>0</v>
      </c>
      <c r="H134" s="5">
        <v>0</v>
      </c>
      <c r="I134" s="5">
        <v>1</v>
      </c>
      <c r="J134" s="5">
        <v>0.158840475168009</v>
      </c>
      <c r="K134" s="5">
        <v>0.19401064041015001</v>
      </c>
      <c r="L134" s="30">
        <v>5.8076510453715098E-2</v>
      </c>
      <c r="M134" s="5">
        <v>0.56449669967855298</v>
      </c>
    </row>
    <row r="135" spans="1:26" ht="13">
      <c r="A135" s="5" t="s">
        <v>124</v>
      </c>
      <c r="B135" s="5">
        <v>0</v>
      </c>
      <c r="C135" s="5">
        <v>0</v>
      </c>
      <c r="D135" s="5">
        <v>1</v>
      </c>
      <c r="E135" s="5">
        <v>0</v>
      </c>
      <c r="F135" s="5">
        <v>0</v>
      </c>
      <c r="G135" s="5">
        <v>0</v>
      </c>
      <c r="H135" s="5">
        <v>0</v>
      </c>
      <c r="I135" s="5">
        <v>1</v>
      </c>
      <c r="J135" s="5">
        <v>0.158840475168009</v>
      </c>
      <c r="K135" s="5">
        <v>0.19401064041015001</v>
      </c>
      <c r="L135" s="30">
        <v>5.8076510453715098E-2</v>
      </c>
      <c r="M135" s="5">
        <v>0.56449669967855298</v>
      </c>
    </row>
    <row r="136" spans="1:26" ht="13">
      <c r="A136" s="5" t="s">
        <v>148</v>
      </c>
      <c r="B136" s="5">
        <v>0</v>
      </c>
      <c r="C136" s="5">
        <v>0</v>
      </c>
      <c r="D136" s="5">
        <v>1</v>
      </c>
      <c r="E136" s="5">
        <v>0</v>
      </c>
      <c r="F136" s="5">
        <v>0</v>
      </c>
      <c r="G136" s="5">
        <v>0</v>
      </c>
      <c r="H136" s="5">
        <v>0</v>
      </c>
      <c r="I136" s="5">
        <v>1</v>
      </c>
      <c r="J136" s="5">
        <v>0.158840475168009</v>
      </c>
      <c r="K136" s="5">
        <v>0.19401064041015001</v>
      </c>
      <c r="L136" s="30">
        <v>5.8076510453715098E-2</v>
      </c>
      <c r="M136" s="5">
        <v>0.56449669967855298</v>
      </c>
    </row>
    <row r="137" spans="1:26" ht="13">
      <c r="A137" s="5" t="s">
        <v>130</v>
      </c>
      <c r="B137" s="5">
        <v>0</v>
      </c>
      <c r="C137" s="5">
        <v>0</v>
      </c>
      <c r="D137" s="5">
        <v>2</v>
      </c>
      <c r="E137" s="5">
        <v>0</v>
      </c>
      <c r="F137" s="5">
        <v>0</v>
      </c>
      <c r="G137" s="5">
        <v>0</v>
      </c>
      <c r="H137" s="5">
        <v>0</v>
      </c>
      <c r="I137" s="5">
        <v>5</v>
      </c>
      <c r="J137" s="5">
        <v>0.21622986144571901</v>
      </c>
      <c r="K137" s="5">
        <v>0.170773004236487</v>
      </c>
      <c r="L137" s="30">
        <v>5.0746711660809102E-2</v>
      </c>
      <c r="M137" s="5">
        <v>0.512474123471229</v>
      </c>
    </row>
    <row r="138" spans="1:26" ht="13">
      <c r="A138" s="5" t="s">
        <v>37</v>
      </c>
      <c r="B138" s="5">
        <v>0</v>
      </c>
      <c r="C138" s="5">
        <v>0</v>
      </c>
      <c r="D138" s="5">
        <v>16</v>
      </c>
      <c r="E138" s="5">
        <v>0</v>
      </c>
      <c r="F138" s="5">
        <v>0</v>
      </c>
      <c r="G138" s="5">
        <v>0</v>
      </c>
      <c r="H138" s="5">
        <v>6</v>
      </c>
      <c r="I138" s="5">
        <v>22</v>
      </c>
      <c r="J138" s="5">
        <v>0.30508195550543898</v>
      </c>
      <c r="K138" s="5">
        <v>1.9795104776600899E-2</v>
      </c>
      <c r="L138" s="30">
        <v>7.0950508445074306E-2</v>
      </c>
      <c r="M138" s="5">
        <v>2.98502531104257E-2</v>
      </c>
    </row>
    <row r="139" spans="1:26" ht="13">
      <c r="A139" s="5" t="s">
        <v>84</v>
      </c>
      <c r="B139" s="5">
        <v>3</v>
      </c>
      <c r="C139" s="5">
        <v>0</v>
      </c>
      <c r="D139" s="5">
        <v>12</v>
      </c>
      <c r="E139" s="5">
        <v>0</v>
      </c>
      <c r="F139" s="5">
        <v>0</v>
      </c>
      <c r="G139" s="5">
        <v>3</v>
      </c>
      <c r="H139" s="5">
        <v>6</v>
      </c>
      <c r="I139" s="5">
        <v>9</v>
      </c>
      <c r="J139" s="5">
        <v>1</v>
      </c>
      <c r="K139" s="5">
        <v>0</v>
      </c>
      <c r="L139" s="30">
        <v>0</v>
      </c>
      <c r="M139" s="5">
        <v>0</v>
      </c>
    </row>
    <row r="140" spans="1:26" ht="13">
      <c r="A140" s="5" t="s">
        <v>26</v>
      </c>
      <c r="B140" s="5">
        <v>2</v>
      </c>
      <c r="C140" s="5">
        <v>0</v>
      </c>
      <c r="D140" s="5">
        <v>44</v>
      </c>
      <c r="E140" s="5">
        <v>0</v>
      </c>
      <c r="F140" s="5">
        <v>9</v>
      </c>
      <c r="G140" s="5">
        <v>0</v>
      </c>
      <c r="H140" s="5">
        <v>72</v>
      </c>
      <c r="I140" s="5">
        <v>71</v>
      </c>
      <c r="J140" s="5">
        <v>1</v>
      </c>
      <c r="K140" s="5">
        <v>0</v>
      </c>
      <c r="L140" s="30">
        <v>0</v>
      </c>
      <c r="M140" s="5">
        <v>0</v>
      </c>
    </row>
    <row r="141" spans="1:26" ht="13">
      <c r="A141" s="5" t="s">
        <v>96</v>
      </c>
      <c r="B141" s="5">
        <v>0</v>
      </c>
      <c r="C141" s="5">
        <v>0</v>
      </c>
      <c r="D141" s="5">
        <v>12</v>
      </c>
      <c r="E141" s="5">
        <v>0</v>
      </c>
      <c r="F141" s="5">
        <v>1</v>
      </c>
      <c r="G141" s="5">
        <v>0</v>
      </c>
      <c r="H141" s="5">
        <v>4</v>
      </c>
      <c r="I141" s="5">
        <v>2</v>
      </c>
      <c r="J141" s="5">
        <v>7.2374374068950004E-2</v>
      </c>
      <c r="K141" s="5">
        <v>0.26053488879893899</v>
      </c>
      <c r="L141" s="30">
        <v>4.6176855529441001E-2</v>
      </c>
      <c r="M141" s="5">
        <v>3.096508252244E-3</v>
      </c>
      <c r="N141" s="2"/>
      <c r="O141" s="2"/>
      <c r="P141" s="2"/>
      <c r="Q141" s="2"/>
      <c r="R141" s="2"/>
      <c r="S141" s="2"/>
      <c r="T141" s="2"/>
      <c r="U141" s="2"/>
      <c r="V141" s="2"/>
      <c r="W141" s="2"/>
      <c r="X141" s="2"/>
      <c r="Y141" s="2"/>
      <c r="Z141" s="2"/>
    </row>
    <row r="142" spans="1:26" ht="13">
      <c r="A142" s="5" t="s">
        <v>17</v>
      </c>
      <c r="B142" s="5">
        <v>0</v>
      </c>
      <c r="C142" s="5">
        <v>0</v>
      </c>
      <c r="D142" s="5">
        <v>22</v>
      </c>
      <c r="E142" s="5">
        <v>0</v>
      </c>
      <c r="F142" s="5">
        <v>1</v>
      </c>
      <c r="G142" s="5">
        <v>0</v>
      </c>
      <c r="H142" s="5">
        <v>5</v>
      </c>
      <c r="I142" s="5">
        <v>14</v>
      </c>
      <c r="J142" s="5">
        <v>0.846938931450817</v>
      </c>
      <c r="K142" s="5">
        <v>0.343458903721166</v>
      </c>
      <c r="L142" s="30">
        <v>3.3514390257196297E-2</v>
      </c>
      <c r="M142" s="5">
        <v>5.2349942107613101E-3</v>
      </c>
    </row>
    <row r="143" spans="1:26" ht="13">
      <c r="A143" s="5" t="s">
        <v>137</v>
      </c>
      <c r="B143" s="5">
        <v>3</v>
      </c>
      <c r="C143" s="5">
        <v>0</v>
      </c>
      <c r="D143" s="5">
        <v>6</v>
      </c>
      <c r="E143" s="5">
        <v>0</v>
      </c>
      <c r="F143" s="5">
        <v>1</v>
      </c>
      <c r="G143" s="5">
        <v>0</v>
      </c>
      <c r="H143" s="5">
        <v>1</v>
      </c>
      <c r="I143" s="5">
        <v>3</v>
      </c>
      <c r="J143" s="5">
        <v>0.32704721842444301</v>
      </c>
      <c r="K143" s="5">
        <v>0.66001483556356999</v>
      </c>
      <c r="L143" s="30">
        <v>2.5667439911157799E-2</v>
      </c>
      <c r="M143" s="5">
        <v>7.9535637725510894E-2</v>
      </c>
    </row>
    <row r="144" spans="1:26" ht="13">
      <c r="A144" s="5" t="s">
        <v>31</v>
      </c>
      <c r="B144" s="5">
        <v>0</v>
      </c>
      <c r="C144" s="5">
        <v>0</v>
      </c>
      <c r="D144" s="5">
        <v>0</v>
      </c>
      <c r="E144" s="5">
        <v>0</v>
      </c>
      <c r="F144" s="5">
        <v>0</v>
      </c>
      <c r="G144" s="5">
        <v>0</v>
      </c>
      <c r="H144" s="5">
        <v>5</v>
      </c>
      <c r="I144" s="5">
        <v>11</v>
      </c>
      <c r="J144" s="5">
        <v>0.16107695785555101</v>
      </c>
      <c r="K144" s="5">
        <v>6.8888505214299303E-2</v>
      </c>
      <c r="L144" s="30">
        <v>0.135113596789559</v>
      </c>
      <c r="M144" s="5">
        <v>0.16195789229619201</v>
      </c>
    </row>
    <row r="145" spans="1:26" ht="13">
      <c r="A145" s="5" t="s">
        <v>134</v>
      </c>
      <c r="B145" s="5">
        <v>0</v>
      </c>
      <c r="C145" s="5">
        <v>0</v>
      </c>
      <c r="D145" s="5">
        <v>1</v>
      </c>
      <c r="E145" s="5">
        <v>0</v>
      </c>
      <c r="F145" s="5">
        <v>0</v>
      </c>
      <c r="G145" s="5">
        <v>0</v>
      </c>
      <c r="H145" s="5">
        <v>0</v>
      </c>
      <c r="I145" s="5">
        <v>1</v>
      </c>
      <c r="J145" s="5">
        <v>0.158840475168009</v>
      </c>
      <c r="K145" s="5">
        <v>0.19401064041015001</v>
      </c>
      <c r="L145" s="30">
        <v>5.8076510453715098E-2</v>
      </c>
      <c r="M145" s="5">
        <v>0.56449669967855298</v>
      </c>
    </row>
    <row r="146" spans="1:26" ht="13">
      <c r="A146" s="5" t="s">
        <v>182</v>
      </c>
      <c r="B146" s="5">
        <v>0</v>
      </c>
      <c r="C146" s="5">
        <v>0</v>
      </c>
      <c r="D146" s="5">
        <v>7</v>
      </c>
      <c r="E146" s="5">
        <v>0</v>
      </c>
      <c r="F146" s="5">
        <v>0</v>
      </c>
      <c r="G146" s="5">
        <v>0</v>
      </c>
      <c r="H146" s="5">
        <v>0</v>
      </c>
      <c r="I146" s="5">
        <v>3</v>
      </c>
      <c r="J146" s="5">
        <v>0.19977095134845399</v>
      </c>
      <c r="K146" s="5">
        <v>0.176254779245203</v>
      </c>
      <c r="L146" s="30">
        <v>4.8778223439466001E-2</v>
      </c>
      <c r="M146" s="5">
        <v>0.510191283377192</v>
      </c>
      <c r="N146" s="2"/>
      <c r="O146" s="2"/>
      <c r="P146" s="2"/>
      <c r="Q146" s="2"/>
      <c r="R146" s="2"/>
      <c r="S146" s="2"/>
      <c r="T146" s="2"/>
      <c r="U146" s="2"/>
      <c r="V146" s="2"/>
      <c r="W146" s="2"/>
      <c r="X146" s="2"/>
      <c r="Y146" s="2"/>
      <c r="Z146" s="2"/>
    </row>
    <row r="147" spans="1:26" ht="13">
      <c r="A147" s="5" t="s">
        <v>192</v>
      </c>
      <c r="B147" s="5">
        <v>1</v>
      </c>
      <c r="C147" s="5">
        <v>0</v>
      </c>
      <c r="D147" s="5">
        <v>21</v>
      </c>
      <c r="E147" s="5">
        <v>0</v>
      </c>
      <c r="F147" s="5">
        <v>1</v>
      </c>
      <c r="G147" s="5">
        <v>0</v>
      </c>
      <c r="H147" s="5">
        <v>9</v>
      </c>
      <c r="I147" s="5">
        <v>3</v>
      </c>
      <c r="J147" s="5">
        <v>1</v>
      </c>
      <c r="K147" s="5">
        <v>0</v>
      </c>
      <c r="L147" s="30">
        <v>0</v>
      </c>
      <c r="M147" s="5">
        <v>0</v>
      </c>
    </row>
    <row r="148" spans="1:26" ht="13">
      <c r="A148" s="5" t="s">
        <v>85</v>
      </c>
      <c r="B148" s="5">
        <v>0</v>
      </c>
      <c r="C148" s="5">
        <v>0</v>
      </c>
      <c r="D148" s="5">
        <v>1</v>
      </c>
      <c r="E148" s="5">
        <v>0</v>
      </c>
      <c r="F148" s="5">
        <v>0</v>
      </c>
      <c r="G148" s="5">
        <v>0</v>
      </c>
      <c r="H148" s="5">
        <v>0</v>
      </c>
      <c r="I148" s="5">
        <v>1</v>
      </c>
      <c r="J148" s="5">
        <v>0.158840475168009</v>
      </c>
      <c r="K148" s="5">
        <v>0.19401064041015001</v>
      </c>
      <c r="L148" s="30">
        <v>5.8076510453715098E-2</v>
      </c>
      <c r="M148" s="5">
        <v>0.56449669967855298</v>
      </c>
    </row>
    <row r="149" spans="1:26" ht="13">
      <c r="A149" s="5" t="s">
        <v>53</v>
      </c>
      <c r="B149" s="5">
        <v>2</v>
      </c>
      <c r="C149" s="5">
        <v>0</v>
      </c>
      <c r="D149" s="5">
        <v>32</v>
      </c>
      <c r="E149" s="5">
        <v>0</v>
      </c>
      <c r="F149" s="5">
        <v>0</v>
      </c>
      <c r="G149" s="5">
        <v>1</v>
      </c>
      <c r="H149" s="5">
        <v>7</v>
      </c>
      <c r="I149" s="5">
        <v>13</v>
      </c>
      <c r="J149" s="5">
        <v>1</v>
      </c>
      <c r="K149" s="5">
        <v>0</v>
      </c>
      <c r="L149" s="30">
        <v>0</v>
      </c>
      <c r="M149" s="5">
        <v>0</v>
      </c>
    </row>
    <row r="150" spans="1:26" ht="13">
      <c r="A150" s="5" t="s">
        <v>195</v>
      </c>
      <c r="B150" s="5">
        <v>0</v>
      </c>
      <c r="C150" s="5">
        <v>0</v>
      </c>
      <c r="D150" s="5">
        <v>2</v>
      </c>
      <c r="E150" s="5">
        <v>0</v>
      </c>
      <c r="F150" s="5">
        <v>0</v>
      </c>
      <c r="G150" s="5">
        <v>0</v>
      </c>
      <c r="H150" s="5">
        <v>0</v>
      </c>
      <c r="I150" s="5">
        <v>3</v>
      </c>
      <c r="J150" s="5">
        <v>0.17114461018347399</v>
      </c>
      <c r="K150" s="5">
        <v>0.16197510224631101</v>
      </c>
      <c r="L150" s="30">
        <v>5.0743659227918701E-2</v>
      </c>
      <c r="M150" s="5">
        <v>0.56883824174744402</v>
      </c>
    </row>
    <row r="151" spans="1:26" ht="13">
      <c r="A151" s="5" t="s">
        <v>92</v>
      </c>
      <c r="B151" s="5">
        <v>0</v>
      </c>
      <c r="C151" s="5">
        <v>0</v>
      </c>
      <c r="D151" s="5">
        <v>2</v>
      </c>
      <c r="E151" s="5">
        <v>0</v>
      </c>
      <c r="F151" s="5">
        <v>0</v>
      </c>
      <c r="G151" s="5">
        <v>0</v>
      </c>
      <c r="H151" s="5">
        <v>0</v>
      </c>
      <c r="I151" s="5">
        <v>3</v>
      </c>
      <c r="J151" s="5">
        <v>0.16368312855136</v>
      </c>
      <c r="K151" s="5">
        <v>0.18550068286692101</v>
      </c>
      <c r="L151" s="30">
        <v>5.5597557299803903E-2</v>
      </c>
      <c r="M151" s="5">
        <v>0.56129932471515198</v>
      </c>
    </row>
    <row r="152" spans="1:26" ht="13">
      <c r="A152" s="5" t="s">
        <v>109</v>
      </c>
      <c r="B152" s="5">
        <v>1</v>
      </c>
      <c r="C152" s="5">
        <v>0</v>
      </c>
      <c r="D152" s="5">
        <v>4</v>
      </c>
      <c r="E152" s="5">
        <v>0</v>
      </c>
      <c r="F152" s="5">
        <v>0</v>
      </c>
      <c r="G152" s="5">
        <v>1</v>
      </c>
      <c r="H152" s="5">
        <v>2</v>
      </c>
      <c r="I152" s="5">
        <v>4</v>
      </c>
      <c r="J152" s="5">
        <v>0.28381557838626997</v>
      </c>
      <c r="K152" s="5">
        <v>7.1403953725322405E-2</v>
      </c>
      <c r="L152" s="30">
        <v>0.353182202557559</v>
      </c>
      <c r="M152" s="5">
        <v>0.175163948684882</v>
      </c>
    </row>
    <row r="153" spans="1:26" ht="13">
      <c r="A153" s="5" t="s">
        <v>191</v>
      </c>
      <c r="B153" s="5">
        <v>15</v>
      </c>
      <c r="C153" s="5">
        <v>0</v>
      </c>
      <c r="D153" s="5">
        <v>59</v>
      </c>
      <c r="E153" s="5">
        <v>0</v>
      </c>
      <c r="F153" s="5">
        <v>16</v>
      </c>
      <c r="G153" s="5">
        <v>0</v>
      </c>
      <c r="H153" s="5">
        <v>6</v>
      </c>
      <c r="I153" s="5">
        <v>27</v>
      </c>
      <c r="J153" s="5">
        <v>0.21252646128375899</v>
      </c>
      <c r="K153" s="5">
        <v>0.95299490838888101</v>
      </c>
      <c r="L153" s="30">
        <v>1.05073389801118E-2</v>
      </c>
      <c r="M153" s="5">
        <v>7.5097253600410799E-4</v>
      </c>
    </row>
    <row r="154" spans="1:26" ht="13">
      <c r="A154" s="5" t="s">
        <v>152</v>
      </c>
      <c r="B154" s="5">
        <v>5</v>
      </c>
      <c r="C154" s="5">
        <v>0</v>
      </c>
      <c r="D154" s="5">
        <v>31</v>
      </c>
      <c r="E154" s="5">
        <v>0</v>
      </c>
      <c r="F154" s="5">
        <v>1</v>
      </c>
      <c r="G154" s="5">
        <v>1</v>
      </c>
      <c r="H154" s="5">
        <v>19</v>
      </c>
      <c r="I154" s="5">
        <v>18</v>
      </c>
      <c r="J154" s="5">
        <v>0.69984918156585596</v>
      </c>
      <c r="K154" s="5">
        <v>0.220487087098336</v>
      </c>
      <c r="L154" s="30">
        <v>0.22399449796843601</v>
      </c>
      <c r="M154" s="5">
        <v>1.3538568456872299E-3</v>
      </c>
    </row>
    <row r="155" spans="1:26" ht="13">
      <c r="A155" s="5" t="s">
        <v>187</v>
      </c>
      <c r="B155" s="5">
        <v>1</v>
      </c>
      <c r="C155" s="5">
        <v>0</v>
      </c>
      <c r="D155" s="5">
        <v>31</v>
      </c>
      <c r="E155" s="5">
        <v>0</v>
      </c>
      <c r="F155" s="5">
        <v>0</v>
      </c>
      <c r="G155" s="5">
        <v>0</v>
      </c>
      <c r="H155" s="5">
        <v>27</v>
      </c>
      <c r="I155" s="5">
        <v>35</v>
      </c>
      <c r="J155" s="5">
        <v>1</v>
      </c>
      <c r="K155" s="5">
        <v>0</v>
      </c>
      <c r="L155" s="30">
        <v>0</v>
      </c>
      <c r="M155" s="5">
        <v>0</v>
      </c>
    </row>
    <row r="156" spans="1:26" ht="13">
      <c r="A156" s="5" t="s">
        <v>34</v>
      </c>
      <c r="B156" s="5">
        <v>-1</v>
      </c>
      <c r="C156" s="5">
        <v>-2</v>
      </c>
      <c r="D156" s="5">
        <v>44</v>
      </c>
      <c r="E156" s="5">
        <v>0</v>
      </c>
      <c r="F156" s="5">
        <v>2</v>
      </c>
      <c r="G156" s="5">
        <v>0</v>
      </c>
      <c r="H156" s="5">
        <v>36</v>
      </c>
      <c r="I156" s="5">
        <v>48</v>
      </c>
      <c r="J156" s="5">
        <v>1</v>
      </c>
      <c r="K156" s="5">
        <v>0</v>
      </c>
      <c r="L156" s="30">
        <v>0</v>
      </c>
      <c r="M156" s="5">
        <v>0</v>
      </c>
    </row>
    <row r="157" spans="1:26" ht="13">
      <c r="A157" s="5" t="s">
        <v>186</v>
      </c>
      <c r="B157" s="5">
        <v>0</v>
      </c>
      <c r="C157" s="5">
        <v>0</v>
      </c>
      <c r="D157" s="5">
        <v>2</v>
      </c>
      <c r="E157" s="5">
        <v>0</v>
      </c>
      <c r="F157" s="5">
        <v>0</v>
      </c>
      <c r="G157" s="5">
        <v>0</v>
      </c>
      <c r="H157" s="5">
        <v>0</v>
      </c>
      <c r="I157" s="5">
        <v>2</v>
      </c>
      <c r="J157" s="5">
        <v>0.21275869020709401</v>
      </c>
      <c r="K157" s="5">
        <v>0.17886760851061301</v>
      </c>
      <c r="L157" s="30">
        <v>5.2350696227882403E-2</v>
      </c>
      <c r="M157" s="5">
        <v>0.51019820041656205</v>
      </c>
    </row>
    <row r="158" spans="1:26" ht="13">
      <c r="A158" s="5" t="s">
        <v>145</v>
      </c>
      <c r="B158" s="5">
        <v>0</v>
      </c>
      <c r="C158" s="5">
        <v>0</v>
      </c>
      <c r="D158" s="5">
        <v>4</v>
      </c>
      <c r="E158" s="5">
        <v>0</v>
      </c>
      <c r="F158" s="5">
        <v>0</v>
      </c>
      <c r="G158" s="5">
        <v>0</v>
      </c>
      <c r="H158" s="5">
        <v>2</v>
      </c>
      <c r="I158" s="5">
        <v>1</v>
      </c>
      <c r="J158" s="5">
        <v>0.52873035521544098</v>
      </c>
      <c r="K158" s="5">
        <v>7.9500499520985604E-2</v>
      </c>
      <c r="L158" s="30">
        <v>6.3121002881061497E-2</v>
      </c>
      <c r="M158" s="5">
        <v>0.198778392874044</v>
      </c>
    </row>
    <row r="159" spans="1:26" ht="13">
      <c r="A159" s="5" t="s">
        <v>150</v>
      </c>
      <c r="B159" s="5">
        <v>0</v>
      </c>
      <c r="C159" s="5">
        <v>0</v>
      </c>
      <c r="D159" s="5">
        <v>1</v>
      </c>
      <c r="E159" s="5">
        <v>0</v>
      </c>
      <c r="F159" s="5">
        <v>0</v>
      </c>
      <c r="G159" s="5">
        <v>0</v>
      </c>
      <c r="H159" s="5">
        <v>0</v>
      </c>
      <c r="I159" s="5">
        <v>1</v>
      </c>
      <c r="J159" s="5">
        <v>0.158840475168009</v>
      </c>
      <c r="K159" s="5">
        <v>0.19401064041015001</v>
      </c>
      <c r="L159" s="30">
        <v>5.8076510453715098E-2</v>
      </c>
      <c r="M159" s="5">
        <v>0.56449669967855298</v>
      </c>
    </row>
    <row r="160" spans="1:26" ht="13">
      <c r="A160" s="5" t="s">
        <v>128</v>
      </c>
      <c r="B160" s="5">
        <v>0</v>
      </c>
      <c r="C160" s="5">
        <v>0</v>
      </c>
      <c r="D160" s="5">
        <v>3</v>
      </c>
      <c r="E160" s="5">
        <v>0</v>
      </c>
      <c r="F160" s="5">
        <v>0</v>
      </c>
      <c r="G160" s="5">
        <v>0</v>
      </c>
      <c r="H160" s="5">
        <v>0</v>
      </c>
      <c r="I160" s="5">
        <v>5</v>
      </c>
      <c r="J160" s="5">
        <v>0.16620793197285899</v>
      </c>
      <c r="K160" s="5">
        <v>0.187590026722114</v>
      </c>
      <c r="L160" s="30">
        <v>5.53255764438568E-2</v>
      </c>
      <c r="M160" s="5">
        <v>0.55415030076197502</v>
      </c>
    </row>
    <row r="161" spans="1:26" ht="13">
      <c r="A161" s="5" t="s">
        <v>58</v>
      </c>
      <c r="B161" s="5">
        <v>10</v>
      </c>
      <c r="C161" s="5">
        <v>0</v>
      </c>
      <c r="D161" s="5">
        <v>54</v>
      </c>
      <c r="E161" s="5">
        <v>0</v>
      </c>
      <c r="F161" s="5">
        <v>1</v>
      </c>
      <c r="G161" s="5">
        <v>2</v>
      </c>
      <c r="H161" s="5">
        <v>9</v>
      </c>
      <c r="I161" s="5">
        <v>43</v>
      </c>
      <c r="J161" s="5">
        <v>1</v>
      </c>
      <c r="K161" s="5">
        <v>0</v>
      </c>
      <c r="L161" s="30">
        <v>0</v>
      </c>
      <c r="M161" s="5">
        <v>0</v>
      </c>
    </row>
    <row r="162" spans="1:26" ht="13">
      <c r="A162" s="5" t="s">
        <v>89</v>
      </c>
      <c r="B162" s="5">
        <v>0</v>
      </c>
      <c r="C162" s="5">
        <v>0</v>
      </c>
      <c r="D162" s="5">
        <v>1</v>
      </c>
      <c r="E162" s="5">
        <v>0</v>
      </c>
      <c r="F162" s="5">
        <v>0</v>
      </c>
      <c r="G162" s="5">
        <v>0</v>
      </c>
      <c r="H162" s="5">
        <v>0</v>
      </c>
      <c r="I162" s="5">
        <v>2</v>
      </c>
      <c r="J162" s="5">
        <v>0.158840475168009</v>
      </c>
      <c r="K162" s="5">
        <v>0.19401064041015001</v>
      </c>
      <c r="L162" s="30">
        <v>5.8076510453715098E-2</v>
      </c>
      <c r="M162" s="5">
        <v>0.56449669967855298</v>
      </c>
    </row>
    <row r="163" spans="1:26" ht="13">
      <c r="A163" s="5" t="s">
        <v>43</v>
      </c>
      <c r="B163" s="5">
        <v>3</v>
      </c>
      <c r="C163" s="5">
        <v>0</v>
      </c>
      <c r="D163" s="5">
        <v>66</v>
      </c>
      <c r="E163" s="5">
        <v>0</v>
      </c>
      <c r="F163" s="5">
        <v>14</v>
      </c>
      <c r="G163" s="5">
        <v>3</v>
      </c>
      <c r="H163" s="5">
        <v>6</v>
      </c>
      <c r="I163" s="5">
        <v>13</v>
      </c>
      <c r="J163" s="5">
        <v>0.22275933404480699</v>
      </c>
      <c r="K163" s="5">
        <v>0.97586016696088695</v>
      </c>
      <c r="L163" s="30">
        <v>0.40256090772570802</v>
      </c>
      <c r="M163" s="5" t="s">
        <v>45</v>
      </c>
      <c r="N163" s="2"/>
      <c r="O163" s="2"/>
      <c r="P163" s="2"/>
      <c r="Q163" s="2"/>
      <c r="R163" s="2"/>
      <c r="S163" s="2"/>
      <c r="T163" s="2"/>
      <c r="U163" s="2"/>
      <c r="V163" s="2"/>
      <c r="W163" s="2"/>
      <c r="X163" s="2"/>
      <c r="Y163" s="2"/>
      <c r="Z163" s="2"/>
    </row>
    <row r="164" spans="1:26" ht="13">
      <c r="A164" s="5" t="s">
        <v>23</v>
      </c>
      <c r="B164" s="5">
        <v>0</v>
      </c>
      <c r="C164" s="5">
        <v>0</v>
      </c>
      <c r="D164" s="5">
        <v>21</v>
      </c>
      <c r="E164" s="5">
        <v>0</v>
      </c>
      <c r="F164" s="5">
        <v>6</v>
      </c>
      <c r="G164" s="5">
        <v>0</v>
      </c>
      <c r="H164" s="5">
        <v>7</v>
      </c>
      <c r="I164" s="5">
        <v>19</v>
      </c>
      <c r="J164" s="5">
        <v>0.21384539765192001</v>
      </c>
      <c r="K164" s="5">
        <v>0.98908659356174999</v>
      </c>
      <c r="L164" s="30">
        <v>8.2030957503126303E-3</v>
      </c>
      <c r="M164" s="5">
        <v>4.2653545793745301E-4</v>
      </c>
    </row>
    <row r="165" spans="1:26" ht="13">
      <c r="A165" s="5" t="s">
        <v>98</v>
      </c>
      <c r="B165" s="5">
        <v>1</v>
      </c>
      <c r="C165" s="5">
        <v>0</v>
      </c>
      <c r="D165" s="5">
        <v>12</v>
      </c>
      <c r="E165" s="5">
        <v>1</v>
      </c>
      <c r="F165" s="5">
        <v>1</v>
      </c>
      <c r="G165" s="5">
        <v>0</v>
      </c>
      <c r="H165" s="5">
        <v>2</v>
      </c>
      <c r="I165" s="5">
        <v>4</v>
      </c>
      <c r="J165" s="5">
        <v>0.38647149972467199</v>
      </c>
      <c r="K165" s="5">
        <v>0.86884166211153002</v>
      </c>
      <c r="L165" s="30">
        <v>3.1947945778925298E-2</v>
      </c>
      <c r="M165" s="5">
        <v>1.4781896977120099E-2</v>
      </c>
    </row>
    <row r="166" spans="1:26" ht="13">
      <c r="A166" s="5" t="s">
        <v>143</v>
      </c>
      <c r="B166" s="5">
        <v>0</v>
      </c>
      <c r="C166" s="5">
        <v>0</v>
      </c>
      <c r="D166" s="5">
        <v>5</v>
      </c>
      <c r="E166" s="5">
        <v>0</v>
      </c>
      <c r="F166" s="5">
        <v>0</v>
      </c>
      <c r="G166" s="5">
        <v>0</v>
      </c>
      <c r="H166" s="5">
        <v>5</v>
      </c>
      <c r="I166" s="5">
        <v>3</v>
      </c>
      <c r="J166" s="5">
        <v>1</v>
      </c>
      <c r="K166" s="5">
        <v>2.2383398379067801E-27</v>
      </c>
      <c r="L166" s="30">
        <v>0</v>
      </c>
      <c r="M166" s="5">
        <v>2.5070350253091998E-6</v>
      </c>
    </row>
    <row r="167" spans="1:26" ht="13">
      <c r="A167" s="5" t="s">
        <v>57</v>
      </c>
      <c r="B167" s="5">
        <v>0</v>
      </c>
      <c r="C167" s="5">
        <v>0</v>
      </c>
      <c r="D167" s="5">
        <v>37</v>
      </c>
      <c r="E167" s="5">
        <v>0</v>
      </c>
      <c r="F167" s="5">
        <v>5</v>
      </c>
      <c r="G167" s="5">
        <v>0</v>
      </c>
      <c r="H167" s="5">
        <v>28</v>
      </c>
      <c r="I167" s="5">
        <v>14</v>
      </c>
      <c r="J167" s="5">
        <v>0.368194750077939</v>
      </c>
      <c r="K167" s="5">
        <v>0.63408635336835895</v>
      </c>
      <c r="L167" s="30">
        <v>3.25687834438394E-2</v>
      </c>
      <c r="M167" s="5">
        <v>5.7505963218815995E-4</v>
      </c>
    </row>
    <row r="168" spans="1:26" ht="13">
      <c r="A168" s="5" t="s">
        <v>116</v>
      </c>
      <c r="B168" s="5">
        <v>0</v>
      </c>
      <c r="C168" s="5">
        <v>0</v>
      </c>
      <c r="D168" s="5">
        <v>19</v>
      </c>
      <c r="E168" s="5">
        <v>0</v>
      </c>
      <c r="F168" s="5">
        <v>2</v>
      </c>
      <c r="G168" s="5">
        <v>0</v>
      </c>
      <c r="H168" s="5">
        <v>0</v>
      </c>
      <c r="I168" s="5">
        <v>4</v>
      </c>
      <c r="J168" s="5">
        <v>0.42701304647248001</v>
      </c>
      <c r="K168" s="5">
        <v>0.759479565395765</v>
      </c>
      <c r="L168" s="30">
        <v>1.5275873355235999E-2</v>
      </c>
      <c r="M168" s="5">
        <v>5.6334918012173003E-2</v>
      </c>
    </row>
    <row r="169" spans="1:26" ht="13">
      <c r="A169" s="5" t="s">
        <v>102</v>
      </c>
      <c r="B169" s="5">
        <v>0</v>
      </c>
      <c r="C169" s="5">
        <v>0</v>
      </c>
      <c r="D169" s="5">
        <v>62</v>
      </c>
      <c r="E169" s="5">
        <v>0</v>
      </c>
      <c r="F169" s="5">
        <v>2</v>
      </c>
      <c r="G169" s="5">
        <v>0</v>
      </c>
      <c r="H169" s="5">
        <v>66</v>
      </c>
      <c r="I169" s="5">
        <v>54</v>
      </c>
      <c r="J169" s="5">
        <v>0.900914792693434</v>
      </c>
      <c r="K169" s="5">
        <v>0.43007088338330801</v>
      </c>
      <c r="L169" s="30">
        <v>3.6031317543159101E-2</v>
      </c>
      <c r="M169" s="5">
        <v>7.2404453845292501E-4</v>
      </c>
    </row>
    <row r="170" spans="1:26" ht="13">
      <c r="A170" s="5" t="s">
        <v>149</v>
      </c>
      <c r="B170" s="5">
        <v>0</v>
      </c>
      <c r="C170" s="5">
        <v>0</v>
      </c>
      <c r="D170" s="5">
        <v>1</v>
      </c>
      <c r="E170" s="5">
        <v>0</v>
      </c>
      <c r="F170" s="5">
        <v>0</v>
      </c>
      <c r="G170" s="5">
        <v>0</v>
      </c>
      <c r="H170" s="5">
        <v>0</v>
      </c>
      <c r="I170" s="5">
        <v>1</v>
      </c>
      <c r="J170" s="5">
        <v>0.158840475168009</v>
      </c>
      <c r="K170" s="5">
        <v>0.19401064041015001</v>
      </c>
      <c r="L170" s="30">
        <v>5.8076510453715098E-2</v>
      </c>
      <c r="M170" s="5">
        <v>0.56449669967855298</v>
      </c>
    </row>
    <row r="171" spans="1:26" ht="13">
      <c r="A171" s="5" t="s">
        <v>136</v>
      </c>
      <c r="B171" s="5">
        <v>4</v>
      </c>
      <c r="C171" s="5">
        <v>0</v>
      </c>
      <c r="D171" s="5">
        <v>17</v>
      </c>
      <c r="E171" s="5">
        <v>0</v>
      </c>
      <c r="F171" s="5">
        <v>0</v>
      </c>
      <c r="G171" s="5">
        <v>4</v>
      </c>
      <c r="H171" s="5">
        <v>5</v>
      </c>
      <c r="I171" s="5">
        <v>18</v>
      </c>
      <c r="J171" s="5">
        <v>0.27875153618676901</v>
      </c>
      <c r="K171" s="5">
        <v>3.7147695307645598E-2</v>
      </c>
      <c r="L171" s="30">
        <v>0.81958535534032695</v>
      </c>
      <c r="M171" s="5">
        <v>4.3108896010554502E-2</v>
      </c>
    </row>
    <row r="172" spans="1:26" ht="13">
      <c r="A172" s="5" t="s">
        <v>72</v>
      </c>
      <c r="B172" s="5">
        <v>0</v>
      </c>
      <c r="C172" s="5">
        <v>0</v>
      </c>
      <c r="D172" s="5">
        <v>2</v>
      </c>
      <c r="E172" s="5">
        <v>0</v>
      </c>
      <c r="F172" s="5">
        <v>0</v>
      </c>
      <c r="G172" s="5">
        <v>0</v>
      </c>
      <c r="H172" s="5">
        <v>0</v>
      </c>
      <c r="I172" s="5">
        <v>1</v>
      </c>
      <c r="J172" s="5">
        <v>0.16990684508024101</v>
      </c>
      <c r="K172" s="5">
        <v>0.16570944689603201</v>
      </c>
      <c r="L172" s="30">
        <v>5.1521839395111797E-2</v>
      </c>
      <c r="M172" s="5">
        <v>0.56756673911070499</v>
      </c>
    </row>
    <row r="173" spans="1:26" ht="13">
      <c r="A173" s="5" t="s">
        <v>196</v>
      </c>
      <c r="B173" s="5">
        <v>0</v>
      </c>
      <c r="C173" s="5">
        <v>0</v>
      </c>
      <c r="D173" s="5">
        <v>2</v>
      </c>
      <c r="E173" s="5">
        <v>0</v>
      </c>
      <c r="F173" s="5">
        <v>0</v>
      </c>
      <c r="G173" s="5">
        <v>0</v>
      </c>
      <c r="H173" s="5">
        <v>0</v>
      </c>
      <c r="I173" s="5">
        <v>3</v>
      </c>
      <c r="J173" s="5">
        <v>0.16838653018633701</v>
      </c>
      <c r="K173" s="5">
        <v>0.16966283026096499</v>
      </c>
      <c r="L173" s="30">
        <v>5.2335464357253399E-2</v>
      </c>
      <c r="M173" s="5">
        <v>0.56650006769571004</v>
      </c>
    </row>
    <row r="174" spans="1:26" ht="13">
      <c r="A174" s="5" t="s">
        <v>65</v>
      </c>
      <c r="B174" s="5">
        <v>3</v>
      </c>
      <c r="C174" s="5">
        <v>0</v>
      </c>
      <c r="D174" s="5">
        <v>21</v>
      </c>
      <c r="E174" s="5">
        <v>0</v>
      </c>
      <c r="F174" s="5">
        <v>3</v>
      </c>
      <c r="G174" s="5">
        <v>2</v>
      </c>
      <c r="H174" s="5">
        <v>7</v>
      </c>
      <c r="I174" s="5">
        <v>11</v>
      </c>
      <c r="J174" s="5">
        <v>0.217535467198233</v>
      </c>
      <c r="K174" s="5">
        <v>0.90100466053392603</v>
      </c>
      <c r="L174" s="30">
        <v>0.22350498322975201</v>
      </c>
      <c r="M174" s="5">
        <v>4.278635745492E-3</v>
      </c>
    </row>
    <row r="175" spans="1:26" ht="13">
      <c r="A175" s="5" t="s">
        <v>67</v>
      </c>
      <c r="B175" s="5">
        <v>3</v>
      </c>
      <c r="C175" s="5">
        <v>0</v>
      </c>
      <c r="D175" s="5">
        <v>25</v>
      </c>
      <c r="E175" s="5">
        <v>0</v>
      </c>
      <c r="F175" s="5">
        <v>5</v>
      </c>
      <c r="G175" s="5">
        <v>2</v>
      </c>
      <c r="H175" s="5">
        <v>7</v>
      </c>
      <c r="I175" s="5">
        <v>11</v>
      </c>
      <c r="J175" s="5">
        <v>0.13550258750858701</v>
      </c>
      <c r="K175" s="5">
        <v>0.91323459402000795</v>
      </c>
      <c r="L175" s="30">
        <v>0.47139729896062399</v>
      </c>
      <c r="M175" s="5">
        <v>1.910409354402E-3</v>
      </c>
    </row>
    <row r="176" spans="1:26" ht="13">
      <c r="A176" s="5" t="s">
        <v>66</v>
      </c>
      <c r="B176" s="5">
        <v>3</v>
      </c>
      <c r="C176" s="5">
        <v>0</v>
      </c>
      <c r="D176" s="5">
        <v>23</v>
      </c>
      <c r="E176" s="5">
        <v>0</v>
      </c>
      <c r="F176" s="5">
        <v>4</v>
      </c>
      <c r="G176" s="5">
        <v>2</v>
      </c>
      <c r="H176" s="5">
        <v>7</v>
      </c>
      <c r="I176" s="5">
        <v>11</v>
      </c>
      <c r="J176" s="5">
        <v>0.156306219164909</v>
      </c>
      <c r="K176" s="5">
        <v>0.88132829439724603</v>
      </c>
      <c r="L176" s="30">
        <v>0.49135972623992702</v>
      </c>
      <c r="M176" s="5">
        <v>2.3698426290880001E-3</v>
      </c>
    </row>
    <row r="177" spans="1:26" ht="13">
      <c r="A177" s="5" t="s">
        <v>200</v>
      </c>
      <c r="B177" s="5">
        <v>3</v>
      </c>
      <c r="C177" s="5">
        <v>0</v>
      </c>
      <c r="D177" s="5">
        <v>20</v>
      </c>
      <c r="E177" s="5">
        <v>0</v>
      </c>
      <c r="F177" s="5">
        <v>3</v>
      </c>
      <c r="G177" s="5">
        <v>2</v>
      </c>
      <c r="H177" s="5">
        <v>3</v>
      </c>
      <c r="I177" s="5">
        <v>7</v>
      </c>
      <c r="J177" s="5">
        <v>0.227836985555528</v>
      </c>
      <c r="K177" s="5">
        <v>0.77724188448267395</v>
      </c>
      <c r="L177" s="30">
        <v>0.28047885999828498</v>
      </c>
      <c r="M177" s="5">
        <v>6.9473069012669997E-3</v>
      </c>
      <c r="N177" s="2"/>
      <c r="O177" s="2"/>
      <c r="P177" s="2"/>
      <c r="Q177" s="2"/>
      <c r="R177" s="2"/>
      <c r="S177" s="2"/>
      <c r="T177" s="2"/>
      <c r="U177" s="2"/>
      <c r="V177" s="2"/>
      <c r="W177" s="2"/>
      <c r="X177" s="2"/>
      <c r="Y177" s="2"/>
      <c r="Z177" s="2"/>
    </row>
    <row r="178" spans="1:26" ht="13">
      <c r="A178" s="5" t="s">
        <v>202</v>
      </c>
      <c r="B178" s="5">
        <v>3</v>
      </c>
      <c r="C178" s="5">
        <v>0</v>
      </c>
      <c r="D178" s="5">
        <v>17</v>
      </c>
      <c r="E178" s="5">
        <v>0</v>
      </c>
      <c r="F178" s="5">
        <v>2</v>
      </c>
      <c r="G178" s="5">
        <v>2</v>
      </c>
      <c r="H178" s="5">
        <v>7</v>
      </c>
      <c r="I178" s="5">
        <v>7</v>
      </c>
      <c r="J178" s="5">
        <v>0.26519772782162199</v>
      </c>
      <c r="K178" s="5">
        <v>0.58668488763304005</v>
      </c>
      <c r="L178" s="30">
        <v>0.31124312987353597</v>
      </c>
      <c r="M178" s="5">
        <v>1.1307684884591E-2</v>
      </c>
      <c r="N178" s="2"/>
      <c r="O178" s="2"/>
      <c r="P178" s="2"/>
      <c r="Q178" s="2"/>
      <c r="R178" s="2"/>
      <c r="S178" s="2"/>
      <c r="T178" s="2"/>
      <c r="U178" s="2"/>
      <c r="V178" s="2"/>
      <c r="W178" s="2"/>
      <c r="X178" s="2"/>
      <c r="Y178" s="2"/>
      <c r="Z178" s="2"/>
    </row>
    <row r="179" spans="1:26" ht="13">
      <c r="A179" s="5" t="s">
        <v>203</v>
      </c>
      <c r="B179" s="5">
        <v>2</v>
      </c>
      <c r="C179" s="5">
        <v>0</v>
      </c>
      <c r="D179" s="5">
        <v>8</v>
      </c>
      <c r="E179" s="5">
        <v>0</v>
      </c>
      <c r="F179" s="5">
        <v>0</v>
      </c>
      <c r="G179" s="5">
        <v>2</v>
      </c>
      <c r="H179" s="5">
        <v>3</v>
      </c>
      <c r="I179" s="5">
        <v>7</v>
      </c>
      <c r="J179" s="5">
        <v>0.18981984168944499</v>
      </c>
      <c r="K179" s="5">
        <v>3.6847126142855E-2</v>
      </c>
      <c r="L179" s="30">
        <v>0.92088057275973301</v>
      </c>
      <c r="M179" s="5">
        <v>5.9785328801324998E-2</v>
      </c>
      <c r="N179" s="2"/>
      <c r="O179" s="2"/>
      <c r="P179" s="2"/>
      <c r="Q179" s="2"/>
      <c r="R179" s="2"/>
      <c r="S179" s="2"/>
      <c r="T179" s="2"/>
      <c r="U179" s="2"/>
      <c r="V179" s="2"/>
      <c r="W179" s="2"/>
      <c r="X179" s="2"/>
      <c r="Y179" s="2"/>
      <c r="Z179" s="2"/>
    </row>
    <row r="180" spans="1:26" ht="13">
      <c r="A180" s="5" t="s">
        <v>204</v>
      </c>
      <c r="B180" s="5">
        <v>3</v>
      </c>
      <c r="C180" s="5">
        <v>0</v>
      </c>
      <c r="D180" s="5">
        <v>17</v>
      </c>
      <c r="E180" s="5">
        <v>0</v>
      </c>
      <c r="F180" s="5">
        <v>2</v>
      </c>
      <c r="G180" s="5">
        <v>2</v>
      </c>
      <c r="H180" s="5">
        <v>7</v>
      </c>
      <c r="I180" s="5">
        <v>7</v>
      </c>
      <c r="J180" s="5">
        <v>0.26482281856252998</v>
      </c>
      <c r="K180" s="5">
        <v>0.5928313332938</v>
      </c>
      <c r="L180" s="30">
        <v>0.29590615864840297</v>
      </c>
      <c r="M180" s="5">
        <v>1.1755982210705999E-2</v>
      </c>
      <c r="N180" s="2"/>
      <c r="O180" s="2"/>
      <c r="P180" s="2"/>
      <c r="Q180" s="2"/>
      <c r="R180" s="2"/>
      <c r="S180" s="2"/>
      <c r="T180" s="2"/>
      <c r="U180" s="2"/>
      <c r="V180" s="2"/>
      <c r="W180" s="2"/>
      <c r="X180" s="2"/>
      <c r="Y180" s="2"/>
      <c r="Z180" s="2"/>
    </row>
    <row r="181" spans="1:26" ht="13">
      <c r="A181" s="5" t="s">
        <v>205</v>
      </c>
      <c r="B181" s="5">
        <v>2</v>
      </c>
      <c r="C181" s="5">
        <v>0</v>
      </c>
      <c r="D181" s="5">
        <v>16</v>
      </c>
      <c r="E181" s="5">
        <v>0</v>
      </c>
      <c r="F181" s="5">
        <v>1</v>
      </c>
      <c r="G181" s="5">
        <v>2</v>
      </c>
      <c r="H181" s="5">
        <v>4</v>
      </c>
      <c r="I181" s="5">
        <v>7</v>
      </c>
      <c r="J181" s="5">
        <v>0.213675651208215</v>
      </c>
      <c r="K181" s="5">
        <v>0.53079176991630805</v>
      </c>
      <c r="L181" s="30">
        <v>0.39970278368465001</v>
      </c>
      <c r="M181" s="5">
        <v>1.7993787127722E-2</v>
      </c>
      <c r="N181" s="2"/>
      <c r="O181" s="2"/>
      <c r="P181" s="2"/>
      <c r="Q181" s="2"/>
      <c r="R181" s="2"/>
      <c r="S181" s="2"/>
      <c r="T181" s="2"/>
      <c r="U181" s="2"/>
      <c r="V181" s="2"/>
      <c r="W181" s="2"/>
      <c r="X181" s="2"/>
      <c r="Y181" s="2"/>
      <c r="Z181" s="2"/>
    </row>
    <row r="182" spans="1:26" ht="13">
      <c r="A182" s="5" t="s">
        <v>206</v>
      </c>
      <c r="B182" s="5">
        <v>0</v>
      </c>
      <c r="C182" s="5">
        <v>0</v>
      </c>
      <c r="D182" s="5">
        <v>0</v>
      </c>
      <c r="E182" s="5">
        <v>0</v>
      </c>
      <c r="F182" s="5">
        <v>0</v>
      </c>
      <c r="G182" s="5">
        <v>0</v>
      </c>
      <c r="H182" s="5">
        <v>7</v>
      </c>
      <c r="I182" s="5">
        <v>7</v>
      </c>
      <c r="J182" s="5">
        <v>0.171170413709375</v>
      </c>
      <c r="K182" s="5">
        <v>0.114329299773043</v>
      </c>
      <c r="L182" s="30">
        <v>0.112181561342241</v>
      </c>
      <c r="M182" s="5">
        <v>0.34213824747851401</v>
      </c>
      <c r="N182" s="2"/>
      <c r="O182" s="2"/>
      <c r="P182" s="2"/>
      <c r="Q182" s="2"/>
      <c r="R182" s="2"/>
      <c r="S182" s="2"/>
      <c r="T182" s="2"/>
      <c r="U182" s="2"/>
      <c r="V182" s="2"/>
      <c r="W182" s="2"/>
      <c r="X182" s="2"/>
      <c r="Y182" s="2"/>
      <c r="Z182" s="2"/>
    </row>
    <row r="183" spans="1:26" ht="13">
      <c r="A183" s="5" t="s">
        <v>207</v>
      </c>
      <c r="B183" s="5">
        <v>0</v>
      </c>
      <c r="C183" s="5">
        <v>0</v>
      </c>
      <c r="D183" s="5">
        <v>0</v>
      </c>
      <c r="E183" s="5">
        <v>0</v>
      </c>
      <c r="F183" s="5">
        <v>0</v>
      </c>
      <c r="G183" s="5">
        <v>0</v>
      </c>
      <c r="H183" s="5">
        <v>3</v>
      </c>
      <c r="I183" s="5">
        <v>7</v>
      </c>
      <c r="J183" s="5">
        <v>0.147222472814132</v>
      </c>
      <c r="K183" s="5">
        <v>0.14051891000391301</v>
      </c>
      <c r="L183" s="30">
        <v>0.10327960119869201</v>
      </c>
      <c r="M183" s="5">
        <v>0.46339728420670301</v>
      </c>
      <c r="N183" s="2"/>
      <c r="O183" s="2"/>
      <c r="P183" s="2"/>
      <c r="Q183" s="2"/>
      <c r="R183" s="2"/>
      <c r="S183" s="2"/>
      <c r="T183" s="2"/>
      <c r="U183" s="2"/>
      <c r="V183" s="2"/>
      <c r="W183" s="2"/>
      <c r="X183" s="2"/>
      <c r="Y183" s="2"/>
      <c r="Z183" s="2"/>
    </row>
    <row r="184" spans="1:26" ht="13">
      <c r="A184" s="5" t="s">
        <v>208</v>
      </c>
      <c r="B184" s="5">
        <v>3</v>
      </c>
      <c r="C184" s="5">
        <v>0</v>
      </c>
      <c r="D184" s="5">
        <v>24</v>
      </c>
      <c r="E184" s="5">
        <v>0</v>
      </c>
      <c r="F184" s="5">
        <v>5</v>
      </c>
      <c r="G184" s="5">
        <v>2</v>
      </c>
      <c r="H184" s="5">
        <v>7</v>
      </c>
      <c r="I184" s="5">
        <v>11</v>
      </c>
      <c r="J184" s="5">
        <v>0.13332068159103699</v>
      </c>
      <c r="K184" s="5">
        <v>0.91231573598040505</v>
      </c>
      <c r="L184" s="30">
        <v>0.47306832249300901</v>
      </c>
      <c r="M184" s="5">
        <v>1.9650774656949999E-3</v>
      </c>
      <c r="N184" s="2"/>
      <c r="O184" s="2"/>
      <c r="P184" s="2"/>
      <c r="Q184" s="2"/>
      <c r="R184" s="2"/>
      <c r="S184" s="2"/>
      <c r="T184" s="2"/>
      <c r="U184" s="2"/>
      <c r="V184" s="2"/>
      <c r="W184" s="2"/>
      <c r="X184" s="2"/>
      <c r="Y184" s="2"/>
      <c r="Z184" s="2"/>
    </row>
    <row r="185" spans="1:26" ht="13">
      <c r="A185" s="5" t="s">
        <v>209</v>
      </c>
      <c r="B185" s="5">
        <v>3</v>
      </c>
      <c r="C185" s="5">
        <v>0</v>
      </c>
      <c r="D185" s="5">
        <v>17</v>
      </c>
      <c r="E185" s="5">
        <v>0</v>
      </c>
      <c r="F185" s="5">
        <v>2</v>
      </c>
      <c r="G185" s="5">
        <v>2</v>
      </c>
      <c r="H185" s="5">
        <v>7</v>
      </c>
      <c r="I185" s="5">
        <v>7</v>
      </c>
      <c r="J185" s="5">
        <v>0.26519772782162199</v>
      </c>
      <c r="K185" s="5">
        <v>0.58668488763304005</v>
      </c>
      <c r="L185" s="30">
        <v>0.31124312987353597</v>
      </c>
      <c r="M185" s="5">
        <v>1.1307684884591E-2</v>
      </c>
      <c r="N185" s="2"/>
      <c r="O185" s="2"/>
      <c r="P185" s="2"/>
      <c r="Q185" s="2"/>
      <c r="R185" s="2"/>
      <c r="S185" s="2"/>
      <c r="T185" s="2"/>
      <c r="U185" s="2"/>
      <c r="V185" s="2"/>
      <c r="W185" s="2"/>
      <c r="X185" s="2"/>
      <c r="Y185" s="2"/>
      <c r="Z185" s="2"/>
    </row>
    <row r="186" spans="1:26" ht="13">
      <c r="A186" s="5" t="s">
        <v>210</v>
      </c>
      <c r="B186" s="5">
        <v>2</v>
      </c>
      <c r="C186" s="5">
        <v>0</v>
      </c>
      <c r="D186" s="5">
        <v>8</v>
      </c>
      <c r="E186" s="5">
        <v>0</v>
      </c>
      <c r="F186" s="5">
        <v>0</v>
      </c>
      <c r="G186" s="5">
        <v>2</v>
      </c>
      <c r="H186" s="5">
        <v>3</v>
      </c>
      <c r="I186" s="5">
        <v>7</v>
      </c>
      <c r="J186" s="5">
        <v>0.186307109005723</v>
      </c>
      <c r="K186" s="5">
        <v>3.7378841933781999E-2</v>
      </c>
      <c r="L186" s="30">
        <v>0.92158435636360103</v>
      </c>
      <c r="M186" s="5">
        <v>6.0379878782207998E-2</v>
      </c>
      <c r="N186" s="2"/>
      <c r="O186" s="2"/>
      <c r="P186" s="2"/>
      <c r="Q186" s="2"/>
      <c r="R186" s="2"/>
      <c r="S186" s="2"/>
      <c r="T186" s="2"/>
      <c r="U186" s="2"/>
      <c r="V186" s="2"/>
      <c r="W186" s="2"/>
      <c r="X186" s="2"/>
      <c r="Y186" s="2"/>
      <c r="Z186" s="2"/>
    </row>
    <row r="187" spans="1:26" ht="13">
      <c r="A187" s="5" t="s">
        <v>211</v>
      </c>
      <c r="B187" s="5">
        <v>3</v>
      </c>
      <c r="C187" s="5">
        <v>0</v>
      </c>
      <c r="D187" s="5">
        <v>17</v>
      </c>
      <c r="E187" s="5">
        <v>0</v>
      </c>
      <c r="F187" s="5">
        <v>2</v>
      </c>
      <c r="G187" s="5">
        <v>2</v>
      </c>
      <c r="H187" s="5">
        <v>7</v>
      </c>
      <c r="I187" s="5">
        <v>7</v>
      </c>
      <c r="J187" s="5">
        <v>0.26519772782162199</v>
      </c>
      <c r="K187" s="5">
        <v>0.58668488763304005</v>
      </c>
      <c r="L187" s="30">
        <v>0.31124312987353597</v>
      </c>
      <c r="M187" s="5">
        <v>1.1307684884591E-2</v>
      </c>
      <c r="N187" s="2"/>
      <c r="O187" s="2"/>
      <c r="P187" s="2"/>
      <c r="Q187" s="2"/>
      <c r="R187" s="2"/>
      <c r="S187" s="2"/>
      <c r="T187" s="2"/>
      <c r="U187" s="2"/>
      <c r="V187" s="2"/>
      <c r="W187" s="2"/>
      <c r="X187" s="2"/>
      <c r="Y187" s="2"/>
      <c r="Z187" s="2"/>
    </row>
    <row r="188" spans="1:26" ht="13">
      <c r="A188" s="5" t="s">
        <v>212</v>
      </c>
      <c r="B188" s="5">
        <v>3</v>
      </c>
      <c r="C188" s="5">
        <v>0</v>
      </c>
      <c r="D188" s="5">
        <v>17</v>
      </c>
      <c r="E188" s="5">
        <v>0</v>
      </c>
      <c r="F188" s="5">
        <v>2</v>
      </c>
      <c r="G188" s="5">
        <v>2</v>
      </c>
      <c r="H188" s="5">
        <v>7</v>
      </c>
      <c r="I188" s="5">
        <v>7</v>
      </c>
      <c r="J188" s="5">
        <v>0.26482281856252998</v>
      </c>
      <c r="K188" s="5">
        <v>0.5928313332938</v>
      </c>
      <c r="L188" s="30">
        <v>0.29590615864840297</v>
      </c>
      <c r="M188" s="5">
        <v>1.1755982210705999E-2</v>
      </c>
      <c r="N188" s="2"/>
      <c r="O188" s="2"/>
      <c r="P188" s="2"/>
      <c r="Q188" s="2"/>
      <c r="R188" s="2"/>
      <c r="S188" s="2"/>
      <c r="T188" s="2"/>
      <c r="U188" s="2"/>
      <c r="V188" s="2"/>
      <c r="W188" s="2"/>
      <c r="X188" s="2"/>
      <c r="Y188" s="2"/>
      <c r="Z188" s="2"/>
    </row>
    <row r="189" spans="1:26" ht="13">
      <c r="A189" s="5" t="s">
        <v>214</v>
      </c>
      <c r="B189" s="5">
        <v>3</v>
      </c>
      <c r="C189" s="5">
        <v>0</v>
      </c>
      <c r="D189" s="5">
        <v>22</v>
      </c>
      <c r="E189" s="5">
        <v>0</v>
      </c>
      <c r="F189" s="5">
        <v>3</v>
      </c>
      <c r="G189" s="5">
        <v>2</v>
      </c>
      <c r="H189" s="5">
        <v>7</v>
      </c>
      <c r="I189" s="5">
        <v>11</v>
      </c>
      <c r="J189" s="5">
        <v>0.23531642556326199</v>
      </c>
      <c r="K189" s="5">
        <v>0.89580676180841701</v>
      </c>
      <c r="L189" s="30">
        <v>0.21429537725430201</v>
      </c>
      <c r="M189" s="5">
        <v>4.0383132702720001E-3</v>
      </c>
      <c r="N189" s="2"/>
      <c r="O189" s="2"/>
      <c r="P189" s="2"/>
      <c r="Q189" s="2"/>
      <c r="R189" s="2"/>
      <c r="S189" s="2"/>
      <c r="T189" s="2"/>
      <c r="U189" s="2"/>
      <c r="V189" s="2"/>
      <c r="W189" s="2"/>
      <c r="X189" s="2"/>
      <c r="Y189" s="2"/>
      <c r="Z189" s="2"/>
    </row>
    <row r="190" spans="1:26" ht="13">
      <c r="A190" s="5" t="s">
        <v>215</v>
      </c>
      <c r="B190" s="5">
        <v>2</v>
      </c>
      <c r="C190" s="5">
        <v>0</v>
      </c>
      <c r="D190" s="5">
        <v>13</v>
      </c>
      <c r="E190" s="5">
        <v>0</v>
      </c>
      <c r="F190" s="5">
        <v>0</v>
      </c>
      <c r="G190" s="5">
        <v>2</v>
      </c>
      <c r="H190" s="5">
        <v>4</v>
      </c>
      <c r="I190" s="5">
        <v>7</v>
      </c>
      <c r="J190" s="5">
        <v>0.316070994387676</v>
      </c>
      <c r="K190" s="5">
        <v>5.8221014886710998E-2</v>
      </c>
      <c r="L190" s="30">
        <v>0.53727171129784101</v>
      </c>
      <c r="M190" s="5">
        <v>9.0878472269045996E-2</v>
      </c>
      <c r="N190" s="2"/>
      <c r="O190" s="2"/>
      <c r="P190" s="2"/>
      <c r="Q190" s="2"/>
      <c r="R190" s="2"/>
      <c r="S190" s="2"/>
      <c r="T190" s="2"/>
      <c r="U190" s="2"/>
      <c r="V190" s="2"/>
      <c r="W190" s="2"/>
      <c r="X190" s="2"/>
      <c r="Y190" s="2"/>
      <c r="Z190" s="2"/>
    </row>
    <row r="191" spans="1:26" ht="13">
      <c r="A191" s="5" t="s">
        <v>216</v>
      </c>
      <c r="B191" s="5">
        <v>3</v>
      </c>
      <c r="C191" s="5">
        <v>0</v>
      </c>
      <c r="D191" s="5">
        <v>21</v>
      </c>
      <c r="E191" s="5">
        <v>0</v>
      </c>
      <c r="F191" s="5">
        <v>3</v>
      </c>
      <c r="G191" s="5">
        <v>2</v>
      </c>
      <c r="H191" s="5">
        <v>7</v>
      </c>
      <c r="I191" s="5">
        <v>11</v>
      </c>
      <c r="J191" s="5">
        <v>0.217535467198233</v>
      </c>
      <c r="K191" s="5">
        <v>0.90100466053392603</v>
      </c>
      <c r="L191" s="30">
        <v>0.22350498322975201</v>
      </c>
      <c r="M191" s="5">
        <v>4.278635745492E-3</v>
      </c>
      <c r="N191" s="2"/>
      <c r="O191" s="2"/>
      <c r="P191" s="2"/>
      <c r="Q191" s="2"/>
      <c r="R191" s="2"/>
      <c r="S191" s="2"/>
      <c r="T191" s="2"/>
      <c r="U191" s="2"/>
      <c r="V191" s="2"/>
      <c r="W191" s="2"/>
      <c r="X191" s="2"/>
      <c r="Y191" s="2"/>
      <c r="Z191" s="2"/>
    </row>
    <row r="192" spans="1:26" ht="13">
      <c r="A192" s="5" t="s">
        <v>7</v>
      </c>
      <c r="B192" s="5">
        <v>0</v>
      </c>
      <c r="C192" s="5">
        <v>0</v>
      </c>
      <c r="D192" s="5">
        <v>46</v>
      </c>
      <c r="E192" s="5">
        <v>1</v>
      </c>
      <c r="F192" s="5">
        <v>0</v>
      </c>
      <c r="G192" s="5">
        <v>0</v>
      </c>
      <c r="H192" s="5">
        <v>45</v>
      </c>
      <c r="I192" s="5">
        <v>34</v>
      </c>
      <c r="J192" s="5">
        <v>0.999218797921959</v>
      </c>
      <c r="K192" s="5">
        <v>3.5791055228535898E-3</v>
      </c>
      <c r="L192" s="30">
        <v>8.5038836364557599E-2</v>
      </c>
      <c r="M192" s="5">
        <v>3.97667893121344E-7</v>
      </c>
      <c r="N192" s="2"/>
      <c r="O192" s="2"/>
      <c r="P192" s="2"/>
      <c r="Q192" s="2"/>
      <c r="R192" s="2"/>
      <c r="S192" s="2"/>
      <c r="T192" s="2"/>
      <c r="U192" s="2"/>
      <c r="V192" s="2"/>
      <c r="W192" s="2"/>
      <c r="X192" s="2"/>
      <c r="Y192" s="2"/>
      <c r="Z192" s="2"/>
    </row>
    <row r="193" spans="1:13" ht="13">
      <c r="A193" s="5" t="s">
        <v>328</v>
      </c>
      <c r="B193" s="5">
        <v>0</v>
      </c>
      <c r="C193" s="5">
        <v>0</v>
      </c>
      <c r="D193" s="5">
        <v>5</v>
      </c>
      <c r="E193" s="5">
        <v>0</v>
      </c>
      <c r="F193" s="5">
        <v>0</v>
      </c>
      <c r="G193" s="5">
        <v>0</v>
      </c>
      <c r="H193" s="5">
        <v>0</v>
      </c>
      <c r="I193" s="5">
        <v>0</v>
      </c>
      <c r="J193" s="5">
        <v>0.32337836661401598</v>
      </c>
      <c r="K193" s="5">
        <v>0.142625219456398</v>
      </c>
      <c r="L193" s="5">
        <v>4.1159965211098E-2</v>
      </c>
      <c r="M193" s="5">
        <v>0.431229870935465</v>
      </c>
    </row>
    <row r="194" spans="1:13" ht="13">
      <c r="A194" s="5" t="s">
        <v>329</v>
      </c>
      <c r="B194" s="5">
        <v>0</v>
      </c>
      <c r="C194" s="5">
        <v>0</v>
      </c>
      <c r="D194" s="5">
        <v>20</v>
      </c>
      <c r="E194" s="5">
        <v>0</v>
      </c>
      <c r="F194" s="5">
        <v>1</v>
      </c>
      <c r="G194" s="5">
        <v>0</v>
      </c>
      <c r="H194" s="5">
        <v>1</v>
      </c>
      <c r="I194" s="5">
        <v>0</v>
      </c>
      <c r="J194" s="5">
        <v>0.32844720742708999</v>
      </c>
      <c r="K194" s="5">
        <v>0.70904461867108504</v>
      </c>
      <c r="L194" s="5">
        <v>2.4676066010605999E-2</v>
      </c>
      <c r="M194" s="5">
        <v>6.2897889129095996E-2</v>
      </c>
    </row>
    <row r="195" spans="1:13" ht="13">
      <c r="A195" s="5" t="s">
        <v>330</v>
      </c>
      <c r="B195" s="5">
        <v>3</v>
      </c>
      <c r="C195" s="5">
        <v>0</v>
      </c>
      <c r="D195" s="5">
        <v>25</v>
      </c>
      <c r="E195" s="5">
        <v>0</v>
      </c>
      <c r="F195" s="5">
        <v>3</v>
      </c>
      <c r="G195" s="5">
        <v>0</v>
      </c>
      <c r="H195" s="5">
        <v>1</v>
      </c>
      <c r="I195" s="5">
        <v>0</v>
      </c>
      <c r="J195" s="5">
        <v>0.30898504362373602</v>
      </c>
      <c r="K195" s="5">
        <v>0.94668761797166601</v>
      </c>
      <c r="L195" s="5">
        <v>1.6978067487954E-2</v>
      </c>
      <c r="M195" s="5">
        <v>1.6597884392263999E-2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563C1"/>
    <outlinePr summaryBelow="0" summaryRight="0"/>
  </sheetPr>
  <dimension ref="A1:X49"/>
  <sheetViews>
    <sheetView topLeftCell="B27" workbookViewId="0">
      <selection activeCell="U10" sqref="U10"/>
    </sheetView>
  </sheetViews>
  <sheetFormatPr baseColWidth="10" defaultColWidth="12.6640625" defaultRowHeight="13"/>
  <cols>
    <col min="1" max="1" width="19.33203125" customWidth="1"/>
    <col min="5" max="5" width="16.83203125" customWidth="1"/>
    <col min="7" max="7" width="29.6640625" customWidth="1"/>
    <col min="13" max="13" width="18.83203125" customWidth="1"/>
  </cols>
  <sheetData>
    <row r="1" spans="1:24">
      <c r="A1" s="2" t="s">
        <v>331</v>
      </c>
    </row>
    <row r="2" spans="1:24">
      <c r="A2" s="2"/>
      <c r="B2" s="5" t="s">
        <v>332</v>
      </c>
      <c r="C2" s="5" t="s">
        <v>333</v>
      </c>
      <c r="D2" s="5" t="s">
        <v>334</v>
      </c>
      <c r="E2" s="5" t="s">
        <v>335</v>
      </c>
      <c r="F2" s="5" t="s">
        <v>336</v>
      </c>
      <c r="G2" s="5" t="s">
        <v>337</v>
      </c>
      <c r="H2" s="5" t="s">
        <v>338</v>
      </c>
      <c r="I2" s="5" t="s">
        <v>339</v>
      </c>
      <c r="J2" s="5" t="s">
        <v>340</v>
      </c>
      <c r="K2" s="5" t="s">
        <v>341</v>
      </c>
      <c r="L2" s="5" t="s">
        <v>342</v>
      </c>
      <c r="M2" s="5" t="s">
        <v>343</v>
      </c>
      <c r="N2" s="5" t="s">
        <v>344</v>
      </c>
      <c r="O2" s="5" t="s">
        <v>345</v>
      </c>
      <c r="P2" s="5" t="s">
        <v>346</v>
      </c>
      <c r="Q2" s="5" t="s">
        <v>347</v>
      </c>
      <c r="R2" s="5" t="s">
        <v>348</v>
      </c>
      <c r="S2" s="5" t="s">
        <v>349</v>
      </c>
      <c r="T2" s="5" t="s">
        <v>350</v>
      </c>
      <c r="U2" s="5" t="s">
        <v>351</v>
      </c>
      <c r="V2" s="5" t="s">
        <v>352</v>
      </c>
      <c r="W2" s="5" t="s">
        <v>353</v>
      </c>
      <c r="X2" s="5" t="s">
        <v>354</v>
      </c>
    </row>
    <row r="3" spans="1:24" ht="42">
      <c r="A3" s="2" t="s">
        <v>249</v>
      </c>
      <c r="B3" s="5" t="s">
        <v>355</v>
      </c>
      <c r="C3" s="5">
        <v>2</v>
      </c>
      <c r="D3" s="17" t="s">
        <v>356</v>
      </c>
      <c r="E3" s="5">
        <v>14396</v>
      </c>
      <c r="F3" s="5" t="s">
        <v>357</v>
      </c>
      <c r="G3" s="5">
        <v>242</v>
      </c>
      <c r="H3" s="5">
        <v>44</v>
      </c>
      <c r="I3" s="5">
        <v>125</v>
      </c>
      <c r="J3" s="5">
        <v>218</v>
      </c>
      <c r="K3" s="5">
        <v>0</v>
      </c>
      <c r="L3" s="5">
        <v>0</v>
      </c>
      <c r="M3" s="5">
        <v>17</v>
      </c>
      <c r="N3" s="5">
        <v>259</v>
      </c>
      <c r="O3" s="5">
        <v>74</v>
      </c>
      <c r="P3" s="5">
        <v>0</v>
      </c>
      <c r="Q3" s="5">
        <v>0</v>
      </c>
      <c r="R3" s="5">
        <v>5</v>
      </c>
      <c r="S3" s="5">
        <v>83</v>
      </c>
      <c r="T3" s="5">
        <v>124</v>
      </c>
      <c r="U3" s="5">
        <v>0</v>
      </c>
      <c r="V3" s="5">
        <v>0</v>
      </c>
      <c r="W3" s="5">
        <v>2</v>
      </c>
      <c r="X3" s="5">
        <v>134</v>
      </c>
    </row>
    <row r="4" spans="1:24" ht="42">
      <c r="B4" s="5" t="s">
        <v>358</v>
      </c>
      <c r="C4" s="5">
        <v>2</v>
      </c>
      <c r="D4" s="17" t="s">
        <v>359</v>
      </c>
      <c r="E4" s="5">
        <v>14518</v>
      </c>
      <c r="F4" s="5" t="s">
        <v>360</v>
      </c>
      <c r="G4" s="5">
        <v>249</v>
      </c>
      <c r="H4" s="5">
        <v>44</v>
      </c>
      <c r="I4" s="5">
        <v>126</v>
      </c>
      <c r="J4" s="5">
        <v>7</v>
      </c>
      <c r="K4" s="5">
        <v>0</v>
      </c>
      <c r="L4" s="5">
        <v>0</v>
      </c>
      <c r="M4" s="5">
        <v>0</v>
      </c>
      <c r="N4" s="5">
        <v>249</v>
      </c>
      <c r="O4" s="5">
        <v>0</v>
      </c>
      <c r="P4" s="5">
        <v>0</v>
      </c>
      <c r="Q4" s="5">
        <v>0</v>
      </c>
      <c r="R4" s="5">
        <v>0</v>
      </c>
      <c r="S4" s="5">
        <v>82</v>
      </c>
      <c r="T4" s="5">
        <v>1</v>
      </c>
      <c r="U4" s="5">
        <v>0</v>
      </c>
      <c r="V4" s="5">
        <v>0</v>
      </c>
      <c r="W4" s="5">
        <v>0</v>
      </c>
      <c r="X4" s="5">
        <v>126</v>
      </c>
    </row>
    <row r="5" spans="1:24" ht="42">
      <c r="B5" s="5" t="s">
        <v>361</v>
      </c>
      <c r="C5" s="5">
        <v>1</v>
      </c>
      <c r="D5" s="17" t="s">
        <v>362</v>
      </c>
      <c r="E5" s="5">
        <v>14520</v>
      </c>
      <c r="F5" s="5" t="s">
        <v>363</v>
      </c>
      <c r="G5" s="5">
        <v>249</v>
      </c>
      <c r="H5" s="5">
        <v>44</v>
      </c>
      <c r="I5" s="5">
        <v>126</v>
      </c>
      <c r="J5" s="5">
        <v>0</v>
      </c>
      <c r="K5" s="5">
        <v>0</v>
      </c>
      <c r="L5" s="5">
        <v>0</v>
      </c>
      <c r="M5" s="5">
        <v>0</v>
      </c>
      <c r="N5" s="5">
        <v>264</v>
      </c>
      <c r="O5" s="5">
        <v>0</v>
      </c>
      <c r="P5" s="5">
        <v>0</v>
      </c>
      <c r="Q5" s="5">
        <v>0</v>
      </c>
      <c r="R5" s="5">
        <v>0</v>
      </c>
      <c r="S5" s="5">
        <v>86</v>
      </c>
      <c r="T5" s="5">
        <v>0</v>
      </c>
      <c r="U5" s="5">
        <v>0</v>
      </c>
      <c r="V5" s="5">
        <v>0</v>
      </c>
      <c r="W5" s="5">
        <v>0</v>
      </c>
      <c r="X5" s="5">
        <v>134</v>
      </c>
    </row>
    <row r="6" spans="1:24">
      <c r="A6" s="2" t="s">
        <v>249</v>
      </c>
      <c r="B6" s="5" t="s">
        <v>364</v>
      </c>
      <c r="C6" s="5">
        <v>2</v>
      </c>
      <c r="D6" s="5" t="s">
        <v>365</v>
      </c>
      <c r="E6" s="5">
        <v>15076</v>
      </c>
      <c r="F6" s="5" t="s">
        <v>366</v>
      </c>
      <c r="G6" s="5">
        <v>264</v>
      </c>
      <c r="H6" s="5">
        <v>46</v>
      </c>
      <c r="I6" s="5">
        <v>134</v>
      </c>
      <c r="J6" s="5">
        <v>19</v>
      </c>
      <c r="K6" s="5">
        <v>0</v>
      </c>
      <c r="L6" s="5">
        <v>0</v>
      </c>
      <c r="M6" s="5">
        <v>4</v>
      </c>
      <c r="N6" s="5">
        <v>230</v>
      </c>
      <c r="O6" s="5">
        <v>2</v>
      </c>
      <c r="P6" s="5">
        <v>0</v>
      </c>
      <c r="Q6" s="5">
        <v>0</v>
      </c>
      <c r="R6" s="5">
        <v>0</v>
      </c>
      <c r="S6" s="5">
        <v>80</v>
      </c>
      <c r="T6" s="5">
        <v>8</v>
      </c>
      <c r="U6" s="5">
        <v>0</v>
      </c>
      <c r="V6" s="5">
        <v>0</v>
      </c>
      <c r="W6" s="5">
        <v>0</v>
      </c>
      <c r="X6" s="5">
        <v>119</v>
      </c>
    </row>
    <row r="8" spans="1:24">
      <c r="A8" s="80" t="s">
        <v>367</v>
      </c>
      <c r="B8" s="76"/>
      <c r="C8" s="76"/>
      <c r="D8" s="76"/>
      <c r="E8" s="76"/>
      <c r="F8" s="76"/>
      <c r="G8" s="76"/>
    </row>
    <row r="9" spans="1:24">
      <c r="B9" s="10" t="s">
        <v>368</v>
      </c>
      <c r="C9" s="10" t="s">
        <v>369</v>
      </c>
      <c r="D9" s="10" t="s">
        <v>370</v>
      </c>
      <c r="E9" s="10" t="s">
        <v>371</v>
      </c>
      <c r="F9" s="10" t="s">
        <v>372</v>
      </c>
      <c r="G9" s="10" t="s">
        <v>373</v>
      </c>
      <c r="H9" s="10" t="s">
        <v>374</v>
      </c>
      <c r="I9" s="10" t="s">
        <v>338</v>
      </c>
      <c r="J9" s="10" t="s">
        <v>2</v>
      </c>
      <c r="K9" s="10" t="s">
        <v>3</v>
      </c>
      <c r="L9" s="10" t="s">
        <v>4</v>
      </c>
      <c r="M9" s="10" t="s">
        <v>5</v>
      </c>
    </row>
    <row r="10" spans="1:24">
      <c r="B10" s="5" t="s">
        <v>355</v>
      </c>
      <c r="C10" s="5">
        <v>1</v>
      </c>
      <c r="D10" s="5">
        <v>0</v>
      </c>
      <c r="E10" s="5">
        <v>94</v>
      </c>
      <c r="F10" s="5">
        <v>8</v>
      </c>
      <c r="G10" s="5">
        <v>1</v>
      </c>
      <c r="H10" s="5">
        <v>39</v>
      </c>
      <c r="I10" s="5">
        <v>44</v>
      </c>
      <c r="J10" s="5">
        <v>0.67999069650551702</v>
      </c>
      <c r="K10" s="5">
        <v>0.98068332933628199</v>
      </c>
      <c r="L10" s="5">
        <v>7.5098699398071997E-2</v>
      </c>
      <c r="M10" s="5" t="s">
        <v>375</v>
      </c>
    </row>
    <row r="11" spans="1:24">
      <c r="B11" s="5" t="s">
        <v>364</v>
      </c>
      <c r="C11" s="5">
        <v>4</v>
      </c>
      <c r="D11" s="5">
        <v>0</v>
      </c>
      <c r="E11" s="5">
        <v>53</v>
      </c>
      <c r="F11" s="5">
        <v>3</v>
      </c>
      <c r="G11" s="5">
        <v>0</v>
      </c>
      <c r="H11" s="5">
        <v>40</v>
      </c>
      <c r="I11" s="5">
        <v>46</v>
      </c>
      <c r="J11" s="5">
        <v>0.82373340395261896</v>
      </c>
      <c r="K11" s="5">
        <v>0.78484356819156598</v>
      </c>
      <c r="L11" s="30">
        <v>2.1535118469406402E-2</v>
      </c>
      <c r="M11" s="5">
        <v>1.14661984237854E-4</v>
      </c>
    </row>
    <row r="13" spans="1:24">
      <c r="A13" s="81" t="s">
        <v>376</v>
      </c>
      <c r="B13" s="76"/>
      <c r="C13" s="76"/>
      <c r="D13" s="76"/>
      <c r="E13" s="76"/>
      <c r="F13" s="76"/>
      <c r="G13" s="76"/>
    </row>
    <row r="15" spans="1:24" ht="28">
      <c r="B15" s="36" t="s">
        <v>377</v>
      </c>
      <c r="C15" s="36" t="s">
        <v>378</v>
      </c>
      <c r="D15" s="37" t="s">
        <v>379</v>
      </c>
      <c r="E15" s="36" t="s">
        <v>380</v>
      </c>
      <c r="F15" s="36" t="s">
        <v>381</v>
      </c>
    </row>
    <row r="16" spans="1:24" ht="126">
      <c r="B16" s="38" t="s">
        <v>355</v>
      </c>
      <c r="C16" s="37" t="s">
        <v>364</v>
      </c>
      <c r="D16" s="37" t="s">
        <v>382</v>
      </c>
      <c r="E16" s="37" t="s">
        <v>383</v>
      </c>
      <c r="F16" s="37" t="s">
        <v>384</v>
      </c>
    </row>
    <row r="18" spans="1:9">
      <c r="A18" s="2" t="s">
        <v>385</v>
      </c>
    </row>
    <row r="19" spans="1:9" ht="14">
      <c r="A19" s="39" t="s">
        <v>386</v>
      </c>
      <c r="B19" s="82" t="s">
        <v>387</v>
      </c>
      <c r="C19" s="73"/>
      <c r="D19" s="40" t="s">
        <v>388</v>
      </c>
      <c r="E19" s="40" t="s">
        <v>389</v>
      </c>
      <c r="F19" s="40" t="s">
        <v>390</v>
      </c>
      <c r="G19" s="40" t="s">
        <v>391</v>
      </c>
    </row>
    <row r="20" spans="1:9" ht="28">
      <c r="A20" s="36" t="s">
        <v>392</v>
      </c>
      <c r="B20" s="78" t="s">
        <v>393</v>
      </c>
      <c r="C20" s="73"/>
      <c r="D20" s="37" t="s">
        <v>394</v>
      </c>
      <c r="E20" s="41" t="s">
        <v>395</v>
      </c>
      <c r="F20" s="41" t="s">
        <v>396</v>
      </c>
      <c r="G20" s="41" t="s">
        <v>395</v>
      </c>
      <c r="I20" s="42" t="s">
        <v>397</v>
      </c>
    </row>
    <row r="21" spans="1:9" ht="28">
      <c r="A21" s="36" t="s">
        <v>398</v>
      </c>
      <c r="B21" s="78" t="s">
        <v>399</v>
      </c>
      <c r="C21" s="73"/>
      <c r="D21" s="37" t="s">
        <v>394</v>
      </c>
      <c r="E21" s="41" t="s">
        <v>395</v>
      </c>
      <c r="F21" s="41" t="s">
        <v>396</v>
      </c>
      <c r="G21" s="41" t="s">
        <v>395</v>
      </c>
    </row>
    <row r="22" spans="1:9" ht="28">
      <c r="A22" s="36" t="s">
        <v>400</v>
      </c>
      <c r="B22" s="78" t="s">
        <v>401</v>
      </c>
      <c r="C22" s="73"/>
      <c r="D22" s="37" t="s">
        <v>394</v>
      </c>
      <c r="E22" s="41" t="s">
        <v>395</v>
      </c>
      <c r="F22" s="41" t="s">
        <v>396</v>
      </c>
      <c r="G22" s="41" t="s">
        <v>395</v>
      </c>
    </row>
    <row r="23" spans="1:9" ht="70">
      <c r="A23" s="36" t="s">
        <v>402</v>
      </c>
      <c r="B23" s="78" t="s">
        <v>403</v>
      </c>
      <c r="C23" s="73"/>
      <c r="D23" s="37" t="s">
        <v>404</v>
      </c>
      <c r="E23" s="41" t="s">
        <v>395</v>
      </c>
      <c r="F23" s="41" t="s">
        <v>396</v>
      </c>
      <c r="G23" s="41" t="s">
        <v>405</v>
      </c>
    </row>
    <row r="24" spans="1:9" ht="28">
      <c r="A24" s="36" t="s">
        <v>406</v>
      </c>
      <c r="B24" s="78" t="s">
        <v>407</v>
      </c>
      <c r="C24" s="73"/>
      <c r="D24" s="37" t="s">
        <v>394</v>
      </c>
      <c r="E24" s="41" t="s">
        <v>395</v>
      </c>
      <c r="F24" s="41" t="s">
        <v>396</v>
      </c>
      <c r="G24" s="41" t="s">
        <v>408</v>
      </c>
    </row>
    <row r="25" spans="1:9" ht="28">
      <c r="A25" s="36" t="s">
        <v>409</v>
      </c>
      <c r="B25" s="78" t="s">
        <v>410</v>
      </c>
      <c r="C25" s="73"/>
      <c r="D25" s="37" t="s">
        <v>394</v>
      </c>
      <c r="E25" s="41" t="s">
        <v>395</v>
      </c>
      <c r="F25" s="41" t="s">
        <v>396</v>
      </c>
      <c r="G25" s="41" t="s">
        <v>411</v>
      </c>
    </row>
    <row r="26" spans="1:9" ht="28">
      <c r="A26" s="36" t="s">
        <v>412</v>
      </c>
      <c r="B26" s="78" t="s">
        <v>413</v>
      </c>
      <c r="C26" s="73"/>
      <c r="D26" s="37" t="s">
        <v>394</v>
      </c>
      <c r="E26" s="41" t="s">
        <v>395</v>
      </c>
      <c r="F26" s="41" t="s">
        <v>396</v>
      </c>
      <c r="G26" s="41" t="s">
        <v>414</v>
      </c>
    </row>
    <row r="27" spans="1:9" ht="28">
      <c r="A27" s="36" t="s">
        <v>415</v>
      </c>
      <c r="B27" s="78" t="s">
        <v>416</v>
      </c>
      <c r="C27" s="73"/>
      <c r="D27" s="37" t="s">
        <v>394</v>
      </c>
      <c r="E27" s="41" t="s">
        <v>395</v>
      </c>
      <c r="F27" s="41" t="s">
        <v>396</v>
      </c>
      <c r="G27" s="41" t="s">
        <v>417</v>
      </c>
    </row>
    <row r="28" spans="1:9" ht="56">
      <c r="A28" s="36" t="s">
        <v>418</v>
      </c>
      <c r="B28" s="78" t="s">
        <v>419</v>
      </c>
      <c r="C28" s="73"/>
      <c r="D28" s="37" t="s">
        <v>420</v>
      </c>
      <c r="E28" s="41" t="s">
        <v>395</v>
      </c>
      <c r="F28" s="41" t="s">
        <v>421</v>
      </c>
      <c r="G28" s="41" t="s">
        <v>422</v>
      </c>
    </row>
    <row r="29" spans="1:9" ht="14">
      <c r="A29" s="36" t="s">
        <v>423</v>
      </c>
      <c r="B29" s="77" t="s">
        <v>424</v>
      </c>
      <c r="C29" s="73"/>
      <c r="D29" s="5" t="s">
        <v>425</v>
      </c>
      <c r="E29" s="6" t="s">
        <v>395</v>
      </c>
      <c r="F29" s="41" t="s">
        <v>421</v>
      </c>
      <c r="G29" s="6" t="s">
        <v>395</v>
      </c>
    </row>
    <row r="30" spans="1:9" ht="28">
      <c r="A30" s="37" t="s">
        <v>426</v>
      </c>
      <c r="B30" s="78" t="s">
        <v>427</v>
      </c>
      <c r="C30" s="73"/>
      <c r="D30" s="37" t="s">
        <v>394</v>
      </c>
      <c r="E30" s="41" t="s">
        <v>395</v>
      </c>
      <c r="F30" s="41" t="s">
        <v>396</v>
      </c>
      <c r="G30" s="41" t="s">
        <v>417</v>
      </c>
    </row>
    <row r="31" spans="1:9">
      <c r="A31" s="5" t="s">
        <v>428</v>
      </c>
      <c r="B31" s="77" t="s">
        <v>429</v>
      </c>
      <c r="C31" s="73"/>
      <c r="D31" s="5" t="s">
        <v>430</v>
      </c>
      <c r="E31" s="43" t="s">
        <v>395</v>
      </c>
      <c r="F31" s="43" t="s">
        <v>421</v>
      </c>
      <c r="G31" s="43" t="s">
        <v>395</v>
      </c>
    </row>
    <row r="32" spans="1:9" ht="28">
      <c r="A32" s="37" t="s">
        <v>431</v>
      </c>
      <c r="B32" s="78" t="s">
        <v>432</v>
      </c>
      <c r="C32" s="73"/>
      <c r="D32" s="37" t="s">
        <v>394</v>
      </c>
      <c r="E32" s="41" t="s">
        <v>395</v>
      </c>
      <c r="F32" s="41" t="s">
        <v>396</v>
      </c>
      <c r="G32" s="41" t="s">
        <v>417</v>
      </c>
    </row>
    <row r="33" spans="1:7" ht="28">
      <c r="A33" s="37" t="s">
        <v>433</v>
      </c>
      <c r="B33" s="78" t="s">
        <v>432</v>
      </c>
      <c r="C33" s="73"/>
      <c r="D33" s="37" t="s">
        <v>394</v>
      </c>
      <c r="E33" s="41" t="s">
        <v>395</v>
      </c>
      <c r="F33" s="41" t="s">
        <v>396</v>
      </c>
      <c r="G33" s="37" t="s">
        <v>417</v>
      </c>
    </row>
    <row r="34" spans="1:7" ht="28">
      <c r="A34" s="37" t="s">
        <v>434</v>
      </c>
      <c r="B34" s="78" t="s">
        <v>432</v>
      </c>
      <c r="C34" s="73"/>
      <c r="D34" s="37" t="s">
        <v>394</v>
      </c>
      <c r="E34" s="41" t="s">
        <v>395</v>
      </c>
      <c r="F34" s="41" t="s">
        <v>396</v>
      </c>
      <c r="G34" s="37" t="s">
        <v>417</v>
      </c>
    </row>
    <row r="35" spans="1:7" ht="28">
      <c r="A35" s="17" t="s">
        <v>435</v>
      </c>
      <c r="B35" s="79" t="s">
        <v>432</v>
      </c>
      <c r="C35" s="73"/>
      <c r="D35" s="17" t="s">
        <v>394</v>
      </c>
      <c r="E35" s="44" t="s">
        <v>395</v>
      </c>
      <c r="F35" s="44" t="s">
        <v>396</v>
      </c>
      <c r="G35" s="17" t="s">
        <v>417</v>
      </c>
    </row>
    <row r="36" spans="1:7" ht="28">
      <c r="A36" s="37" t="s">
        <v>436</v>
      </c>
      <c r="B36" s="78" t="s">
        <v>437</v>
      </c>
      <c r="C36" s="73"/>
      <c r="D36" s="37" t="s">
        <v>394</v>
      </c>
      <c r="E36" s="41" t="s">
        <v>395</v>
      </c>
      <c r="F36" s="41" t="s">
        <v>396</v>
      </c>
      <c r="G36" s="37" t="s">
        <v>417</v>
      </c>
    </row>
    <row r="37" spans="1:7" ht="28">
      <c r="A37" s="37" t="s">
        <v>438</v>
      </c>
      <c r="B37" s="78" t="s">
        <v>439</v>
      </c>
      <c r="C37" s="73"/>
      <c r="D37" s="37" t="s">
        <v>430</v>
      </c>
      <c r="E37" s="41" t="s">
        <v>395</v>
      </c>
      <c r="F37" s="41" t="s">
        <v>421</v>
      </c>
      <c r="G37" s="41" t="s">
        <v>395</v>
      </c>
    </row>
    <row r="38" spans="1:7" ht="70">
      <c r="A38" s="37" t="s">
        <v>440</v>
      </c>
      <c r="B38" s="78" t="s">
        <v>441</v>
      </c>
      <c r="C38" s="73"/>
      <c r="D38" s="37" t="s">
        <v>394</v>
      </c>
      <c r="E38" s="41" t="s">
        <v>395</v>
      </c>
      <c r="F38" s="41" t="s">
        <v>396</v>
      </c>
      <c r="G38" s="37" t="s">
        <v>442</v>
      </c>
    </row>
    <row r="39" spans="1:7" ht="28">
      <c r="A39" s="36" t="s">
        <v>415</v>
      </c>
      <c r="B39" s="78" t="s">
        <v>443</v>
      </c>
      <c r="C39" s="73"/>
      <c r="D39" s="37" t="s">
        <v>394</v>
      </c>
      <c r="E39" s="41" t="s">
        <v>395</v>
      </c>
      <c r="F39" s="41" t="s">
        <v>396</v>
      </c>
      <c r="G39" s="45" t="s">
        <v>444</v>
      </c>
    </row>
    <row r="40" spans="1:7" ht="28">
      <c r="A40" s="37" t="s">
        <v>445</v>
      </c>
      <c r="B40" s="78" t="s">
        <v>446</v>
      </c>
      <c r="C40" s="73"/>
      <c r="D40" s="37" t="s">
        <v>430</v>
      </c>
      <c r="E40" s="41" t="s">
        <v>395</v>
      </c>
      <c r="F40" s="41" t="s">
        <v>421</v>
      </c>
      <c r="G40" s="37" t="s">
        <v>447</v>
      </c>
    </row>
    <row r="41" spans="1:7" ht="28">
      <c r="A41" s="37" t="s">
        <v>448</v>
      </c>
      <c r="B41" s="78" t="s">
        <v>449</v>
      </c>
      <c r="C41" s="73"/>
      <c r="D41" s="37" t="s">
        <v>430</v>
      </c>
      <c r="E41" s="41" t="s">
        <v>395</v>
      </c>
      <c r="F41" s="41" t="s">
        <v>421</v>
      </c>
      <c r="G41" s="41" t="s">
        <v>395</v>
      </c>
    </row>
    <row r="42" spans="1:7" ht="14">
      <c r="A42" s="37" t="s">
        <v>450</v>
      </c>
      <c r="B42" s="78" t="s">
        <v>451</v>
      </c>
      <c r="C42" s="73"/>
      <c r="D42" s="41" t="s">
        <v>395</v>
      </c>
      <c r="E42" s="41" t="s">
        <v>395</v>
      </c>
      <c r="F42" s="41" t="s">
        <v>421</v>
      </c>
      <c r="G42" s="41" t="s">
        <v>395</v>
      </c>
    </row>
    <row r="43" spans="1:7">
      <c r="A43" s="36" t="s">
        <v>452</v>
      </c>
      <c r="B43" s="74" t="s">
        <v>453</v>
      </c>
      <c r="C43" s="73"/>
      <c r="D43" s="6" t="s">
        <v>395</v>
      </c>
      <c r="E43" s="6" t="s">
        <v>395</v>
      </c>
      <c r="F43" s="6" t="s">
        <v>421</v>
      </c>
      <c r="G43" s="6" t="s">
        <v>395</v>
      </c>
    </row>
    <row r="44" spans="1:7">
      <c r="A44" s="36" t="s">
        <v>454</v>
      </c>
      <c r="B44" s="74" t="s">
        <v>455</v>
      </c>
      <c r="C44" s="73"/>
      <c r="D44" s="6" t="s">
        <v>395</v>
      </c>
      <c r="E44" s="6" t="s">
        <v>395</v>
      </c>
      <c r="F44" s="6" t="s">
        <v>421</v>
      </c>
      <c r="G44" s="6" t="s">
        <v>395</v>
      </c>
    </row>
    <row r="46" spans="1:7">
      <c r="A46" s="2" t="s">
        <v>381</v>
      </c>
    </row>
    <row r="47" spans="1:7">
      <c r="A47" s="75" t="s">
        <v>456</v>
      </c>
      <c r="B47" s="76"/>
      <c r="C47" s="76"/>
      <c r="D47" s="76"/>
      <c r="E47" s="76"/>
      <c r="F47" s="76"/>
    </row>
    <row r="49" spans="1:6">
      <c r="A49" s="46"/>
      <c r="B49" s="46"/>
      <c r="C49" s="46"/>
      <c r="D49" s="46"/>
      <c r="E49" s="46"/>
      <c r="F49" s="46"/>
    </row>
  </sheetData>
  <mergeCells count="29">
    <mergeCell ref="A8:G8"/>
    <mergeCell ref="A13:G13"/>
    <mergeCell ref="B19:C19"/>
    <mergeCell ref="B20:C20"/>
    <mergeCell ref="B21:C21"/>
    <mergeCell ref="B22:C22"/>
    <mergeCell ref="B23:C23"/>
    <mergeCell ref="B24:C24"/>
    <mergeCell ref="B25:C25"/>
    <mergeCell ref="B26:C26"/>
    <mergeCell ref="B27:C27"/>
    <mergeCell ref="B28:C28"/>
    <mergeCell ref="B29:C29"/>
    <mergeCell ref="B30:C30"/>
    <mergeCell ref="B38:C38"/>
    <mergeCell ref="B44:C44"/>
    <mergeCell ref="A47:F47"/>
    <mergeCell ref="B31:C31"/>
    <mergeCell ref="B32:C32"/>
    <mergeCell ref="B33:C33"/>
    <mergeCell ref="B34:C34"/>
    <mergeCell ref="B35:C35"/>
    <mergeCell ref="B36:C36"/>
    <mergeCell ref="B37:C37"/>
    <mergeCell ref="B39:C39"/>
    <mergeCell ref="B40:C40"/>
    <mergeCell ref="B41:C41"/>
    <mergeCell ref="B42:C42"/>
    <mergeCell ref="B43:C4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998"/>
  <sheetViews>
    <sheetView workbookViewId="0">
      <selection activeCell="Q31" sqref="Q31"/>
    </sheetView>
  </sheetViews>
  <sheetFormatPr baseColWidth="10" defaultColWidth="12.6640625" defaultRowHeight="13"/>
  <cols>
    <col min="1" max="1" width="22" customWidth="1"/>
    <col min="4" max="4" width="19.6640625" customWidth="1"/>
    <col min="5" max="5" width="18" customWidth="1"/>
    <col min="6" max="6" width="16.6640625" customWidth="1"/>
    <col min="7" max="7" width="19.83203125" customWidth="1"/>
    <col min="8" max="8" width="20.33203125" customWidth="1"/>
    <col min="9" max="9" width="18.6640625" customWidth="1"/>
    <col min="10" max="10" width="18" customWidth="1"/>
    <col min="13" max="13" width="19.1640625" customWidth="1"/>
  </cols>
  <sheetData>
    <row r="1" spans="1:24">
      <c r="A1" s="42" t="s">
        <v>457</v>
      </c>
      <c r="B1" s="42"/>
      <c r="C1" s="42"/>
      <c r="D1" s="47"/>
      <c r="E1" s="42"/>
      <c r="F1" s="42"/>
      <c r="G1" s="42"/>
      <c r="H1" s="42"/>
      <c r="I1" s="42"/>
      <c r="J1" s="42"/>
      <c r="K1" s="42"/>
      <c r="L1" s="42"/>
      <c r="M1" s="42"/>
      <c r="N1" s="42"/>
      <c r="O1" s="42"/>
      <c r="P1" s="42"/>
      <c r="Q1" s="42"/>
      <c r="R1" s="42"/>
      <c r="S1" s="42"/>
      <c r="T1" s="42"/>
      <c r="U1" s="42"/>
      <c r="V1" s="42"/>
      <c r="W1" s="42"/>
      <c r="X1" s="42"/>
    </row>
    <row r="2" spans="1:24" ht="14">
      <c r="A2" s="42"/>
      <c r="B2" s="36" t="s">
        <v>332</v>
      </c>
      <c r="C2" s="36" t="s">
        <v>333</v>
      </c>
      <c r="D2" s="37" t="s">
        <v>334</v>
      </c>
      <c r="E2" s="36" t="s">
        <v>335</v>
      </c>
      <c r="F2" s="36" t="s">
        <v>336</v>
      </c>
      <c r="G2" s="36" t="s">
        <v>337</v>
      </c>
      <c r="H2" s="36" t="s">
        <v>338</v>
      </c>
      <c r="I2" s="36" t="s">
        <v>339</v>
      </c>
      <c r="J2" s="36" t="s">
        <v>340</v>
      </c>
      <c r="K2" s="36" t="s">
        <v>341</v>
      </c>
      <c r="L2" s="36" t="s">
        <v>342</v>
      </c>
      <c r="M2" s="36" t="s">
        <v>343</v>
      </c>
      <c r="N2" s="36" t="s">
        <v>344</v>
      </c>
      <c r="O2" s="36" t="s">
        <v>345</v>
      </c>
      <c r="P2" s="36" t="s">
        <v>346</v>
      </c>
      <c r="Q2" s="36" t="s">
        <v>347</v>
      </c>
      <c r="R2" s="36" t="s">
        <v>348</v>
      </c>
      <c r="S2" s="36" t="s">
        <v>349</v>
      </c>
      <c r="T2" s="36" t="s">
        <v>350</v>
      </c>
      <c r="U2" s="36" t="s">
        <v>351</v>
      </c>
      <c r="V2" s="36" t="s">
        <v>352</v>
      </c>
      <c r="W2" s="36" t="s">
        <v>353</v>
      </c>
      <c r="X2" s="36" t="s">
        <v>354</v>
      </c>
    </row>
    <row r="3" spans="1:24" ht="28">
      <c r="A3" s="42"/>
      <c r="B3" s="36" t="s">
        <v>458</v>
      </c>
      <c r="C3" s="36">
        <v>1</v>
      </c>
      <c r="D3" s="37" t="s">
        <v>459</v>
      </c>
      <c r="E3" s="36">
        <v>1727</v>
      </c>
      <c r="F3" s="36" t="s">
        <v>460</v>
      </c>
      <c r="G3" s="36">
        <v>193</v>
      </c>
      <c r="H3" s="36">
        <v>6</v>
      </c>
      <c r="I3" s="36">
        <v>22</v>
      </c>
      <c r="J3" s="36">
        <v>192</v>
      </c>
      <c r="K3" s="36">
        <v>0</v>
      </c>
      <c r="L3" s="36">
        <v>0</v>
      </c>
      <c r="M3" s="36">
        <v>0</v>
      </c>
      <c r="N3" s="36">
        <v>163</v>
      </c>
      <c r="O3" s="36">
        <v>24</v>
      </c>
      <c r="P3" s="36">
        <v>0</v>
      </c>
      <c r="Q3" s="36">
        <v>0</v>
      </c>
      <c r="R3" s="36">
        <v>0</v>
      </c>
      <c r="S3" s="36">
        <v>18</v>
      </c>
      <c r="T3" s="36">
        <v>22</v>
      </c>
      <c r="U3" s="36">
        <v>0</v>
      </c>
      <c r="V3" s="36">
        <v>0</v>
      </c>
      <c r="W3" s="36">
        <v>0</v>
      </c>
      <c r="X3" s="36">
        <v>40</v>
      </c>
    </row>
    <row r="4" spans="1:24" ht="28">
      <c r="A4" s="42"/>
      <c r="B4" s="36" t="s">
        <v>461</v>
      </c>
      <c r="C4" s="36">
        <v>1</v>
      </c>
      <c r="D4" s="37" t="s">
        <v>462</v>
      </c>
      <c r="E4" s="36">
        <v>1752</v>
      </c>
      <c r="F4" s="36" t="s">
        <v>463</v>
      </c>
      <c r="G4" s="36">
        <v>194</v>
      </c>
      <c r="H4" s="36">
        <v>7</v>
      </c>
      <c r="I4" s="36">
        <v>22</v>
      </c>
      <c r="J4" s="36">
        <v>1</v>
      </c>
      <c r="K4" s="36">
        <v>0</v>
      </c>
      <c r="L4" s="36">
        <v>0</v>
      </c>
      <c r="M4" s="36">
        <v>0</v>
      </c>
      <c r="N4" s="36">
        <v>277</v>
      </c>
      <c r="O4" s="36">
        <v>1</v>
      </c>
      <c r="P4" s="36">
        <v>0</v>
      </c>
      <c r="Q4" s="36">
        <v>0</v>
      </c>
      <c r="R4" s="36">
        <v>0</v>
      </c>
      <c r="S4" s="36">
        <v>37</v>
      </c>
      <c r="T4" s="36">
        <v>0</v>
      </c>
      <c r="U4" s="36">
        <v>0</v>
      </c>
      <c r="V4" s="36">
        <v>0</v>
      </c>
      <c r="W4" s="36">
        <v>0</v>
      </c>
      <c r="X4" s="36">
        <v>40</v>
      </c>
    </row>
    <row r="5" spans="1:24" ht="28">
      <c r="A5" s="42"/>
      <c r="B5" s="36" t="s">
        <v>464</v>
      </c>
      <c r="C5" s="36">
        <v>1</v>
      </c>
      <c r="D5" s="37" t="s">
        <v>465</v>
      </c>
      <c r="E5" s="36">
        <v>3211</v>
      </c>
      <c r="F5" s="36" t="s">
        <v>466</v>
      </c>
      <c r="G5" s="36">
        <v>222</v>
      </c>
      <c r="H5" s="36">
        <v>10</v>
      </c>
      <c r="I5" s="36">
        <v>30</v>
      </c>
      <c r="J5" s="36">
        <v>43</v>
      </c>
      <c r="K5" s="36">
        <v>0</v>
      </c>
      <c r="L5" s="36">
        <v>14</v>
      </c>
      <c r="M5" s="36">
        <v>15</v>
      </c>
      <c r="N5" s="36">
        <v>240</v>
      </c>
      <c r="O5" s="36">
        <v>7</v>
      </c>
      <c r="P5" s="36">
        <v>0</v>
      </c>
      <c r="Q5" s="36">
        <v>0</v>
      </c>
      <c r="R5" s="36">
        <v>0</v>
      </c>
      <c r="S5" s="36">
        <v>20</v>
      </c>
      <c r="T5" s="36">
        <v>18</v>
      </c>
      <c r="U5" s="36">
        <v>0</v>
      </c>
      <c r="V5" s="36">
        <v>12</v>
      </c>
      <c r="W5" s="36">
        <v>10</v>
      </c>
      <c r="X5" s="36">
        <v>40</v>
      </c>
    </row>
    <row r="6" spans="1:24" ht="28">
      <c r="A6" s="42"/>
      <c r="B6" s="36" t="s">
        <v>467</v>
      </c>
      <c r="C6" s="36">
        <v>1</v>
      </c>
      <c r="D6" s="37" t="s">
        <v>468</v>
      </c>
      <c r="E6" s="36">
        <v>3211</v>
      </c>
      <c r="F6" s="36" t="s">
        <v>469</v>
      </c>
      <c r="G6" s="36">
        <v>222</v>
      </c>
      <c r="H6" s="36">
        <v>10</v>
      </c>
      <c r="I6" s="36">
        <v>30</v>
      </c>
      <c r="J6" s="36">
        <v>0</v>
      </c>
      <c r="K6" s="36">
        <v>0</v>
      </c>
      <c r="L6" s="36">
        <v>0</v>
      </c>
      <c r="M6" s="36">
        <v>0</v>
      </c>
      <c r="N6" s="36">
        <v>276</v>
      </c>
      <c r="O6" s="36">
        <v>0</v>
      </c>
      <c r="P6" s="36">
        <v>0</v>
      </c>
      <c r="Q6" s="36">
        <v>0</v>
      </c>
      <c r="R6" s="36">
        <v>0</v>
      </c>
      <c r="S6" s="36">
        <v>36</v>
      </c>
      <c r="T6" s="36">
        <v>0</v>
      </c>
      <c r="U6" s="36">
        <v>0</v>
      </c>
      <c r="V6" s="36">
        <v>0</v>
      </c>
      <c r="W6" s="36">
        <v>0</v>
      </c>
      <c r="X6" s="36">
        <v>40</v>
      </c>
    </row>
    <row r="7" spans="1:24" ht="28">
      <c r="A7" s="42"/>
      <c r="B7" s="36" t="s">
        <v>470</v>
      </c>
      <c r="C7" s="36">
        <v>1</v>
      </c>
      <c r="D7" s="37" t="s">
        <v>471</v>
      </c>
      <c r="E7" s="36">
        <v>3211</v>
      </c>
      <c r="F7" s="36" t="s">
        <v>472</v>
      </c>
      <c r="G7" s="36">
        <v>232</v>
      </c>
      <c r="H7" s="36">
        <v>10</v>
      </c>
      <c r="I7" s="36">
        <v>30</v>
      </c>
      <c r="J7" s="36">
        <v>10</v>
      </c>
      <c r="K7" s="36">
        <v>0</v>
      </c>
      <c r="L7" s="36">
        <v>0</v>
      </c>
      <c r="M7" s="36">
        <v>0</v>
      </c>
      <c r="N7" s="36">
        <v>262</v>
      </c>
      <c r="O7" s="36">
        <v>0</v>
      </c>
      <c r="P7" s="36">
        <v>0</v>
      </c>
      <c r="Q7" s="36">
        <v>0</v>
      </c>
      <c r="R7" s="36">
        <v>0</v>
      </c>
      <c r="S7" s="36">
        <v>35</v>
      </c>
      <c r="T7" s="36">
        <v>0</v>
      </c>
      <c r="U7" s="36">
        <v>0</v>
      </c>
      <c r="V7" s="36">
        <v>0</v>
      </c>
      <c r="W7" s="36">
        <v>0</v>
      </c>
      <c r="X7" s="36">
        <v>40</v>
      </c>
    </row>
    <row r="8" spans="1:24" ht="28">
      <c r="A8" s="42"/>
      <c r="B8" s="36" t="s">
        <v>473</v>
      </c>
      <c r="C8" s="36">
        <v>1</v>
      </c>
      <c r="D8" s="37" t="s">
        <v>474</v>
      </c>
      <c r="E8" s="36">
        <v>3211</v>
      </c>
      <c r="F8" s="36" t="s">
        <v>475</v>
      </c>
      <c r="G8" s="36">
        <v>237</v>
      </c>
      <c r="H8" s="36">
        <v>10</v>
      </c>
      <c r="I8" s="36">
        <v>30</v>
      </c>
      <c r="J8" s="36">
        <v>5</v>
      </c>
      <c r="K8" s="36">
        <v>0</v>
      </c>
      <c r="L8" s="36">
        <v>0</v>
      </c>
      <c r="M8" s="36">
        <v>0</v>
      </c>
      <c r="N8" s="36">
        <v>277</v>
      </c>
      <c r="O8" s="36">
        <v>0</v>
      </c>
      <c r="P8" s="36">
        <v>0</v>
      </c>
      <c r="Q8" s="36">
        <v>0</v>
      </c>
      <c r="R8" s="36">
        <v>0</v>
      </c>
      <c r="S8" s="36">
        <v>36</v>
      </c>
      <c r="T8" s="36">
        <v>0</v>
      </c>
      <c r="U8" s="36">
        <v>0</v>
      </c>
      <c r="V8" s="36">
        <v>0</v>
      </c>
      <c r="W8" s="36">
        <v>0</v>
      </c>
      <c r="X8" s="36">
        <v>40</v>
      </c>
    </row>
    <row r="9" spans="1:24" ht="28">
      <c r="A9" s="42"/>
      <c r="B9" s="36" t="s">
        <v>476</v>
      </c>
      <c r="C9" s="36">
        <v>1</v>
      </c>
      <c r="D9" s="37" t="s">
        <v>477</v>
      </c>
      <c r="E9" s="36">
        <v>3209</v>
      </c>
      <c r="F9" s="36" t="s">
        <v>478</v>
      </c>
      <c r="G9" s="36">
        <v>208</v>
      </c>
      <c r="H9" s="36">
        <v>10</v>
      </c>
      <c r="I9" s="36">
        <v>30</v>
      </c>
      <c r="J9" s="36">
        <v>10</v>
      </c>
      <c r="K9" s="36">
        <v>0</v>
      </c>
      <c r="L9" s="36">
        <v>32</v>
      </c>
      <c r="M9" s="36">
        <v>39</v>
      </c>
      <c r="N9" s="36">
        <v>261</v>
      </c>
      <c r="O9" s="36">
        <v>0</v>
      </c>
      <c r="P9" s="36">
        <v>0</v>
      </c>
      <c r="Q9" s="36">
        <v>0</v>
      </c>
      <c r="R9" s="36">
        <v>0</v>
      </c>
      <c r="S9" s="36">
        <v>34</v>
      </c>
      <c r="T9" s="36">
        <v>0</v>
      </c>
      <c r="U9" s="36">
        <v>0</v>
      </c>
      <c r="V9" s="36">
        <v>30</v>
      </c>
      <c r="W9" s="36">
        <v>0</v>
      </c>
      <c r="X9" s="36">
        <v>40</v>
      </c>
    </row>
    <row r="10" spans="1:24" ht="28">
      <c r="A10" s="42"/>
      <c r="B10" s="36" t="s">
        <v>479</v>
      </c>
      <c r="C10" s="36">
        <v>1</v>
      </c>
      <c r="D10" s="37" t="s">
        <v>480</v>
      </c>
      <c r="E10" s="36">
        <v>3248</v>
      </c>
      <c r="F10" s="36" t="s">
        <v>481</v>
      </c>
      <c r="G10" s="36">
        <v>244</v>
      </c>
      <c r="H10" s="36">
        <v>10</v>
      </c>
      <c r="I10" s="36">
        <v>30</v>
      </c>
      <c r="J10" s="36">
        <v>39</v>
      </c>
      <c r="K10" s="36">
        <v>0</v>
      </c>
      <c r="L10" s="36">
        <v>0</v>
      </c>
      <c r="M10" s="36">
        <v>3</v>
      </c>
      <c r="N10" s="36">
        <v>273</v>
      </c>
      <c r="O10" s="36">
        <v>0</v>
      </c>
      <c r="P10" s="36">
        <v>0</v>
      </c>
      <c r="Q10" s="36">
        <v>0</v>
      </c>
      <c r="R10" s="36">
        <v>0</v>
      </c>
      <c r="S10" s="36">
        <v>36</v>
      </c>
      <c r="T10" s="36">
        <v>0</v>
      </c>
      <c r="U10" s="36">
        <v>0</v>
      </c>
      <c r="V10" s="36">
        <v>0</v>
      </c>
      <c r="W10" s="36">
        <v>0</v>
      </c>
      <c r="X10" s="36">
        <v>40</v>
      </c>
    </row>
    <row r="11" spans="1:24" ht="28">
      <c r="A11" s="42"/>
      <c r="B11" s="36" t="s">
        <v>482</v>
      </c>
      <c r="C11" s="36">
        <v>1</v>
      </c>
      <c r="D11" s="37" t="s">
        <v>483</v>
      </c>
      <c r="E11" s="36">
        <v>3292</v>
      </c>
      <c r="F11" s="36" t="s">
        <v>484</v>
      </c>
      <c r="G11" s="36">
        <v>263</v>
      </c>
      <c r="H11" s="36">
        <v>10</v>
      </c>
      <c r="I11" s="36">
        <v>30</v>
      </c>
      <c r="J11" s="36">
        <v>23</v>
      </c>
      <c r="K11" s="36">
        <v>0</v>
      </c>
      <c r="L11" s="36">
        <v>32</v>
      </c>
      <c r="M11" s="36">
        <v>4</v>
      </c>
      <c r="N11" s="36">
        <v>215</v>
      </c>
      <c r="O11" s="36">
        <v>3</v>
      </c>
      <c r="P11" s="36">
        <v>0</v>
      </c>
      <c r="Q11" s="36">
        <v>0</v>
      </c>
      <c r="R11" s="36">
        <v>1</v>
      </c>
      <c r="S11" s="36">
        <v>32</v>
      </c>
      <c r="T11" s="36">
        <v>0</v>
      </c>
      <c r="U11" s="36">
        <v>0</v>
      </c>
      <c r="V11" s="36">
        <v>30</v>
      </c>
      <c r="W11" s="36">
        <v>0</v>
      </c>
      <c r="X11" s="36">
        <v>10</v>
      </c>
    </row>
    <row r="12" spans="1:24" ht="28">
      <c r="A12" s="42"/>
      <c r="B12" s="36" t="s">
        <v>485</v>
      </c>
      <c r="C12" s="36">
        <v>2</v>
      </c>
      <c r="D12" s="37" t="s">
        <v>486</v>
      </c>
      <c r="E12" s="36">
        <v>3364</v>
      </c>
      <c r="F12" s="36" t="s">
        <v>487</v>
      </c>
      <c r="G12" s="36">
        <v>264</v>
      </c>
      <c r="H12" s="36">
        <v>10</v>
      </c>
      <c r="I12" s="36">
        <v>31</v>
      </c>
      <c r="J12" s="36">
        <v>1</v>
      </c>
      <c r="K12" s="36">
        <v>0</v>
      </c>
      <c r="L12" s="36">
        <v>0</v>
      </c>
      <c r="M12" s="36">
        <v>0</v>
      </c>
      <c r="N12" s="36">
        <v>270</v>
      </c>
      <c r="O12" s="36">
        <v>0</v>
      </c>
      <c r="P12" s="36">
        <v>0</v>
      </c>
      <c r="Q12" s="36">
        <v>0</v>
      </c>
      <c r="R12" s="36">
        <v>0</v>
      </c>
      <c r="S12" s="36">
        <v>35</v>
      </c>
      <c r="T12" s="36">
        <v>1</v>
      </c>
      <c r="U12" s="36">
        <v>0</v>
      </c>
      <c r="V12" s="36">
        <v>0</v>
      </c>
      <c r="W12" s="36">
        <v>0</v>
      </c>
      <c r="X12" s="36">
        <v>37</v>
      </c>
    </row>
    <row r="13" spans="1:24" ht="28">
      <c r="A13" s="42"/>
      <c r="B13" s="36" t="s">
        <v>488</v>
      </c>
      <c r="C13" s="36">
        <v>1</v>
      </c>
      <c r="D13" s="37" t="s">
        <v>489</v>
      </c>
      <c r="E13" s="36">
        <v>3451</v>
      </c>
      <c r="F13" s="36" t="s">
        <v>490</v>
      </c>
      <c r="G13" s="36">
        <v>264</v>
      </c>
      <c r="H13" s="36">
        <v>10</v>
      </c>
      <c r="I13" s="36">
        <v>31</v>
      </c>
      <c r="J13" s="36">
        <v>0</v>
      </c>
      <c r="K13" s="36">
        <v>0</v>
      </c>
      <c r="L13" s="36">
        <v>0</v>
      </c>
      <c r="M13" s="36">
        <v>0</v>
      </c>
      <c r="N13" s="36">
        <v>266</v>
      </c>
      <c r="O13" s="36">
        <v>0</v>
      </c>
      <c r="P13" s="36">
        <v>0</v>
      </c>
      <c r="Q13" s="36">
        <v>0</v>
      </c>
      <c r="R13" s="36">
        <v>0</v>
      </c>
      <c r="S13" s="36">
        <v>36</v>
      </c>
      <c r="T13" s="36">
        <v>0</v>
      </c>
      <c r="U13" s="36">
        <v>0</v>
      </c>
      <c r="V13" s="36">
        <v>0</v>
      </c>
      <c r="W13" s="36">
        <v>0</v>
      </c>
      <c r="X13" s="36">
        <v>33</v>
      </c>
    </row>
    <row r="14" spans="1:24" ht="28">
      <c r="A14" s="42"/>
      <c r="B14" s="36" t="s">
        <v>491</v>
      </c>
      <c r="C14" s="36">
        <v>1</v>
      </c>
      <c r="D14" s="37" t="s">
        <v>492</v>
      </c>
      <c r="E14" s="36">
        <v>3464</v>
      </c>
      <c r="F14" s="36" t="s">
        <v>493</v>
      </c>
      <c r="G14" s="36">
        <v>264</v>
      </c>
      <c r="H14" s="36">
        <v>10</v>
      </c>
      <c r="I14" s="36">
        <v>31</v>
      </c>
      <c r="J14" s="36">
        <v>0</v>
      </c>
      <c r="K14" s="36">
        <v>0</v>
      </c>
      <c r="L14" s="36">
        <v>0</v>
      </c>
      <c r="M14" s="36">
        <v>0</v>
      </c>
      <c r="N14" s="36">
        <v>270</v>
      </c>
      <c r="O14" s="36">
        <v>0</v>
      </c>
      <c r="P14" s="36">
        <v>0</v>
      </c>
      <c r="Q14" s="36">
        <v>0</v>
      </c>
      <c r="R14" s="36">
        <v>0</v>
      </c>
      <c r="S14" s="36">
        <v>36</v>
      </c>
      <c r="T14" s="36">
        <v>0</v>
      </c>
      <c r="U14" s="36">
        <v>0</v>
      </c>
      <c r="V14" s="36">
        <v>0</v>
      </c>
      <c r="W14" s="36">
        <v>0</v>
      </c>
      <c r="X14" s="36">
        <v>36</v>
      </c>
    </row>
    <row r="15" spans="1:24" ht="28">
      <c r="A15" s="42"/>
      <c r="B15" s="36" t="s">
        <v>494</v>
      </c>
      <c r="C15" s="36">
        <v>1</v>
      </c>
      <c r="D15" s="37" t="s">
        <v>495</v>
      </c>
      <c r="E15" s="36">
        <v>3512</v>
      </c>
      <c r="F15" s="36" t="s">
        <v>496</v>
      </c>
      <c r="G15" s="36">
        <v>265</v>
      </c>
      <c r="H15" s="36">
        <v>10</v>
      </c>
      <c r="I15" s="36">
        <v>31</v>
      </c>
      <c r="J15" s="36">
        <v>1</v>
      </c>
      <c r="K15" s="36">
        <v>0</v>
      </c>
      <c r="L15" s="36">
        <v>0</v>
      </c>
      <c r="M15" s="36">
        <v>0</v>
      </c>
      <c r="N15" s="36">
        <v>269</v>
      </c>
      <c r="O15" s="36">
        <v>1</v>
      </c>
      <c r="P15" s="36">
        <v>0</v>
      </c>
      <c r="Q15" s="36">
        <v>0</v>
      </c>
      <c r="R15" s="36">
        <v>0</v>
      </c>
      <c r="S15" s="36">
        <v>35</v>
      </c>
      <c r="T15" s="36">
        <v>0</v>
      </c>
      <c r="U15" s="36">
        <v>0</v>
      </c>
      <c r="V15" s="36">
        <v>0</v>
      </c>
      <c r="W15" s="36">
        <v>0</v>
      </c>
      <c r="X15" s="36">
        <v>36</v>
      </c>
    </row>
    <row r="17" spans="1:24" ht="28">
      <c r="A17" s="42" t="s">
        <v>497</v>
      </c>
      <c r="B17" s="36" t="s">
        <v>498</v>
      </c>
      <c r="C17" s="36">
        <v>1</v>
      </c>
      <c r="D17" s="37" t="s">
        <v>499</v>
      </c>
      <c r="E17" s="36">
        <v>3836</v>
      </c>
      <c r="F17" s="36" t="s">
        <v>500</v>
      </c>
      <c r="G17" s="36">
        <v>270</v>
      </c>
      <c r="H17" s="36">
        <v>11</v>
      </c>
      <c r="I17" s="36">
        <v>34</v>
      </c>
      <c r="J17" s="36">
        <v>5</v>
      </c>
      <c r="K17" s="36">
        <v>0</v>
      </c>
      <c r="L17" s="36">
        <v>0</v>
      </c>
      <c r="M17" s="36">
        <v>0</v>
      </c>
      <c r="N17" s="36">
        <v>263</v>
      </c>
      <c r="O17" s="36">
        <v>2</v>
      </c>
      <c r="P17" s="36">
        <v>0</v>
      </c>
      <c r="Q17" s="36">
        <v>0</v>
      </c>
      <c r="R17" s="36">
        <v>0</v>
      </c>
      <c r="S17" s="36">
        <v>33</v>
      </c>
      <c r="T17" s="36">
        <v>3</v>
      </c>
      <c r="U17" s="36">
        <v>0</v>
      </c>
      <c r="V17" s="36">
        <v>0</v>
      </c>
      <c r="W17" s="36">
        <v>0</v>
      </c>
      <c r="X17" s="36">
        <v>34</v>
      </c>
    </row>
    <row r="18" spans="1:24" ht="28">
      <c r="A18" s="42"/>
      <c r="B18" s="36" t="s">
        <v>501</v>
      </c>
      <c r="C18" s="36">
        <v>1</v>
      </c>
      <c r="D18" s="37" t="s">
        <v>502</v>
      </c>
      <c r="E18" s="36">
        <v>4021</v>
      </c>
      <c r="F18" s="36" t="s">
        <v>503</v>
      </c>
      <c r="G18" s="36">
        <v>271</v>
      </c>
      <c r="H18" s="36">
        <v>11</v>
      </c>
      <c r="I18" s="36">
        <v>34</v>
      </c>
      <c r="J18" s="36">
        <v>1</v>
      </c>
      <c r="K18" s="36">
        <v>0</v>
      </c>
      <c r="L18" s="36">
        <v>0</v>
      </c>
      <c r="M18" s="36">
        <v>0</v>
      </c>
      <c r="N18" s="36">
        <v>254</v>
      </c>
      <c r="O18" s="36">
        <v>1</v>
      </c>
      <c r="P18" s="36">
        <v>0</v>
      </c>
      <c r="Q18" s="36">
        <v>0</v>
      </c>
      <c r="R18" s="36">
        <v>0</v>
      </c>
      <c r="S18" s="36">
        <v>28</v>
      </c>
      <c r="T18" s="36">
        <v>0</v>
      </c>
      <c r="U18" s="36">
        <v>0</v>
      </c>
      <c r="V18" s="36">
        <v>0</v>
      </c>
      <c r="W18" s="36">
        <v>0</v>
      </c>
      <c r="X18" s="36">
        <v>28</v>
      </c>
    </row>
    <row r="19" spans="1:24" ht="28">
      <c r="A19" s="42"/>
      <c r="B19" s="36" t="s">
        <v>504</v>
      </c>
      <c r="C19" s="36">
        <v>1</v>
      </c>
      <c r="D19" s="37" t="s">
        <v>505</v>
      </c>
      <c r="E19" s="36">
        <v>4616</v>
      </c>
      <c r="F19" s="36" t="s">
        <v>506</v>
      </c>
      <c r="G19" s="36">
        <v>297</v>
      </c>
      <c r="H19" s="36">
        <v>12</v>
      </c>
      <c r="I19" s="36">
        <v>38</v>
      </c>
      <c r="J19" s="36">
        <v>26</v>
      </c>
      <c r="K19" s="36">
        <v>0</v>
      </c>
      <c r="L19" s="36">
        <v>0</v>
      </c>
      <c r="M19" s="36">
        <v>0</v>
      </c>
      <c r="N19" s="36">
        <v>277</v>
      </c>
      <c r="O19" s="36">
        <v>2</v>
      </c>
      <c r="P19" s="36">
        <v>0</v>
      </c>
      <c r="Q19" s="36">
        <v>0</v>
      </c>
      <c r="R19" s="36">
        <v>0</v>
      </c>
      <c r="S19" s="36">
        <v>36</v>
      </c>
      <c r="T19" s="36">
        <v>4</v>
      </c>
      <c r="U19" s="36">
        <v>0</v>
      </c>
      <c r="V19" s="36">
        <v>0</v>
      </c>
      <c r="W19" s="36">
        <v>0</v>
      </c>
      <c r="X19" s="36">
        <v>40</v>
      </c>
    </row>
    <row r="20" spans="1:24" ht="28">
      <c r="A20" s="42"/>
      <c r="B20" s="36" t="s">
        <v>507</v>
      </c>
      <c r="C20" s="36">
        <v>1</v>
      </c>
      <c r="D20" s="37" t="s">
        <v>508</v>
      </c>
      <c r="E20" s="36">
        <v>4626</v>
      </c>
      <c r="F20" s="36" t="s">
        <v>509</v>
      </c>
      <c r="G20" s="36">
        <v>297</v>
      </c>
      <c r="H20" s="36">
        <v>12</v>
      </c>
      <c r="I20" s="36">
        <v>38</v>
      </c>
      <c r="J20" s="36">
        <v>0</v>
      </c>
      <c r="K20" s="36">
        <v>0</v>
      </c>
      <c r="L20" s="36">
        <v>0</v>
      </c>
      <c r="M20" s="36">
        <v>0</v>
      </c>
      <c r="N20" s="36">
        <v>274</v>
      </c>
      <c r="O20" s="36">
        <v>0</v>
      </c>
      <c r="P20" s="36">
        <v>0</v>
      </c>
      <c r="Q20" s="36">
        <v>0</v>
      </c>
      <c r="R20" s="36">
        <v>0</v>
      </c>
      <c r="S20" s="36">
        <v>36</v>
      </c>
      <c r="T20" s="36">
        <v>0</v>
      </c>
      <c r="U20" s="36">
        <v>0</v>
      </c>
      <c r="V20" s="36">
        <v>0</v>
      </c>
      <c r="W20" s="36">
        <v>0</v>
      </c>
      <c r="X20" s="36">
        <v>40</v>
      </c>
    </row>
    <row r="21" spans="1:24" ht="28">
      <c r="A21" s="42"/>
      <c r="B21" s="36" t="s">
        <v>510</v>
      </c>
      <c r="C21" s="36">
        <v>2</v>
      </c>
      <c r="D21" s="37" t="s">
        <v>511</v>
      </c>
      <c r="E21" s="36">
        <v>4652</v>
      </c>
      <c r="F21" s="36" t="s">
        <v>512</v>
      </c>
      <c r="G21" s="36">
        <v>313</v>
      </c>
      <c r="H21" s="36">
        <v>12</v>
      </c>
      <c r="I21" s="36">
        <v>38</v>
      </c>
      <c r="J21" s="36">
        <v>21</v>
      </c>
      <c r="K21" s="36">
        <v>0</v>
      </c>
      <c r="L21" s="36">
        <v>0</v>
      </c>
      <c r="M21" s="36">
        <v>5</v>
      </c>
      <c r="N21" s="36">
        <v>246</v>
      </c>
      <c r="O21" s="36">
        <v>0</v>
      </c>
      <c r="P21" s="36">
        <v>0</v>
      </c>
      <c r="Q21" s="36">
        <v>0</v>
      </c>
      <c r="R21" s="36">
        <v>5</v>
      </c>
      <c r="S21" s="36">
        <v>34</v>
      </c>
      <c r="T21" s="36">
        <v>0</v>
      </c>
      <c r="U21" s="36">
        <v>0</v>
      </c>
      <c r="V21" s="36">
        <v>0</v>
      </c>
      <c r="W21" s="36">
        <v>0</v>
      </c>
      <c r="X21" s="36">
        <v>38</v>
      </c>
    </row>
    <row r="22" spans="1:24" ht="28">
      <c r="A22" s="42"/>
      <c r="B22" s="36" t="s">
        <v>513</v>
      </c>
      <c r="C22" s="36">
        <v>1</v>
      </c>
      <c r="D22" s="37" t="s">
        <v>514</v>
      </c>
      <c r="E22" s="36">
        <v>5156</v>
      </c>
      <c r="F22" s="36" t="s">
        <v>515</v>
      </c>
      <c r="G22" s="36">
        <v>317</v>
      </c>
      <c r="H22" s="36">
        <v>14</v>
      </c>
      <c r="I22" s="36">
        <v>40</v>
      </c>
      <c r="J22" s="36">
        <v>4</v>
      </c>
      <c r="K22" s="36">
        <v>0</v>
      </c>
      <c r="L22" s="36">
        <v>0</v>
      </c>
      <c r="M22" s="36">
        <v>0</v>
      </c>
      <c r="N22" s="36">
        <v>265</v>
      </c>
      <c r="O22" s="36">
        <v>2</v>
      </c>
      <c r="P22" s="36">
        <v>0</v>
      </c>
      <c r="Q22" s="36">
        <v>0</v>
      </c>
      <c r="R22" s="36">
        <v>0</v>
      </c>
      <c r="S22" s="36">
        <v>33</v>
      </c>
      <c r="T22" s="36">
        <v>2</v>
      </c>
      <c r="U22" s="36">
        <v>0</v>
      </c>
      <c r="V22" s="36">
        <v>0</v>
      </c>
      <c r="W22" s="36">
        <v>0</v>
      </c>
      <c r="X22" s="36">
        <v>34</v>
      </c>
    </row>
    <row r="23" spans="1:24" ht="28">
      <c r="A23" s="42" t="s">
        <v>516</v>
      </c>
      <c r="B23" s="36" t="s">
        <v>364</v>
      </c>
      <c r="C23" s="36">
        <v>1</v>
      </c>
      <c r="D23" s="37" t="s">
        <v>517</v>
      </c>
      <c r="E23" s="36">
        <v>5255</v>
      </c>
      <c r="F23" s="36" t="s">
        <v>518</v>
      </c>
      <c r="G23" s="36">
        <v>278</v>
      </c>
      <c r="H23" s="36">
        <v>14</v>
      </c>
      <c r="I23" s="36">
        <v>40</v>
      </c>
      <c r="J23" s="36">
        <v>0</v>
      </c>
      <c r="K23" s="36">
        <v>0</v>
      </c>
      <c r="L23" s="36">
        <v>0</v>
      </c>
      <c r="M23" s="36">
        <v>39</v>
      </c>
      <c r="N23" s="36">
        <v>278</v>
      </c>
      <c r="O23" s="36">
        <v>0</v>
      </c>
      <c r="P23" s="36">
        <v>0</v>
      </c>
      <c r="Q23" s="36">
        <v>0</v>
      </c>
      <c r="R23" s="36">
        <v>0</v>
      </c>
      <c r="S23" s="36">
        <v>37</v>
      </c>
      <c r="T23" s="36">
        <v>0</v>
      </c>
      <c r="U23" s="36">
        <v>0</v>
      </c>
      <c r="V23" s="36">
        <v>0</v>
      </c>
      <c r="W23" s="36">
        <v>0</v>
      </c>
      <c r="X23" s="36">
        <v>40</v>
      </c>
    </row>
    <row r="24" spans="1:24">
      <c r="A24" s="2" t="s">
        <v>519</v>
      </c>
      <c r="B24" s="2"/>
      <c r="C24" s="2"/>
      <c r="D24" s="46"/>
      <c r="E24" s="2"/>
      <c r="F24" s="2"/>
      <c r="G24" s="2"/>
    </row>
    <row r="25" spans="1:24">
      <c r="A25" s="42"/>
      <c r="B25" s="36"/>
      <c r="C25" s="36"/>
      <c r="D25" s="37"/>
      <c r="E25" s="36"/>
      <c r="F25" s="36"/>
      <c r="G25" s="36"/>
      <c r="H25" s="36"/>
      <c r="I25" s="36"/>
      <c r="J25" s="36"/>
      <c r="K25" s="36"/>
      <c r="L25" s="36"/>
      <c r="M25" s="36"/>
      <c r="N25" s="36"/>
      <c r="O25" s="36" t="s">
        <v>345</v>
      </c>
      <c r="P25" s="36" t="s">
        <v>346</v>
      </c>
      <c r="Q25" s="36" t="s">
        <v>347</v>
      </c>
      <c r="R25" s="36" t="s">
        <v>348</v>
      </c>
      <c r="S25" s="36" t="s">
        <v>349</v>
      </c>
      <c r="T25" s="36" t="s">
        <v>350</v>
      </c>
      <c r="U25" s="36" t="s">
        <v>351</v>
      </c>
      <c r="V25" s="36" t="s">
        <v>352</v>
      </c>
      <c r="W25" s="36" t="s">
        <v>353</v>
      </c>
      <c r="X25" s="36" t="s">
        <v>354</v>
      </c>
    </row>
    <row r="26" spans="1:24">
      <c r="A26" s="80" t="s">
        <v>367</v>
      </c>
      <c r="B26" s="76"/>
      <c r="C26" s="76"/>
      <c r="D26" s="76"/>
      <c r="E26" s="76"/>
      <c r="F26" s="76"/>
      <c r="G26" s="76"/>
    </row>
    <row r="27" spans="1:24" ht="14">
      <c r="B27" s="10" t="s">
        <v>368</v>
      </c>
      <c r="C27" s="10" t="s">
        <v>369</v>
      </c>
      <c r="D27" s="48" t="s">
        <v>370</v>
      </c>
      <c r="E27" s="10" t="s">
        <v>371</v>
      </c>
      <c r="F27" s="10" t="s">
        <v>372</v>
      </c>
      <c r="G27" s="10" t="s">
        <v>373</v>
      </c>
      <c r="H27" s="10" t="s">
        <v>374</v>
      </c>
      <c r="I27" s="10" t="s">
        <v>338</v>
      </c>
      <c r="J27" s="10" t="s">
        <v>2</v>
      </c>
      <c r="K27" s="10" t="s">
        <v>3</v>
      </c>
      <c r="L27" s="10" t="s">
        <v>4</v>
      </c>
      <c r="M27" s="10" t="s">
        <v>5</v>
      </c>
    </row>
    <row r="28" spans="1:24">
      <c r="B28" s="5" t="s">
        <v>498</v>
      </c>
      <c r="C28" s="5">
        <v>0</v>
      </c>
      <c r="D28" s="17">
        <v>0</v>
      </c>
      <c r="E28" s="5">
        <v>18</v>
      </c>
      <c r="F28" s="5">
        <v>0</v>
      </c>
      <c r="G28" s="5">
        <v>0</v>
      </c>
      <c r="H28" s="5">
        <v>5</v>
      </c>
      <c r="I28" s="5">
        <v>14</v>
      </c>
      <c r="J28" s="49">
        <v>0.88339979000000002</v>
      </c>
      <c r="K28" s="5">
        <v>3.1329370000000002E-2</v>
      </c>
      <c r="L28" s="5">
        <v>6.0468309999999997E-2</v>
      </c>
      <c r="M28" s="5">
        <v>3.3711100000000001E-2</v>
      </c>
    </row>
    <row r="29" spans="1:24">
      <c r="B29" s="5" t="s">
        <v>364</v>
      </c>
      <c r="C29" s="5">
        <v>0</v>
      </c>
      <c r="D29" s="17">
        <v>0</v>
      </c>
      <c r="E29" s="5">
        <v>22</v>
      </c>
      <c r="F29" s="5">
        <v>1</v>
      </c>
      <c r="G29" s="5">
        <v>0</v>
      </c>
      <c r="H29" s="5">
        <v>5</v>
      </c>
      <c r="I29" s="5">
        <v>14</v>
      </c>
      <c r="J29" s="5">
        <v>0.846938931450817</v>
      </c>
      <c r="K29" s="5">
        <v>0.343458903721166</v>
      </c>
      <c r="L29" s="30">
        <v>3.3514390257196297E-2</v>
      </c>
      <c r="M29" s="5">
        <v>5.2349942107613101E-3</v>
      </c>
    </row>
    <row r="30" spans="1:24">
      <c r="B30" s="2"/>
      <c r="D30" s="46"/>
    </row>
    <row r="31" spans="1:24">
      <c r="D31" s="46"/>
    </row>
    <row r="32" spans="1:24">
      <c r="A32" s="81" t="s">
        <v>376</v>
      </c>
      <c r="B32" s="76"/>
      <c r="C32" s="76"/>
      <c r="D32" s="76"/>
    </row>
    <row r="33" spans="1:26">
      <c r="D33" s="46"/>
    </row>
    <row r="34" spans="1:26" ht="14">
      <c r="B34" s="5" t="s">
        <v>377</v>
      </c>
      <c r="C34" s="5" t="s">
        <v>378</v>
      </c>
      <c r="D34" s="17" t="s">
        <v>379</v>
      </c>
      <c r="E34" s="5" t="s">
        <v>380</v>
      </c>
      <c r="F34" s="5" t="s">
        <v>381</v>
      </c>
    </row>
    <row r="35" spans="1:26" ht="252">
      <c r="B35" s="38" t="s">
        <v>498</v>
      </c>
      <c r="C35" s="37" t="s">
        <v>364</v>
      </c>
      <c r="D35" s="37" t="s">
        <v>520</v>
      </c>
      <c r="E35" s="37" t="s">
        <v>521</v>
      </c>
      <c r="F35" s="37" t="s">
        <v>522</v>
      </c>
    </row>
    <row r="36" spans="1:26">
      <c r="D36" s="46"/>
    </row>
    <row r="37" spans="1:26">
      <c r="D37" s="46"/>
    </row>
    <row r="38" spans="1:26" ht="14">
      <c r="A38" s="47" t="s">
        <v>385</v>
      </c>
      <c r="B38" s="47"/>
      <c r="C38" s="47"/>
      <c r="D38" s="47"/>
      <c r="E38" s="47"/>
      <c r="F38" s="47"/>
      <c r="G38" s="47"/>
      <c r="H38" s="46"/>
      <c r="I38" s="46"/>
      <c r="J38" s="46"/>
      <c r="K38" s="46"/>
      <c r="L38" s="46"/>
      <c r="M38" s="46"/>
      <c r="N38" s="46"/>
      <c r="O38" s="46"/>
      <c r="P38" s="46"/>
      <c r="Q38" s="46"/>
      <c r="R38" s="46"/>
      <c r="S38" s="46"/>
      <c r="T38" s="46"/>
      <c r="U38" s="46"/>
      <c r="V38" s="46"/>
      <c r="W38" s="46"/>
      <c r="X38" s="46"/>
      <c r="Y38" s="46"/>
      <c r="Z38" s="46"/>
    </row>
    <row r="39" spans="1:26" ht="42">
      <c r="A39" s="50" t="s">
        <v>386</v>
      </c>
      <c r="B39" s="84" t="s">
        <v>387</v>
      </c>
      <c r="C39" s="73"/>
      <c r="D39" s="50" t="s">
        <v>388</v>
      </c>
      <c r="E39" s="50" t="s">
        <v>389</v>
      </c>
      <c r="F39" s="50" t="s">
        <v>523</v>
      </c>
      <c r="G39" s="50" t="s">
        <v>391</v>
      </c>
      <c r="H39" s="46"/>
      <c r="I39" s="46"/>
      <c r="J39" s="46"/>
      <c r="K39" s="46"/>
      <c r="L39" s="46"/>
      <c r="M39" s="46"/>
      <c r="N39" s="46"/>
      <c r="O39" s="46"/>
      <c r="P39" s="46"/>
      <c r="Q39" s="46"/>
      <c r="R39" s="46"/>
      <c r="S39" s="46"/>
      <c r="T39" s="46"/>
      <c r="U39" s="46"/>
      <c r="V39" s="46"/>
      <c r="W39" s="46"/>
      <c r="X39" s="46"/>
      <c r="Y39" s="46"/>
      <c r="Z39" s="46"/>
    </row>
    <row r="40" spans="1:26" ht="56">
      <c r="A40" s="37" t="s">
        <v>524</v>
      </c>
      <c r="B40" s="78" t="s">
        <v>525</v>
      </c>
      <c r="C40" s="73"/>
      <c r="D40" s="37" t="s">
        <v>526</v>
      </c>
      <c r="E40" s="37" t="s">
        <v>527</v>
      </c>
      <c r="F40" s="37" t="s">
        <v>528</v>
      </c>
      <c r="G40" s="37" t="s">
        <v>529</v>
      </c>
      <c r="H40" s="46"/>
      <c r="I40" s="46"/>
      <c r="J40" s="46"/>
      <c r="K40" s="46"/>
      <c r="L40" s="46"/>
      <c r="M40" s="46"/>
      <c r="N40" s="46"/>
      <c r="O40" s="46"/>
      <c r="P40" s="46"/>
      <c r="Q40" s="46"/>
      <c r="R40" s="46"/>
      <c r="S40" s="46"/>
      <c r="T40" s="46"/>
      <c r="U40" s="46"/>
      <c r="V40" s="46"/>
      <c r="W40" s="46"/>
      <c r="X40" s="46"/>
      <c r="Y40" s="46"/>
      <c r="Z40" s="46"/>
    </row>
    <row r="41" spans="1:26" ht="56">
      <c r="A41" s="37" t="s">
        <v>530</v>
      </c>
      <c r="B41" s="78" t="s">
        <v>531</v>
      </c>
      <c r="C41" s="73"/>
      <c r="D41" s="37" t="s">
        <v>532</v>
      </c>
      <c r="E41" s="37" t="s">
        <v>533</v>
      </c>
      <c r="F41" s="37" t="s">
        <v>528</v>
      </c>
      <c r="G41" s="37" t="s">
        <v>534</v>
      </c>
      <c r="H41" s="46"/>
      <c r="I41" s="46"/>
      <c r="J41" s="46"/>
      <c r="K41" s="46"/>
      <c r="L41" s="46"/>
      <c r="M41" s="46"/>
      <c r="N41" s="46"/>
      <c r="O41" s="46"/>
      <c r="P41" s="46"/>
      <c r="Q41" s="46"/>
      <c r="R41" s="46"/>
      <c r="S41" s="46"/>
      <c r="T41" s="46"/>
      <c r="U41" s="46"/>
      <c r="V41" s="46"/>
      <c r="W41" s="46"/>
      <c r="X41" s="46"/>
      <c r="Y41" s="46"/>
      <c r="Z41" s="46"/>
    </row>
    <row r="42" spans="1:26" ht="42">
      <c r="A42" s="37" t="s">
        <v>535</v>
      </c>
      <c r="B42" s="78" t="s">
        <v>536</v>
      </c>
      <c r="C42" s="73"/>
      <c r="D42" s="37" t="s">
        <v>537</v>
      </c>
      <c r="E42" s="37" t="s">
        <v>538</v>
      </c>
      <c r="F42" s="37" t="s">
        <v>528</v>
      </c>
      <c r="G42" s="37" t="s">
        <v>529</v>
      </c>
      <c r="H42" s="46"/>
      <c r="I42" s="46"/>
      <c r="J42" s="46"/>
      <c r="K42" s="46"/>
      <c r="L42" s="46"/>
      <c r="M42" s="46"/>
      <c r="N42" s="46"/>
      <c r="O42" s="46"/>
      <c r="P42" s="46"/>
      <c r="Q42" s="46"/>
      <c r="R42" s="46"/>
      <c r="S42" s="46"/>
      <c r="T42" s="46"/>
      <c r="U42" s="46"/>
      <c r="V42" s="46"/>
      <c r="W42" s="46"/>
      <c r="X42" s="46"/>
      <c r="Y42" s="46"/>
      <c r="Z42" s="46"/>
    </row>
    <row r="43" spans="1:26" ht="70">
      <c r="A43" s="37" t="s">
        <v>539</v>
      </c>
      <c r="B43" s="78" t="s">
        <v>540</v>
      </c>
      <c r="C43" s="73"/>
      <c r="D43" s="37" t="s">
        <v>541</v>
      </c>
      <c r="E43" s="37" t="s">
        <v>538</v>
      </c>
      <c r="F43" s="37" t="s">
        <v>528</v>
      </c>
      <c r="G43" s="37" t="s">
        <v>542</v>
      </c>
      <c r="H43" s="46"/>
      <c r="I43" s="46"/>
      <c r="J43" s="46"/>
      <c r="K43" s="46"/>
      <c r="L43" s="46"/>
      <c r="M43" s="46"/>
      <c r="N43" s="46"/>
      <c r="O43" s="46"/>
      <c r="P43" s="46"/>
      <c r="Q43" s="46"/>
      <c r="R43" s="46"/>
      <c r="S43" s="46"/>
      <c r="T43" s="46"/>
      <c r="U43" s="46"/>
      <c r="V43" s="46"/>
      <c r="W43" s="46"/>
      <c r="X43" s="46"/>
      <c r="Y43" s="46"/>
      <c r="Z43" s="46"/>
    </row>
    <row r="44" spans="1:26" ht="42">
      <c r="A44" s="37" t="s">
        <v>543</v>
      </c>
      <c r="B44" s="78" t="s">
        <v>544</v>
      </c>
      <c r="C44" s="73"/>
      <c r="D44" s="37" t="s">
        <v>545</v>
      </c>
      <c r="E44" s="37" t="s">
        <v>546</v>
      </c>
      <c r="F44" s="37" t="s">
        <v>528</v>
      </c>
      <c r="G44" s="37" t="s">
        <v>529</v>
      </c>
      <c r="H44" s="46"/>
      <c r="I44" s="46"/>
      <c r="J44" s="46"/>
      <c r="K44" s="46"/>
      <c r="L44" s="46"/>
      <c r="M44" s="46"/>
      <c r="N44" s="46"/>
      <c r="O44" s="46"/>
      <c r="P44" s="46"/>
      <c r="Q44" s="46"/>
      <c r="R44" s="46"/>
      <c r="S44" s="46"/>
      <c r="T44" s="46"/>
      <c r="U44" s="46"/>
      <c r="V44" s="46"/>
      <c r="W44" s="46"/>
      <c r="X44" s="46"/>
      <c r="Y44" s="46"/>
      <c r="Z44" s="46"/>
    </row>
    <row r="45" spans="1:26" ht="42">
      <c r="A45" s="37" t="s">
        <v>547</v>
      </c>
      <c r="B45" s="78" t="s">
        <v>548</v>
      </c>
      <c r="C45" s="73"/>
      <c r="D45" s="37" t="s">
        <v>549</v>
      </c>
      <c r="E45" s="37" t="s">
        <v>546</v>
      </c>
      <c r="F45" s="37" t="s">
        <v>528</v>
      </c>
      <c r="G45" s="37" t="s">
        <v>529</v>
      </c>
      <c r="H45" s="46"/>
      <c r="I45" s="46"/>
      <c r="J45" s="46"/>
      <c r="K45" s="46"/>
      <c r="L45" s="46"/>
      <c r="M45" s="46"/>
      <c r="N45" s="46"/>
      <c r="O45" s="46"/>
      <c r="P45" s="46"/>
      <c r="Q45" s="46"/>
      <c r="R45" s="46"/>
      <c r="S45" s="46"/>
      <c r="T45" s="46"/>
      <c r="U45" s="46"/>
      <c r="V45" s="46"/>
      <c r="W45" s="46"/>
      <c r="X45" s="46"/>
      <c r="Y45" s="46"/>
      <c r="Z45" s="46"/>
    </row>
    <row r="46" spans="1:26" ht="70">
      <c r="A46" s="37" t="s">
        <v>550</v>
      </c>
      <c r="B46" s="78" t="s">
        <v>551</v>
      </c>
      <c r="C46" s="73"/>
      <c r="D46" s="37" t="s">
        <v>552</v>
      </c>
      <c r="E46" s="37" t="s">
        <v>553</v>
      </c>
      <c r="F46" s="37" t="s">
        <v>528</v>
      </c>
      <c r="G46" s="37" t="s">
        <v>554</v>
      </c>
      <c r="H46" s="46"/>
      <c r="I46" s="46"/>
      <c r="J46" s="46"/>
      <c r="K46" s="46"/>
      <c r="L46" s="46"/>
      <c r="M46" s="46"/>
      <c r="N46" s="46"/>
      <c r="O46" s="46"/>
      <c r="P46" s="46"/>
      <c r="Q46" s="46"/>
      <c r="R46" s="46"/>
      <c r="S46" s="46"/>
      <c r="T46" s="46"/>
      <c r="U46" s="46"/>
      <c r="V46" s="46"/>
      <c r="W46" s="46"/>
      <c r="X46" s="46"/>
      <c r="Y46" s="46"/>
      <c r="Z46" s="46"/>
    </row>
    <row r="47" spans="1:26" ht="84">
      <c r="A47" s="37" t="s">
        <v>535</v>
      </c>
      <c r="B47" s="78" t="s">
        <v>536</v>
      </c>
      <c r="C47" s="73"/>
      <c r="D47" s="37" t="s">
        <v>555</v>
      </c>
      <c r="E47" s="37" t="s">
        <v>553</v>
      </c>
      <c r="F47" s="37" t="s">
        <v>528</v>
      </c>
      <c r="G47" s="37" t="s">
        <v>556</v>
      </c>
      <c r="H47" s="46"/>
      <c r="I47" s="46"/>
      <c r="J47" s="46"/>
      <c r="K47" s="46"/>
      <c r="L47" s="46"/>
      <c r="M47" s="46"/>
      <c r="N47" s="46"/>
      <c r="O47" s="46"/>
      <c r="P47" s="46"/>
      <c r="Q47" s="46"/>
      <c r="R47" s="46"/>
      <c r="S47" s="46"/>
      <c r="T47" s="46"/>
      <c r="U47" s="46"/>
      <c r="V47" s="46"/>
      <c r="W47" s="46"/>
      <c r="X47" s="46"/>
      <c r="Y47" s="46"/>
      <c r="Z47" s="46"/>
    </row>
    <row r="48" spans="1:26" ht="70">
      <c r="A48" s="37" t="s">
        <v>557</v>
      </c>
      <c r="B48" s="78" t="s">
        <v>551</v>
      </c>
      <c r="C48" s="73"/>
      <c r="D48" s="37" t="s">
        <v>552</v>
      </c>
      <c r="E48" s="37" t="s">
        <v>553</v>
      </c>
      <c r="F48" s="37" t="s">
        <v>528</v>
      </c>
      <c r="G48" s="37" t="s">
        <v>554</v>
      </c>
      <c r="H48" s="46"/>
      <c r="I48" s="46"/>
      <c r="J48" s="46"/>
      <c r="K48" s="46"/>
      <c r="L48" s="46"/>
      <c r="M48" s="46"/>
      <c r="N48" s="46"/>
      <c r="O48" s="46"/>
      <c r="P48" s="46"/>
      <c r="Q48" s="46"/>
      <c r="R48" s="46"/>
      <c r="S48" s="46"/>
      <c r="T48" s="46"/>
      <c r="U48" s="46"/>
      <c r="V48" s="46"/>
      <c r="W48" s="46"/>
      <c r="X48" s="46"/>
      <c r="Y48" s="46"/>
      <c r="Z48" s="46"/>
    </row>
    <row r="49" spans="1:26" ht="126">
      <c r="A49" s="37" t="s">
        <v>558</v>
      </c>
      <c r="B49" s="83" t="s">
        <v>395</v>
      </c>
      <c r="C49" s="73"/>
      <c r="D49" s="37" t="s">
        <v>559</v>
      </c>
      <c r="E49" s="37" t="s">
        <v>560</v>
      </c>
      <c r="F49" s="37" t="s">
        <v>421</v>
      </c>
      <c r="G49" s="37" t="s">
        <v>561</v>
      </c>
      <c r="H49" s="46"/>
      <c r="I49" s="46"/>
      <c r="J49" s="46"/>
      <c r="K49" s="46"/>
      <c r="L49" s="46"/>
      <c r="M49" s="46"/>
      <c r="N49" s="46"/>
      <c r="O49" s="46"/>
      <c r="P49" s="46"/>
      <c r="Q49" s="46"/>
      <c r="R49" s="46"/>
      <c r="S49" s="46"/>
      <c r="T49" s="46"/>
      <c r="U49" s="46"/>
      <c r="V49" s="46"/>
      <c r="W49" s="46"/>
      <c r="X49" s="46"/>
      <c r="Y49" s="46"/>
      <c r="Z49" s="46"/>
    </row>
    <row r="50" spans="1:26" ht="42">
      <c r="A50" s="37" t="s">
        <v>562</v>
      </c>
      <c r="B50" s="78" t="s">
        <v>563</v>
      </c>
      <c r="C50" s="73"/>
      <c r="D50" s="37" t="s">
        <v>564</v>
      </c>
      <c r="E50" s="37" t="s">
        <v>560</v>
      </c>
      <c r="F50" s="37" t="s">
        <v>528</v>
      </c>
      <c r="G50" s="37" t="s">
        <v>529</v>
      </c>
      <c r="H50" s="46"/>
      <c r="I50" s="46"/>
      <c r="J50" s="46"/>
      <c r="K50" s="46"/>
      <c r="L50" s="46"/>
      <c r="M50" s="46"/>
      <c r="N50" s="46"/>
      <c r="O50" s="46"/>
      <c r="P50" s="46"/>
      <c r="Q50" s="46"/>
      <c r="R50" s="46"/>
      <c r="S50" s="46"/>
      <c r="T50" s="46"/>
      <c r="U50" s="46"/>
      <c r="V50" s="46"/>
      <c r="W50" s="46"/>
      <c r="X50" s="46"/>
      <c r="Y50" s="46"/>
      <c r="Z50" s="46"/>
    </row>
    <row r="51" spans="1:26" ht="84">
      <c r="A51" s="37" t="s">
        <v>565</v>
      </c>
      <c r="B51" s="83" t="s">
        <v>395</v>
      </c>
      <c r="C51" s="73"/>
      <c r="D51" s="37" t="s">
        <v>566</v>
      </c>
      <c r="E51" s="37" t="s">
        <v>560</v>
      </c>
      <c r="F51" s="37" t="s">
        <v>421</v>
      </c>
      <c r="G51" s="37" t="s">
        <v>567</v>
      </c>
      <c r="H51" s="46"/>
      <c r="I51" s="46"/>
      <c r="J51" s="46"/>
      <c r="K51" s="46"/>
      <c r="L51" s="46"/>
      <c r="M51" s="46"/>
      <c r="N51" s="46"/>
      <c r="O51" s="46"/>
      <c r="P51" s="46"/>
      <c r="Q51" s="46"/>
      <c r="R51" s="46"/>
      <c r="S51" s="46"/>
      <c r="T51" s="46"/>
      <c r="U51" s="46"/>
      <c r="V51" s="46"/>
      <c r="W51" s="46"/>
      <c r="X51" s="46"/>
      <c r="Y51" s="46"/>
      <c r="Z51" s="46"/>
    </row>
    <row r="52" spans="1:26" ht="42">
      <c r="A52" s="37" t="s">
        <v>568</v>
      </c>
      <c r="B52" s="78" t="s">
        <v>569</v>
      </c>
      <c r="C52" s="73"/>
      <c r="D52" s="37" t="s">
        <v>570</v>
      </c>
      <c r="E52" s="37" t="s">
        <v>571</v>
      </c>
      <c r="F52" s="37" t="s">
        <v>528</v>
      </c>
      <c r="G52" s="37" t="s">
        <v>529</v>
      </c>
      <c r="H52" s="46"/>
      <c r="I52" s="46"/>
      <c r="J52" s="46"/>
      <c r="K52" s="46"/>
      <c r="L52" s="46"/>
      <c r="M52" s="46"/>
      <c r="N52" s="46"/>
      <c r="O52" s="46"/>
      <c r="P52" s="46"/>
      <c r="Q52" s="46"/>
      <c r="R52" s="46"/>
      <c r="S52" s="46"/>
      <c r="T52" s="46"/>
      <c r="U52" s="46"/>
      <c r="V52" s="46"/>
      <c r="W52" s="46"/>
      <c r="X52" s="46"/>
      <c r="Y52" s="46"/>
      <c r="Z52" s="46"/>
    </row>
    <row r="53" spans="1:26" ht="56">
      <c r="A53" s="37" t="s">
        <v>572</v>
      </c>
      <c r="B53" s="83" t="s">
        <v>395</v>
      </c>
      <c r="C53" s="73"/>
      <c r="D53" s="37" t="s">
        <v>573</v>
      </c>
      <c r="E53" s="37" t="s">
        <v>571</v>
      </c>
      <c r="F53" s="37" t="s">
        <v>421</v>
      </c>
      <c r="G53" s="37" t="s">
        <v>574</v>
      </c>
      <c r="H53" s="46"/>
      <c r="I53" s="46"/>
      <c r="J53" s="46"/>
      <c r="K53" s="46"/>
      <c r="L53" s="46"/>
      <c r="M53" s="46"/>
      <c r="N53" s="46"/>
      <c r="O53" s="46"/>
      <c r="P53" s="46"/>
      <c r="Q53" s="46"/>
      <c r="R53" s="46"/>
      <c r="S53" s="46"/>
      <c r="T53" s="46"/>
      <c r="U53" s="46"/>
      <c r="V53" s="46"/>
      <c r="W53" s="46"/>
      <c r="X53" s="46"/>
      <c r="Y53" s="46"/>
      <c r="Z53" s="46"/>
    </row>
    <row r="54" spans="1:26" ht="56">
      <c r="A54" s="37" t="s">
        <v>575</v>
      </c>
      <c r="B54" s="83" t="s">
        <v>395</v>
      </c>
      <c r="C54" s="73"/>
      <c r="D54" s="37" t="s">
        <v>576</v>
      </c>
      <c r="E54" s="37" t="s">
        <v>571</v>
      </c>
      <c r="F54" s="37" t="s">
        <v>421</v>
      </c>
      <c r="G54" s="37" t="s">
        <v>529</v>
      </c>
      <c r="H54" s="46"/>
      <c r="I54" s="46"/>
      <c r="J54" s="46"/>
      <c r="K54" s="46"/>
      <c r="L54" s="46"/>
      <c r="M54" s="46"/>
      <c r="N54" s="46"/>
      <c r="O54" s="46"/>
      <c r="P54" s="46"/>
      <c r="Q54" s="46"/>
      <c r="R54" s="46"/>
      <c r="S54" s="46"/>
      <c r="T54" s="46"/>
      <c r="U54" s="46"/>
      <c r="V54" s="46"/>
      <c r="W54" s="46"/>
      <c r="X54" s="46"/>
      <c r="Y54" s="46"/>
      <c r="Z54" s="46"/>
    </row>
    <row r="55" spans="1:26">
      <c r="D55" s="46"/>
    </row>
    <row r="56" spans="1:26">
      <c r="A56" s="2" t="s">
        <v>381</v>
      </c>
      <c r="D56" s="46"/>
    </row>
    <row r="57" spans="1:26">
      <c r="A57" s="75" t="s">
        <v>577</v>
      </c>
      <c r="B57" s="76"/>
      <c r="C57" s="76"/>
      <c r="D57" s="76"/>
      <c r="E57" s="76"/>
      <c r="F57" s="76"/>
      <c r="G57" s="76"/>
    </row>
    <row r="58" spans="1:26">
      <c r="A58" s="2" t="s">
        <v>578</v>
      </c>
      <c r="D58" s="46"/>
    </row>
    <row r="59" spans="1:26">
      <c r="A59" s="2" t="s">
        <v>579</v>
      </c>
      <c r="D59" s="46"/>
    </row>
    <row r="60" spans="1:26">
      <c r="D60" s="46"/>
    </row>
    <row r="61" spans="1:26">
      <c r="D61" s="46"/>
    </row>
    <row r="62" spans="1:26">
      <c r="D62" s="46"/>
    </row>
    <row r="63" spans="1:26">
      <c r="D63" s="46"/>
    </row>
    <row r="64" spans="1:26">
      <c r="D64" s="46"/>
    </row>
    <row r="65" spans="4:4">
      <c r="D65" s="46"/>
    </row>
    <row r="66" spans="4:4">
      <c r="D66" s="46"/>
    </row>
    <row r="67" spans="4:4">
      <c r="D67" s="46"/>
    </row>
    <row r="68" spans="4:4">
      <c r="D68" s="46"/>
    </row>
    <row r="69" spans="4:4">
      <c r="D69" s="46"/>
    </row>
    <row r="70" spans="4:4">
      <c r="D70" s="46"/>
    </row>
    <row r="71" spans="4:4">
      <c r="D71" s="46"/>
    </row>
    <row r="72" spans="4:4">
      <c r="D72" s="46"/>
    </row>
    <row r="73" spans="4:4">
      <c r="D73" s="46"/>
    </row>
    <row r="74" spans="4:4">
      <c r="D74" s="46"/>
    </row>
    <row r="75" spans="4:4">
      <c r="D75" s="46"/>
    </row>
    <row r="76" spans="4:4">
      <c r="D76" s="46"/>
    </row>
    <row r="77" spans="4:4">
      <c r="D77" s="46"/>
    </row>
    <row r="78" spans="4:4">
      <c r="D78" s="46"/>
    </row>
    <row r="79" spans="4:4">
      <c r="D79" s="46"/>
    </row>
    <row r="80" spans="4:4">
      <c r="D80" s="46"/>
    </row>
    <row r="81" spans="4:4">
      <c r="D81" s="46"/>
    </row>
    <row r="82" spans="4:4">
      <c r="D82" s="46"/>
    </row>
    <row r="83" spans="4:4">
      <c r="D83" s="46"/>
    </row>
    <row r="84" spans="4:4">
      <c r="D84" s="46"/>
    </row>
    <row r="85" spans="4:4">
      <c r="D85" s="46"/>
    </row>
    <row r="86" spans="4:4">
      <c r="D86" s="46"/>
    </row>
    <row r="87" spans="4:4">
      <c r="D87" s="46"/>
    </row>
    <row r="88" spans="4:4">
      <c r="D88" s="46"/>
    </row>
    <row r="89" spans="4:4">
      <c r="D89" s="46"/>
    </row>
    <row r="90" spans="4:4">
      <c r="D90" s="46"/>
    </row>
    <row r="91" spans="4:4">
      <c r="D91" s="46"/>
    </row>
    <row r="92" spans="4:4">
      <c r="D92" s="46"/>
    </row>
    <row r="93" spans="4:4">
      <c r="D93" s="46"/>
    </row>
    <row r="94" spans="4:4">
      <c r="D94" s="46"/>
    </row>
    <row r="95" spans="4:4">
      <c r="D95" s="46"/>
    </row>
    <row r="96" spans="4:4">
      <c r="D96" s="46"/>
    </row>
    <row r="97" spans="4:4">
      <c r="D97" s="46"/>
    </row>
    <row r="98" spans="4:4">
      <c r="D98" s="46"/>
    </row>
    <row r="99" spans="4:4">
      <c r="D99" s="46"/>
    </row>
    <row r="100" spans="4:4">
      <c r="D100" s="46"/>
    </row>
    <row r="101" spans="4:4">
      <c r="D101" s="46"/>
    </row>
    <row r="102" spans="4:4">
      <c r="D102" s="46"/>
    </row>
    <row r="103" spans="4:4">
      <c r="D103" s="46"/>
    </row>
    <row r="104" spans="4:4">
      <c r="D104" s="46"/>
    </row>
    <row r="105" spans="4:4">
      <c r="D105" s="46"/>
    </row>
    <row r="106" spans="4:4">
      <c r="D106" s="46"/>
    </row>
    <row r="107" spans="4:4">
      <c r="D107" s="46"/>
    </row>
    <row r="108" spans="4:4">
      <c r="D108" s="46"/>
    </row>
    <row r="109" spans="4:4">
      <c r="D109" s="46"/>
    </row>
    <row r="110" spans="4:4">
      <c r="D110" s="46"/>
    </row>
    <row r="111" spans="4:4">
      <c r="D111" s="46"/>
    </row>
    <row r="112" spans="4:4">
      <c r="D112" s="46"/>
    </row>
    <row r="113" spans="4:4">
      <c r="D113" s="46"/>
    </row>
    <row r="114" spans="4:4">
      <c r="D114" s="46"/>
    </row>
    <row r="115" spans="4:4">
      <c r="D115" s="46"/>
    </row>
    <row r="116" spans="4:4">
      <c r="D116" s="46"/>
    </row>
    <row r="117" spans="4:4">
      <c r="D117" s="46"/>
    </row>
    <row r="118" spans="4:4">
      <c r="D118" s="46"/>
    </row>
    <row r="119" spans="4:4">
      <c r="D119" s="46"/>
    </row>
    <row r="120" spans="4:4">
      <c r="D120" s="46"/>
    </row>
    <row r="121" spans="4:4">
      <c r="D121" s="46"/>
    </row>
    <row r="122" spans="4:4">
      <c r="D122" s="46"/>
    </row>
    <row r="123" spans="4:4">
      <c r="D123" s="46"/>
    </row>
    <row r="124" spans="4:4">
      <c r="D124" s="46"/>
    </row>
    <row r="125" spans="4:4">
      <c r="D125" s="46"/>
    </row>
    <row r="126" spans="4:4">
      <c r="D126" s="46"/>
    </row>
    <row r="127" spans="4:4">
      <c r="D127" s="46"/>
    </row>
    <row r="128" spans="4:4">
      <c r="D128" s="46"/>
    </row>
    <row r="129" spans="4:4">
      <c r="D129" s="46"/>
    </row>
    <row r="130" spans="4:4">
      <c r="D130" s="46"/>
    </row>
    <row r="131" spans="4:4">
      <c r="D131" s="46"/>
    </row>
    <row r="132" spans="4:4">
      <c r="D132" s="46"/>
    </row>
    <row r="133" spans="4:4">
      <c r="D133" s="46"/>
    </row>
    <row r="134" spans="4:4">
      <c r="D134" s="46"/>
    </row>
    <row r="135" spans="4:4">
      <c r="D135" s="46"/>
    </row>
    <row r="136" spans="4:4">
      <c r="D136" s="46"/>
    </row>
    <row r="137" spans="4:4">
      <c r="D137" s="46"/>
    </row>
    <row r="138" spans="4:4">
      <c r="D138" s="46"/>
    </row>
    <row r="139" spans="4:4">
      <c r="D139" s="46"/>
    </row>
    <row r="140" spans="4:4">
      <c r="D140" s="46"/>
    </row>
    <row r="141" spans="4:4">
      <c r="D141" s="46"/>
    </row>
    <row r="142" spans="4:4">
      <c r="D142" s="46"/>
    </row>
    <row r="143" spans="4:4">
      <c r="D143" s="46"/>
    </row>
    <row r="144" spans="4:4">
      <c r="D144" s="46"/>
    </row>
    <row r="145" spans="4:4">
      <c r="D145" s="46"/>
    </row>
    <row r="146" spans="4:4">
      <c r="D146" s="46"/>
    </row>
    <row r="147" spans="4:4">
      <c r="D147" s="46"/>
    </row>
    <row r="148" spans="4:4">
      <c r="D148" s="46"/>
    </row>
    <row r="149" spans="4:4">
      <c r="D149" s="46"/>
    </row>
    <row r="150" spans="4:4">
      <c r="D150" s="46"/>
    </row>
    <row r="151" spans="4:4">
      <c r="D151" s="46"/>
    </row>
    <row r="152" spans="4:4">
      <c r="D152" s="46"/>
    </row>
    <row r="153" spans="4:4">
      <c r="D153" s="46"/>
    </row>
    <row r="154" spans="4:4">
      <c r="D154" s="46"/>
    </row>
    <row r="155" spans="4:4">
      <c r="D155" s="46"/>
    </row>
    <row r="156" spans="4:4">
      <c r="D156" s="46"/>
    </row>
    <row r="157" spans="4:4">
      <c r="D157" s="46"/>
    </row>
    <row r="158" spans="4:4">
      <c r="D158" s="46"/>
    </row>
    <row r="159" spans="4:4">
      <c r="D159" s="46"/>
    </row>
    <row r="160" spans="4:4">
      <c r="D160" s="46"/>
    </row>
    <row r="161" spans="4:4">
      <c r="D161" s="46"/>
    </row>
    <row r="162" spans="4:4">
      <c r="D162" s="46"/>
    </row>
    <row r="163" spans="4:4">
      <c r="D163" s="46"/>
    </row>
    <row r="164" spans="4:4">
      <c r="D164" s="46"/>
    </row>
    <row r="165" spans="4:4">
      <c r="D165" s="46"/>
    </row>
    <row r="166" spans="4:4">
      <c r="D166" s="46"/>
    </row>
    <row r="167" spans="4:4">
      <c r="D167" s="46"/>
    </row>
    <row r="168" spans="4:4">
      <c r="D168" s="46"/>
    </row>
    <row r="169" spans="4:4">
      <c r="D169" s="46"/>
    </row>
    <row r="170" spans="4:4">
      <c r="D170" s="46"/>
    </row>
    <row r="171" spans="4:4">
      <c r="D171" s="46"/>
    </row>
    <row r="172" spans="4:4">
      <c r="D172" s="46"/>
    </row>
    <row r="173" spans="4:4">
      <c r="D173" s="46"/>
    </row>
    <row r="174" spans="4:4">
      <c r="D174" s="46"/>
    </row>
    <row r="175" spans="4:4">
      <c r="D175" s="46"/>
    </row>
    <row r="176" spans="4:4">
      <c r="D176" s="46"/>
    </row>
    <row r="177" spans="4:4">
      <c r="D177" s="46"/>
    </row>
    <row r="178" spans="4:4">
      <c r="D178" s="46"/>
    </row>
    <row r="179" spans="4:4">
      <c r="D179" s="46"/>
    </row>
    <row r="180" spans="4:4">
      <c r="D180" s="46"/>
    </row>
    <row r="181" spans="4:4">
      <c r="D181" s="46"/>
    </row>
    <row r="182" spans="4:4">
      <c r="D182" s="46"/>
    </row>
    <row r="183" spans="4:4">
      <c r="D183" s="46"/>
    </row>
    <row r="184" spans="4:4">
      <c r="D184" s="46"/>
    </row>
    <row r="185" spans="4:4">
      <c r="D185" s="46"/>
    </row>
    <row r="186" spans="4:4">
      <c r="D186" s="46"/>
    </row>
    <row r="187" spans="4:4">
      <c r="D187" s="46"/>
    </row>
    <row r="188" spans="4:4">
      <c r="D188" s="46"/>
    </row>
    <row r="189" spans="4:4">
      <c r="D189" s="46"/>
    </row>
    <row r="190" spans="4:4">
      <c r="D190" s="46"/>
    </row>
    <row r="191" spans="4:4">
      <c r="D191" s="46"/>
    </row>
    <row r="192" spans="4:4">
      <c r="D192" s="46"/>
    </row>
    <row r="193" spans="4:4">
      <c r="D193" s="46"/>
    </row>
    <row r="194" spans="4:4">
      <c r="D194" s="46"/>
    </row>
    <row r="195" spans="4:4">
      <c r="D195" s="46"/>
    </row>
    <row r="196" spans="4:4">
      <c r="D196" s="46"/>
    </row>
    <row r="197" spans="4:4">
      <c r="D197" s="46"/>
    </row>
    <row r="198" spans="4:4">
      <c r="D198" s="46"/>
    </row>
    <row r="199" spans="4:4">
      <c r="D199" s="46"/>
    </row>
    <row r="200" spans="4:4">
      <c r="D200" s="46"/>
    </row>
    <row r="201" spans="4:4">
      <c r="D201" s="46"/>
    </row>
    <row r="202" spans="4:4">
      <c r="D202" s="46"/>
    </row>
    <row r="203" spans="4:4">
      <c r="D203" s="46"/>
    </row>
    <row r="204" spans="4:4">
      <c r="D204" s="46"/>
    </row>
    <row r="205" spans="4:4">
      <c r="D205" s="46"/>
    </row>
    <row r="206" spans="4:4">
      <c r="D206" s="46"/>
    </row>
    <row r="207" spans="4:4">
      <c r="D207" s="46"/>
    </row>
    <row r="208" spans="4:4">
      <c r="D208" s="46"/>
    </row>
    <row r="209" spans="4:4">
      <c r="D209" s="46"/>
    </row>
    <row r="210" spans="4:4">
      <c r="D210" s="46"/>
    </row>
    <row r="211" spans="4:4">
      <c r="D211" s="46"/>
    </row>
    <row r="212" spans="4:4">
      <c r="D212" s="46"/>
    </row>
    <row r="213" spans="4:4">
      <c r="D213" s="46"/>
    </row>
    <row r="214" spans="4:4">
      <c r="D214" s="46"/>
    </row>
    <row r="215" spans="4:4">
      <c r="D215" s="46"/>
    </row>
    <row r="216" spans="4:4">
      <c r="D216" s="46"/>
    </row>
    <row r="217" spans="4:4">
      <c r="D217" s="46"/>
    </row>
    <row r="218" spans="4:4">
      <c r="D218" s="46"/>
    </row>
    <row r="219" spans="4:4">
      <c r="D219" s="46"/>
    </row>
    <row r="220" spans="4:4">
      <c r="D220" s="46"/>
    </row>
    <row r="221" spans="4:4">
      <c r="D221" s="46"/>
    </row>
    <row r="222" spans="4:4">
      <c r="D222" s="46"/>
    </row>
    <row r="223" spans="4:4">
      <c r="D223" s="46"/>
    </row>
    <row r="224" spans="4:4">
      <c r="D224" s="46"/>
    </row>
    <row r="225" spans="4:4">
      <c r="D225" s="46"/>
    </row>
    <row r="226" spans="4:4">
      <c r="D226" s="46"/>
    </row>
    <row r="227" spans="4:4">
      <c r="D227" s="46"/>
    </row>
    <row r="228" spans="4:4">
      <c r="D228" s="46"/>
    </row>
    <row r="229" spans="4:4">
      <c r="D229" s="46"/>
    </row>
    <row r="230" spans="4:4">
      <c r="D230" s="46"/>
    </row>
    <row r="231" spans="4:4">
      <c r="D231" s="46"/>
    </row>
    <row r="232" spans="4:4">
      <c r="D232" s="46"/>
    </row>
    <row r="233" spans="4:4">
      <c r="D233" s="46"/>
    </row>
    <row r="234" spans="4:4">
      <c r="D234" s="46"/>
    </row>
    <row r="235" spans="4:4">
      <c r="D235" s="46"/>
    </row>
    <row r="236" spans="4:4">
      <c r="D236" s="46"/>
    </row>
    <row r="237" spans="4:4">
      <c r="D237" s="46"/>
    </row>
    <row r="238" spans="4:4">
      <c r="D238" s="46"/>
    </row>
    <row r="239" spans="4:4">
      <c r="D239" s="46"/>
    </row>
    <row r="240" spans="4:4">
      <c r="D240" s="46"/>
    </row>
    <row r="241" spans="4:4">
      <c r="D241" s="46"/>
    </row>
    <row r="242" spans="4:4">
      <c r="D242" s="46"/>
    </row>
    <row r="243" spans="4:4">
      <c r="D243" s="46"/>
    </row>
    <row r="244" spans="4:4">
      <c r="D244" s="46"/>
    </row>
    <row r="245" spans="4:4">
      <c r="D245" s="46"/>
    </row>
    <row r="246" spans="4:4">
      <c r="D246" s="46"/>
    </row>
    <row r="247" spans="4:4">
      <c r="D247" s="46"/>
    </row>
    <row r="248" spans="4:4">
      <c r="D248" s="46"/>
    </row>
    <row r="249" spans="4:4">
      <c r="D249" s="46"/>
    </row>
    <row r="250" spans="4:4">
      <c r="D250" s="46"/>
    </row>
    <row r="251" spans="4:4">
      <c r="D251" s="46"/>
    </row>
    <row r="252" spans="4:4">
      <c r="D252" s="46"/>
    </row>
    <row r="253" spans="4:4">
      <c r="D253" s="46"/>
    </row>
    <row r="254" spans="4:4">
      <c r="D254" s="46"/>
    </row>
    <row r="255" spans="4:4">
      <c r="D255" s="46"/>
    </row>
    <row r="256" spans="4:4">
      <c r="D256" s="46"/>
    </row>
    <row r="257" spans="4:4">
      <c r="D257" s="46"/>
    </row>
    <row r="258" spans="4:4">
      <c r="D258" s="46"/>
    </row>
    <row r="259" spans="4:4">
      <c r="D259" s="46"/>
    </row>
    <row r="260" spans="4:4">
      <c r="D260" s="46"/>
    </row>
    <row r="261" spans="4:4">
      <c r="D261" s="46"/>
    </row>
    <row r="262" spans="4:4">
      <c r="D262" s="46"/>
    </row>
    <row r="263" spans="4:4">
      <c r="D263" s="46"/>
    </row>
    <row r="264" spans="4:4">
      <c r="D264" s="46"/>
    </row>
    <row r="265" spans="4:4">
      <c r="D265" s="46"/>
    </row>
    <row r="266" spans="4:4">
      <c r="D266" s="46"/>
    </row>
    <row r="267" spans="4:4">
      <c r="D267" s="46"/>
    </row>
    <row r="268" spans="4:4">
      <c r="D268" s="46"/>
    </row>
    <row r="269" spans="4:4">
      <c r="D269" s="46"/>
    </row>
    <row r="270" spans="4:4">
      <c r="D270" s="46"/>
    </row>
    <row r="271" spans="4:4">
      <c r="D271" s="46"/>
    </row>
    <row r="272" spans="4:4">
      <c r="D272" s="46"/>
    </row>
    <row r="273" spans="4:4">
      <c r="D273" s="46"/>
    </row>
    <row r="274" spans="4:4">
      <c r="D274" s="46"/>
    </row>
    <row r="275" spans="4:4">
      <c r="D275" s="46"/>
    </row>
    <row r="276" spans="4:4">
      <c r="D276" s="46"/>
    </row>
    <row r="277" spans="4:4">
      <c r="D277" s="46"/>
    </row>
    <row r="278" spans="4:4">
      <c r="D278" s="46"/>
    </row>
    <row r="279" spans="4:4">
      <c r="D279" s="46"/>
    </row>
    <row r="280" spans="4:4">
      <c r="D280" s="46"/>
    </row>
    <row r="281" spans="4:4">
      <c r="D281" s="46"/>
    </row>
    <row r="282" spans="4:4">
      <c r="D282" s="46"/>
    </row>
    <row r="283" spans="4:4">
      <c r="D283" s="46"/>
    </row>
    <row r="284" spans="4:4">
      <c r="D284" s="46"/>
    </row>
    <row r="285" spans="4:4">
      <c r="D285" s="46"/>
    </row>
    <row r="286" spans="4:4">
      <c r="D286" s="46"/>
    </row>
    <row r="287" spans="4:4">
      <c r="D287" s="46"/>
    </row>
    <row r="288" spans="4:4">
      <c r="D288" s="46"/>
    </row>
    <row r="289" spans="4:4">
      <c r="D289" s="46"/>
    </row>
    <row r="290" spans="4:4">
      <c r="D290" s="46"/>
    </row>
    <row r="291" spans="4:4">
      <c r="D291" s="46"/>
    </row>
    <row r="292" spans="4:4">
      <c r="D292" s="46"/>
    </row>
    <row r="293" spans="4:4">
      <c r="D293" s="46"/>
    </row>
    <row r="294" spans="4:4">
      <c r="D294" s="46"/>
    </row>
    <row r="295" spans="4:4">
      <c r="D295" s="46"/>
    </row>
    <row r="296" spans="4:4">
      <c r="D296" s="46"/>
    </row>
    <row r="297" spans="4:4">
      <c r="D297" s="46"/>
    </row>
    <row r="298" spans="4:4">
      <c r="D298" s="46"/>
    </row>
    <row r="299" spans="4:4">
      <c r="D299" s="46"/>
    </row>
    <row r="300" spans="4:4">
      <c r="D300" s="46"/>
    </row>
    <row r="301" spans="4:4">
      <c r="D301" s="46"/>
    </row>
    <row r="302" spans="4:4">
      <c r="D302" s="46"/>
    </row>
    <row r="303" spans="4:4">
      <c r="D303" s="46"/>
    </row>
    <row r="304" spans="4:4">
      <c r="D304" s="46"/>
    </row>
    <row r="305" spans="4:4">
      <c r="D305" s="46"/>
    </row>
    <row r="306" spans="4:4">
      <c r="D306" s="46"/>
    </row>
    <row r="307" spans="4:4">
      <c r="D307" s="46"/>
    </row>
    <row r="308" spans="4:4">
      <c r="D308" s="46"/>
    </row>
    <row r="309" spans="4:4">
      <c r="D309" s="46"/>
    </row>
    <row r="310" spans="4:4">
      <c r="D310" s="46"/>
    </row>
    <row r="311" spans="4:4">
      <c r="D311" s="46"/>
    </row>
    <row r="312" spans="4:4">
      <c r="D312" s="46"/>
    </row>
    <row r="313" spans="4:4">
      <c r="D313" s="46"/>
    </row>
    <row r="314" spans="4:4">
      <c r="D314" s="46"/>
    </row>
    <row r="315" spans="4:4">
      <c r="D315" s="46"/>
    </row>
    <row r="316" spans="4:4">
      <c r="D316" s="46"/>
    </row>
    <row r="317" spans="4:4">
      <c r="D317" s="46"/>
    </row>
    <row r="318" spans="4:4">
      <c r="D318" s="46"/>
    </row>
    <row r="319" spans="4:4">
      <c r="D319" s="46"/>
    </row>
    <row r="320" spans="4:4">
      <c r="D320" s="46"/>
    </row>
    <row r="321" spans="4:4">
      <c r="D321" s="46"/>
    </row>
    <row r="322" spans="4:4">
      <c r="D322" s="46"/>
    </row>
    <row r="323" spans="4:4">
      <c r="D323" s="46"/>
    </row>
    <row r="324" spans="4:4">
      <c r="D324" s="46"/>
    </row>
    <row r="325" spans="4:4">
      <c r="D325" s="46"/>
    </row>
    <row r="326" spans="4:4">
      <c r="D326" s="46"/>
    </row>
    <row r="327" spans="4:4">
      <c r="D327" s="46"/>
    </row>
    <row r="328" spans="4:4">
      <c r="D328" s="46"/>
    </row>
    <row r="329" spans="4:4">
      <c r="D329" s="46"/>
    </row>
    <row r="330" spans="4:4">
      <c r="D330" s="46"/>
    </row>
    <row r="331" spans="4:4">
      <c r="D331" s="46"/>
    </row>
    <row r="332" spans="4:4">
      <c r="D332" s="46"/>
    </row>
    <row r="333" spans="4:4">
      <c r="D333" s="46"/>
    </row>
    <row r="334" spans="4:4">
      <c r="D334" s="46"/>
    </row>
    <row r="335" spans="4:4">
      <c r="D335" s="46"/>
    </row>
    <row r="336" spans="4:4">
      <c r="D336" s="46"/>
    </row>
    <row r="337" spans="4:4">
      <c r="D337" s="46"/>
    </row>
    <row r="338" spans="4:4">
      <c r="D338" s="46"/>
    </row>
    <row r="339" spans="4:4">
      <c r="D339" s="46"/>
    </row>
    <row r="340" spans="4:4">
      <c r="D340" s="46"/>
    </row>
    <row r="341" spans="4:4">
      <c r="D341" s="46"/>
    </row>
    <row r="342" spans="4:4">
      <c r="D342" s="46"/>
    </row>
    <row r="343" spans="4:4">
      <c r="D343" s="46"/>
    </row>
    <row r="344" spans="4:4">
      <c r="D344" s="46"/>
    </row>
    <row r="345" spans="4:4">
      <c r="D345" s="46"/>
    </row>
    <row r="346" spans="4:4">
      <c r="D346" s="46"/>
    </row>
    <row r="347" spans="4:4">
      <c r="D347" s="46"/>
    </row>
    <row r="348" spans="4:4">
      <c r="D348" s="46"/>
    </row>
    <row r="349" spans="4:4">
      <c r="D349" s="46"/>
    </row>
    <row r="350" spans="4:4">
      <c r="D350" s="46"/>
    </row>
    <row r="351" spans="4:4">
      <c r="D351" s="46"/>
    </row>
    <row r="352" spans="4:4">
      <c r="D352" s="46"/>
    </row>
    <row r="353" spans="4:4">
      <c r="D353" s="46"/>
    </row>
    <row r="354" spans="4:4">
      <c r="D354" s="46"/>
    </row>
    <row r="355" spans="4:4">
      <c r="D355" s="46"/>
    </row>
    <row r="356" spans="4:4">
      <c r="D356" s="46"/>
    </row>
    <row r="357" spans="4:4">
      <c r="D357" s="46"/>
    </row>
    <row r="358" spans="4:4">
      <c r="D358" s="46"/>
    </row>
    <row r="359" spans="4:4">
      <c r="D359" s="46"/>
    </row>
    <row r="360" spans="4:4">
      <c r="D360" s="46"/>
    </row>
    <row r="361" spans="4:4">
      <c r="D361" s="46"/>
    </row>
    <row r="362" spans="4:4">
      <c r="D362" s="46"/>
    </row>
    <row r="363" spans="4:4">
      <c r="D363" s="46"/>
    </row>
    <row r="364" spans="4:4">
      <c r="D364" s="46"/>
    </row>
    <row r="365" spans="4:4">
      <c r="D365" s="46"/>
    </row>
    <row r="366" spans="4:4">
      <c r="D366" s="46"/>
    </row>
    <row r="367" spans="4:4">
      <c r="D367" s="46"/>
    </row>
    <row r="368" spans="4:4">
      <c r="D368" s="46"/>
    </row>
    <row r="369" spans="4:4">
      <c r="D369" s="46"/>
    </row>
    <row r="370" spans="4:4">
      <c r="D370" s="46"/>
    </row>
    <row r="371" spans="4:4">
      <c r="D371" s="46"/>
    </row>
    <row r="372" spans="4:4">
      <c r="D372" s="46"/>
    </row>
    <row r="373" spans="4:4">
      <c r="D373" s="46"/>
    </row>
    <row r="374" spans="4:4">
      <c r="D374" s="46"/>
    </row>
    <row r="375" spans="4:4">
      <c r="D375" s="46"/>
    </row>
    <row r="376" spans="4:4">
      <c r="D376" s="46"/>
    </row>
    <row r="377" spans="4:4">
      <c r="D377" s="46"/>
    </row>
    <row r="378" spans="4:4">
      <c r="D378" s="46"/>
    </row>
    <row r="379" spans="4:4">
      <c r="D379" s="46"/>
    </row>
    <row r="380" spans="4:4">
      <c r="D380" s="46"/>
    </row>
    <row r="381" spans="4:4">
      <c r="D381" s="46"/>
    </row>
    <row r="382" spans="4:4">
      <c r="D382" s="46"/>
    </row>
    <row r="383" spans="4:4">
      <c r="D383" s="46"/>
    </row>
    <row r="384" spans="4:4">
      <c r="D384" s="46"/>
    </row>
    <row r="385" spans="4:4">
      <c r="D385" s="46"/>
    </row>
    <row r="386" spans="4:4">
      <c r="D386" s="46"/>
    </row>
    <row r="387" spans="4:4">
      <c r="D387" s="46"/>
    </row>
    <row r="388" spans="4:4">
      <c r="D388" s="46"/>
    </row>
    <row r="389" spans="4:4">
      <c r="D389" s="46"/>
    </row>
    <row r="390" spans="4:4">
      <c r="D390" s="46"/>
    </row>
    <row r="391" spans="4:4">
      <c r="D391" s="46"/>
    </row>
    <row r="392" spans="4:4">
      <c r="D392" s="46"/>
    </row>
    <row r="393" spans="4:4">
      <c r="D393" s="46"/>
    </row>
    <row r="394" spans="4:4">
      <c r="D394" s="46"/>
    </row>
    <row r="395" spans="4:4">
      <c r="D395" s="46"/>
    </row>
    <row r="396" spans="4:4">
      <c r="D396" s="46"/>
    </row>
    <row r="397" spans="4:4">
      <c r="D397" s="46"/>
    </row>
    <row r="398" spans="4:4">
      <c r="D398" s="46"/>
    </row>
    <row r="399" spans="4:4">
      <c r="D399" s="46"/>
    </row>
    <row r="400" spans="4:4">
      <c r="D400" s="46"/>
    </row>
    <row r="401" spans="4:4">
      <c r="D401" s="46"/>
    </row>
    <row r="402" spans="4:4">
      <c r="D402" s="46"/>
    </row>
    <row r="403" spans="4:4">
      <c r="D403" s="46"/>
    </row>
    <row r="404" spans="4:4">
      <c r="D404" s="46"/>
    </row>
    <row r="405" spans="4:4">
      <c r="D405" s="46"/>
    </row>
    <row r="406" spans="4:4">
      <c r="D406" s="46"/>
    </row>
    <row r="407" spans="4:4">
      <c r="D407" s="46"/>
    </row>
    <row r="408" spans="4:4">
      <c r="D408" s="46"/>
    </row>
    <row r="409" spans="4:4">
      <c r="D409" s="46"/>
    </row>
    <row r="410" spans="4:4">
      <c r="D410" s="46"/>
    </row>
    <row r="411" spans="4:4">
      <c r="D411" s="46"/>
    </row>
    <row r="412" spans="4:4">
      <c r="D412" s="46"/>
    </row>
    <row r="413" spans="4:4">
      <c r="D413" s="46"/>
    </row>
    <row r="414" spans="4:4">
      <c r="D414" s="46"/>
    </row>
    <row r="415" spans="4:4">
      <c r="D415" s="46"/>
    </row>
    <row r="416" spans="4:4">
      <c r="D416" s="46"/>
    </row>
    <row r="417" spans="4:4">
      <c r="D417" s="46"/>
    </row>
    <row r="418" spans="4:4">
      <c r="D418" s="46"/>
    </row>
    <row r="419" spans="4:4">
      <c r="D419" s="46"/>
    </row>
    <row r="420" spans="4:4">
      <c r="D420" s="46"/>
    </row>
    <row r="421" spans="4:4">
      <c r="D421" s="46"/>
    </row>
    <row r="422" spans="4:4">
      <c r="D422" s="46"/>
    </row>
    <row r="423" spans="4:4">
      <c r="D423" s="46"/>
    </row>
    <row r="424" spans="4:4">
      <c r="D424" s="46"/>
    </row>
    <row r="425" spans="4:4">
      <c r="D425" s="46"/>
    </row>
    <row r="426" spans="4:4">
      <c r="D426" s="46"/>
    </row>
    <row r="427" spans="4:4">
      <c r="D427" s="46"/>
    </row>
    <row r="428" spans="4:4">
      <c r="D428" s="46"/>
    </row>
    <row r="429" spans="4:4">
      <c r="D429" s="46"/>
    </row>
    <row r="430" spans="4:4">
      <c r="D430" s="46"/>
    </row>
    <row r="431" spans="4:4">
      <c r="D431" s="46"/>
    </row>
    <row r="432" spans="4:4">
      <c r="D432" s="46"/>
    </row>
    <row r="433" spans="4:4">
      <c r="D433" s="46"/>
    </row>
    <row r="434" spans="4:4">
      <c r="D434" s="46"/>
    </row>
    <row r="435" spans="4:4">
      <c r="D435" s="46"/>
    </row>
    <row r="436" spans="4:4">
      <c r="D436" s="46"/>
    </row>
    <row r="437" spans="4:4">
      <c r="D437" s="46"/>
    </row>
    <row r="438" spans="4:4">
      <c r="D438" s="46"/>
    </row>
    <row r="439" spans="4:4">
      <c r="D439" s="46"/>
    </row>
    <row r="440" spans="4:4">
      <c r="D440" s="46"/>
    </row>
    <row r="441" spans="4:4">
      <c r="D441" s="46"/>
    </row>
    <row r="442" spans="4:4">
      <c r="D442" s="46"/>
    </row>
    <row r="443" spans="4:4">
      <c r="D443" s="46"/>
    </row>
    <row r="444" spans="4:4">
      <c r="D444" s="46"/>
    </row>
    <row r="445" spans="4:4">
      <c r="D445" s="46"/>
    </row>
    <row r="446" spans="4:4">
      <c r="D446" s="46"/>
    </row>
    <row r="447" spans="4:4">
      <c r="D447" s="46"/>
    </row>
    <row r="448" spans="4:4">
      <c r="D448" s="46"/>
    </row>
    <row r="449" spans="4:4">
      <c r="D449" s="46"/>
    </row>
    <row r="450" spans="4:4">
      <c r="D450" s="46"/>
    </row>
    <row r="451" spans="4:4">
      <c r="D451" s="46"/>
    </row>
    <row r="452" spans="4:4">
      <c r="D452" s="46"/>
    </row>
    <row r="453" spans="4:4">
      <c r="D453" s="46"/>
    </row>
    <row r="454" spans="4:4">
      <c r="D454" s="46"/>
    </row>
    <row r="455" spans="4:4">
      <c r="D455" s="46"/>
    </row>
    <row r="456" spans="4:4">
      <c r="D456" s="46"/>
    </row>
    <row r="457" spans="4:4">
      <c r="D457" s="46"/>
    </row>
    <row r="458" spans="4:4">
      <c r="D458" s="46"/>
    </row>
    <row r="459" spans="4:4">
      <c r="D459" s="46"/>
    </row>
    <row r="460" spans="4:4">
      <c r="D460" s="46"/>
    </row>
    <row r="461" spans="4:4">
      <c r="D461" s="46"/>
    </row>
    <row r="462" spans="4:4">
      <c r="D462" s="46"/>
    </row>
    <row r="463" spans="4:4">
      <c r="D463" s="46"/>
    </row>
    <row r="464" spans="4:4">
      <c r="D464" s="46"/>
    </row>
    <row r="465" spans="4:4">
      <c r="D465" s="46"/>
    </row>
    <row r="466" spans="4:4">
      <c r="D466" s="46"/>
    </row>
    <row r="467" spans="4:4">
      <c r="D467" s="46"/>
    </row>
    <row r="468" spans="4:4">
      <c r="D468" s="46"/>
    </row>
    <row r="469" spans="4:4">
      <c r="D469" s="46"/>
    </row>
    <row r="470" spans="4:4">
      <c r="D470" s="46"/>
    </row>
    <row r="471" spans="4:4">
      <c r="D471" s="46"/>
    </row>
    <row r="472" spans="4:4">
      <c r="D472" s="46"/>
    </row>
    <row r="473" spans="4:4">
      <c r="D473" s="46"/>
    </row>
    <row r="474" spans="4:4">
      <c r="D474" s="46"/>
    </row>
    <row r="475" spans="4:4">
      <c r="D475" s="46"/>
    </row>
    <row r="476" spans="4:4">
      <c r="D476" s="46"/>
    </row>
    <row r="477" spans="4:4">
      <c r="D477" s="46"/>
    </row>
    <row r="478" spans="4:4">
      <c r="D478" s="46"/>
    </row>
    <row r="479" spans="4:4">
      <c r="D479" s="46"/>
    </row>
    <row r="480" spans="4:4">
      <c r="D480" s="46"/>
    </row>
    <row r="481" spans="4:4">
      <c r="D481" s="46"/>
    </row>
    <row r="482" spans="4:4">
      <c r="D482" s="46"/>
    </row>
    <row r="483" spans="4:4">
      <c r="D483" s="46"/>
    </row>
    <row r="484" spans="4:4">
      <c r="D484" s="46"/>
    </row>
    <row r="485" spans="4:4">
      <c r="D485" s="46"/>
    </row>
    <row r="486" spans="4:4">
      <c r="D486" s="46"/>
    </row>
    <row r="487" spans="4:4">
      <c r="D487" s="46"/>
    </row>
    <row r="488" spans="4:4">
      <c r="D488" s="46"/>
    </row>
    <row r="489" spans="4:4">
      <c r="D489" s="46"/>
    </row>
    <row r="490" spans="4:4">
      <c r="D490" s="46"/>
    </row>
    <row r="491" spans="4:4">
      <c r="D491" s="46"/>
    </row>
    <row r="492" spans="4:4">
      <c r="D492" s="46"/>
    </row>
    <row r="493" spans="4:4">
      <c r="D493" s="46"/>
    </row>
    <row r="494" spans="4:4">
      <c r="D494" s="46"/>
    </row>
    <row r="495" spans="4:4">
      <c r="D495" s="46"/>
    </row>
    <row r="496" spans="4:4">
      <c r="D496" s="46"/>
    </row>
    <row r="497" spans="4:4">
      <c r="D497" s="46"/>
    </row>
    <row r="498" spans="4:4">
      <c r="D498" s="46"/>
    </row>
    <row r="499" spans="4:4">
      <c r="D499" s="46"/>
    </row>
    <row r="500" spans="4:4">
      <c r="D500" s="46"/>
    </row>
    <row r="501" spans="4:4">
      <c r="D501" s="46"/>
    </row>
    <row r="502" spans="4:4">
      <c r="D502" s="46"/>
    </row>
    <row r="503" spans="4:4">
      <c r="D503" s="46"/>
    </row>
    <row r="504" spans="4:4">
      <c r="D504" s="46"/>
    </row>
    <row r="505" spans="4:4">
      <c r="D505" s="46"/>
    </row>
    <row r="506" spans="4:4">
      <c r="D506" s="46"/>
    </row>
    <row r="507" spans="4:4">
      <c r="D507" s="46"/>
    </row>
    <row r="508" spans="4:4">
      <c r="D508" s="46"/>
    </row>
    <row r="509" spans="4:4">
      <c r="D509" s="46"/>
    </row>
    <row r="510" spans="4:4">
      <c r="D510" s="46"/>
    </row>
    <row r="511" spans="4:4">
      <c r="D511" s="46"/>
    </row>
    <row r="512" spans="4:4">
      <c r="D512" s="46"/>
    </row>
    <row r="513" spans="4:4">
      <c r="D513" s="46"/>
    </row>
    <row r="514" spans="4:4">
      <c r="D514" s="46"/>
    </row>
    <row r="515" spans="4:4">
      <c r="D515" s="46"/>
    </row>
    <row r="516" spans="4:4">
      <c r="D516" s="46"/>
    </row>
    <row r="517" spans="4:4">
      <c r="D517" s="46"/>
    </row>
    <row r="518" spans="4:4">
      <c r="D518" s="46"/>
    </row>
    <row r="519" spans="4:4">
      <c r="D519" s="46"/>
    </row>
    <row r="520" spans="4:4">
      <c r="D520" s="46"/>
    </row>
    <row r="521" spans="4:4">
      <c r="D521" s="46"/>
    </row>
    <row r="522" spans="4:4">
      <c r="D522" s="46"/>
    </row>
    <row r="523" spans="4:4">
      <c r="D523" s="46"/>
    </row>
    <row r="524" spans="4:4">
      <c r="D524" s="46"/>
    </row>
    <row r="525" spans="4:4">
      <c r="D525" s="46"/>
    </row>
    <row r="526" spans="4:4">
      <c r="D526" s="46"/>
    </row>
    <row r="527" spans="4:4">
      <c r="D527" s="46"/>
    </row>
    <row r="528" spans="4:4">
      <c r="D528" s="46"/>
    </row>
    <row r="529" spans="4:4">
      <c r="D529" s="46"/>
    </row>
    <row r="530" spans="4:4">
      <c r="D530" s="46"/>
    </row>
    <row r="531" spans="4:4">
      <c r="D531" s="46"/>
    </row>
    <row r="532" spans="4:4">
      <c r="D532" s="46"/>
    </row>
    <row r="533" spans="4:4">
      <c r="D533" s="46"/>
    </row>
    <row r="534" spans="4:4">
      <c r="D534" s="46"/>
    </row>
    <row r="535" spans="4:4">
      <c r="D535" s="46"/>
    </row>
    <row r="536" spans="4:4">
      <c r="D536" s="46"/>
    </row>
    <row r="537" spans="4:4">
      <c r="D537" s="46"/>
    </row>
    <row r="538" spans="4:4">
      <c r="D538" s="46"/>
    </row>
    <row r="539" spans="4:4">
      <c r="D539" s="46"/>
    </row>
    <row r="540" spans="4:4">
      <c r="D540" s="46"/>
    </row>
    <row r="541" spans="4:4">
      <c r="D541" s="46"/>
    </row>
    <row r="542" spans="4:4">
      <c r="D542" s="46"/>
    </row>
    <row r="543" spans="4:4">
      <c r="D543" s="46"/>
    </row>
    <row r="544" spans="4:4">
      <c r="D544" s="46"/>
    </row>
    <row r="545" spans="4:4">
      <c r="D545" s="46"/>
    </row>
    <row r="546" spans="4:4">
      <c r="D546" s="46"/>
    </row>
    <row r="547" spans="4:4">
      <c r="D547" s="46"/>
    </row>
    <row r="548" spans="4:4">
      <c r="D548" s="46"/>
    </row>
    <row r="549" spans="4:4">
      <c r="D549" s="46"/>
    </row>
    <row r="550" spans="4:4">
      <c r="D550" s="46"/>
    </row>
    <row r="551" spans="4:4">
      <c r="D551" s="46"/>
    </row>
    <row r="552" spans="4:4">
      <c r="D552" s="46"/>
    </row>
    <row r="553" spans="4:4">
      <c r="D553" s="46"/>
    </row>
    <row r="554" spans="4:4">
      <c r="D554" s="46"/>
    </row>
    <row r="555" spans="4:4">
      <c r="D555" s="46"/>
    </row>
    <row r="556" spans="4:4">
      <c r="D556" s="46"/>
    </row>
    <row r="557" spans="4:4">
      <c r="D557" s="46"/>
    </row>
    <row r="558" spans="4:4">
      <c r="D558" s="46"/>
    </row>
    <row r="559" spans="4:4">
      <c r="D559" s="46"/>
    </row>
    <row r="560" spans="4:4">
      <c r="D560" s="46"/>
    </row>
    <row r="561" spans="4:4">
      <c r="D561" s="46"/>
    </row>
    <row r="562" spans="4:4">
      <c r="D562" s="46"/>
    </row>
    <row r="563" spans="4:4">
      <c r="D563" s="46"/>
    </row>
    <row r="564" spans="4:4">
      <c r="D564" s="46"/>
    </row>
    <row r="565" spans="4:4">
      <c r="D565" s="46"/>
    </row>
    <row r="566" spans="4:4">
      <c r="D566" s="46"/>
    </row>
    <row r="567" spans="4:4">
      <c r="D567" s="46"/>
    </row>
    <row r="568" spans="4:4">
      <c r="D568" s="46"/>
    </row>
    <row r="569" spans="4:4">
      <c r="D569" s="46"/>
    </row>
    <row r="570" spans="4:4">
      <c r="D570" s="46"/>
    </row>
    <row r="571" spans="4:4">
      <c r="D571" s="46"/>
    </row>
    <row r="572" spans="4:4">
      <c r="D572" s="46"/>
    </row>
    <row r="573" spans="4:4">
      <c r="D573" s="46"/>
    </row>
    <row r="574" spans="4:4">
      <c r="D574" s="46"/>
    </row>
    <row r="575" spans="4:4">
      <c r="D575" s="46"/>
    </row>
    <row r="576" spans="4:4">
      <c r="D576" s="46"/>
    </row>
    <row r="577" spans="4:4">
      <c r="D577" s="46"/>
    </row>
    <row r="578" spans="4:4">
      <c r="D578" s="46"/>
    </row>
    <row r="579" spans="4:4">
      <c r="D579" s="46"/>
    </row>
    <row r="580" spans="4:4">
      <c r="D580" s="46"/>
    </row>
    <row r="581" spans="4:4">
      <c r="D581" s="46"/>
    </row>
    <row r="582" spans="4:4">
      <c r="D582" s="46"/>
    </row>
    <row r="583" spans="4:4">
      <c r="D583" s="46"/>
    </row>
    <row r="584" spans="4:4">
      <c r="D584" s="46"/>
    </row>
    <row r="585" spans="4:4">
      <c r="D585" s="46"/>
    </row>
    <row r="586" spans="4:4">
      <c r="D586" s="46"/>
    </row>
    <row r="587" spans="4:4">
      <c r="D587" s="46"/>
    </row>
    <row r="588" spans="4:4">
      <c r="D588" s="46"/>
    </row>
    <row r="589" spans="4:4">
      <c r="D589" s="46"/>
    </row>
    <row r="590" spans="4:4">
      <c r="D590" s="46"/>
    </row>
    <row r="591" spans="4:4">
      <c r="D591" s="46"/>
    </row>
    <row r="592" spans="4:4">
      <c r="D592" s="46"/>
    </row>
    <row r="593" spans="4:4">
      <c r="D593" s="46"/>
    </row>
    <row r="594" spans="4:4">
      <c r="D594" s="46"/>
    </row>
    <row r="595" spans="4:4">
      <c r="D595" s="46"/>
    </row>
    <row r="596" spans="4:4">
      <c r="D596" s="46"/>
    </row>
    <row r="597" spans="4:4">
      <c r="D597" s="46"/>
    </row>
    <row r="598" spans="4:4">
      <c r="D598" s="46"/>
    </row>
    <row r="599" spans="4:4">
      <c r="D599" s="46"/>
    </row>
    <row r="600" spans="4:4">
      <c r="D600" s="46"/>
    </row>
    <row r="601" spans="4:4">
      <c r="D601" s="46"/>
    </row>
    <row r="602" spans="4:4">
      <c r="D602" s="46"/>
    </row>
    <row r="603" spans="4:4">
      <c r="D603" s="46"/>
    </row>
    <row r="604" spans="4:4">
      <c r="D604" s="46"/>
    </row>
    <row r="605" spans="4:4">
      <c r="D605" s="46"/>
    </row>
    <row r="606" spans="4:4">
      <c r="D606" s="46"/>
    </row>
    <row r="607" spans="4:4">
      <c r="D607" s="46"/>
    </row>
    <row r="608" spans="4:4">
      <c r="D608" s="46"/>
    </row>
    <row r="609" spans="4:4">
      <c r="D609" s="46"/>
    </row>
    <row r="610" spans="4:4">
      <c r="D610" s="46"/>
    </row>
    <row r="611" spans="4:4">
      <c r="D611" s="46"/>
    </row>
    <row r="612" spans="4:4">
      <c r="D612" s="46"/>
    </row>
    <row r="613" spans="4:4">
      <c r="D613" s="46"/>
    </row>
    <row r="614" spans="4:4">
      <c r="D614" s="46"/>
    </row>
    <row r="615" spans="4:4">
      <c r="D615" s="46"/>
    </row>
    <row r="616" spans="4:4">
      <c r="D616" s="46"/>
    </row>
    <row r="617" spans="4:4">
      <c r="D617" s="46"/>
    </row>
    <row r="618" spans="4:4">
      <c r="D618" s="46"/>
    </row>
    <row r="619" spans="4:4">
      <c r="D619" s="46"/>
    </row>
    <row r="620" spans="4:4">
      <c r="D620" s="46"/>
    </row>
    <row r="621" spans="4:4">
      <c r="D621" s="46"/>
    </row>
    <row r="622" spans="4:4">
      <c r="D622" s="46"/>
    </row>
    <row r="623" spans="4:4">
      <c r="D623" s="46"/>
    </row>
    <row r="624" spans="4:4">
      <c r="D624" s="46"/>
    </row>
    <row r="625" spans="4:4">
      <c r="D625" s="46"/>
    </row>
    <row r="626" spans="4:4">
      <c r="D626" s="46"/>
    </row>
    <row r="627" spans="4:4">
      <c r="D627" s="46"/>
    </row>
    <row r="628" spans="4:4">
      <c r="D628" s="46"/>
    </row>
    <row r="629" spans="4:4">
      <c r="D629" s="46"/>
    </row>
    <row r="630" spans="4:4">
      <c r="D630" s="46"/>
    </row>
    <row r="631" spans="4:4">
      <c r="D631" s="46"/>
    </row>
    <row r="632" spans="4:4">
      <c r="D632" s="46"/>
    </row>
    <row r="633" spans="4:4">
      <c r="D633" s="46"/>
    </row>
    <row r="634" spans="4:4">
      <c r="D634" s="46"/>
    </row>
    <row r="635" spans="4:4">
      <c r="D635" s="46"/>
    </row>
    <row r="636" spans="4:4">
      <c r="D636" s="46"/>
    </row>
    <row r="637" spans="4:4">
      <c r="D637" s="46"/>
    </row>
    <row r="638" spans="4:4">
      <c r="D638" s="46"/>
    </row>
    <row r="639" spans="4:4">
      <c r="D639" s="46"/>
    </row>
    <row r="640" spans="4:4">
      <c r="D640" s="46"/>
    </row>
    <row r="641" spans="4:4">
      <c r="D641" s="46"/>
    </row>
    <row r="642" spans="4:4">
      <c r="D642" s="46"/>
    </row>
    <row r="643" spans="4:4">
      <c r="D643" s="46"/>
    </row>
    <row r="644" spans="4:4">
      <c r="D644" s="46"/>
    </row>
    <row r="645" spans="4:4">
      <c r="D645" s="46"/>
    </row>
    <row r="646" spans="4:4">
      <c r="D646" s="46"/>
    </row>
    <row r="647" spans="4:4">
      <c r="D647" s="46"/>
    </row>
    <row r="648" spans="4:4">
      <c r="D648" s="46"/>
    </row>
    <row r="649" spans="4:4">
      <c r="D649" s="46"/>
    </row>
    <row r="650" spans="4:4">
      <c r="D650" s="46"/>
    </row>
    <row r="651" spans="4:4">
      <c r="D651" s="46"/>
    </row>
    <row r="652" spans="4:4">
      <c r="D652" s="46"/>
    </row>
    <row r="653" spans="4:4">
      <c r="D653" s="46"/>
    </row>
    <row r="654" spans="4:4">
      <c r="D654" s="46"/>
    </row>
    <row r="655" spans="4:4">
      <c r="D655" s="46"/>
    </row>
    <row r="656" spans="4:4">
      <c r="D656" s="46"/>
    </row>
    <row r="657" spans="4:4">
      <c r="D657" s="46"/>
    </row>
    <row r="658" spans="4:4">
      <c r="D658" s="46"/>
    </row>
    <row r="659" spans="4:4">
      <c r="D659" s="46"/>
    </row>
    <row r="660" spans="4:4">
      <c r="D660" s="46"/>
    </row>
    <row r="661" spans="4:4">
      <c r="D661" s="46"/>
    </row>
    <row r="662" spans="4:4">
      <c r="D662" s="46"/>
    </row>
    <row r="663" spans="4:4">
      <c r="D663" s="46"/>
    </row>
    <row r="664" spans="4:4">
      <c r="D664" s="46"/>
    </row>
    <row r="665" spans="4:4">
      <c r="D665" s="46"/>
    </row>
    <row r="666" spans="4:4">
      <c r="D666" s="46"/>
    </row>
    <row r="667" spans="4:4">
      <c r="D667" s="46"/>
    </row>
    <row r="668" spans="4:4">
      <c r="D668" s="46"/>
    </row>
    <row r="669" spans="4:4">
      <c r="D669" s="46"/>
    </row>
    <row r="670" spans="4:4">
      <c r="D670" s="46"/>
    </row>
    <row r="671" spans="4:4">
      <c r="D671" s="46"/>
    </row>
    <row r="672" spans="4:4">
      <c r="D672" s="46"/>
    </row>
    <row r="673" spans="4:4">
      <c r="D673" s="46"/>
    </row>
    <row r="674" spans="4:4">
      <c r="D674" s="46"/>
    </row>
    <row r="675" spans="4:4">
      <c r="D675" s="46"/>
    </row>
    <row r="676" spans="4:4">
      <c r="D676" s="46"/>
    </row>
    <row r="677" spans="4:4">
      <c r="D677" s="46"/>
    </row>
    <row r="678" spans="4:4">
      <c r="D678" s="46"/>
    </row>
    <row r="679" spans="4:4">
      <c r="D679" s="46"/>
    </row>
    <row r="680" spans="4:4">
      <c r="D680" s="46"/>
    </row>
    <row r="681" spans="4:4">
      <c r="D681" s="46"/>
    </row>
    <row r="682" spans="4:4">
      <c r="D682" s="46"/>
    </row>
    <row r="683" spans="4:4">
      <c r="D683" s="46"/>
    </row>
    <row r="684" spans="4:4">
      <c r="D684" s="46"/>
    </row>
    <row r="685" spans="4:4">
      <c r="D685" s="46"/>
    </row>
    <row r="686" spans="4:4">
      <c r="D686" s="46"/>
    </row>
    <row r="687" spans="4:4">
      <c r="D687" s="46"/>
    </row>
    <row r="688" spans="4:4">
      <c r="D688" s="46"/>
    </row>
    <row r="689" spans="4:4">
      <c r="D689" s="46"/>
    </row>
    <row r="690" spans="4:4">
      <c r="D690" s="46"/>
    </row>
    <row r="691" spans="4:4">
      <c r="D691" s="46"/>
    </row>
    <row r="692" spans="4:4">
      <c r="D692" s="46"/>
    </row>
    <row r="693" spans="4:4">
      <c r="D693" s="46"/>
    </row>
    <row r="694" spans="4:4">
      <c r="D694" s="46"/>
    </row>
    <row r="695" spans="4:4">
      <c r="D695" s="46"/>
    </row>
    <row r="696" spans="4:4">
      <c r="D696" s="46"/>
    </row>
    <row r="697" spans="4:4">
      <c r="D697" s="46"/>
    </row>
    <row r="698" spans="4:4">
      <c r="D698" s="46"/>
    </row>
    <row r="699" spans="4:4">
      <c r="D699" s="46"/>
    </row>
    <row r="700" spans="4:4">
      <c r="D700" s="46"/>
    </row>
    <row r="701" spans="4:4">
      <c r="D701" s="46"/>
    </row>
    <row r="702" spans="4:4">
      <c r="D702" s="46"/>
    </row>
    <row r="703" spans="4:4">
      <c r="D703" s="46"/>
    </row>
    <row r="704" spans="4:4">
      <c r="D704" s="46"/>
    </row>
    <row r="705" spans="4:4">
      <c r="D705" s="46"/>
    </row>
    <row r="706" spans="4:4">
      <c r="D706" s="46"/>
    </row>
    <row r="707" spans="4:4">
      <c r="D707" s="46"/>
    </row>
    <row r="708" spans="4:4">
      <c r="D708" s="46"/>
    </row>
    <row r="709" spans="4:4">
      <c r="D709" s="46"/>
    </row>
    <row r="710" spans="4:4">
      <c r="D710" s="46"/>
    </row>
    <row r="711" spans="4:4">
      <c r="D711" s="46"/>
    </row>
    <row r="712" spans="4:4">
      <c r="D712" s="46"/>
    </row>
    <row r="713" spans="4:4">
      <c r="D713" s="46"/>
    </row>
    <row r="714" spans="4:4">
      <c r="D714" s="46"/>
    </row>
    <row r="715" spans="4:4">
      <c r="D715" s="46"/>
    </row>
    <row r="716" spans="4:4">
      <c r="D716" s="46"/>
    </row>
    <row r="717" spans="4:4">
      <c r="D717" s="46"/>
    </row>
    <row r="718" spans="4:4">
      <c r="D718" s="46"/>
    </row>
    <row r="719" spans="4:4">
      <c r="D719" s="46"/>
    </row>
    <row r="720" spans="4:4">
      <c r="D720" s="46"/>
    </row>
    <row r="721" spans="4:4">
      <c r="D721" s="46"/>
    </row>
    <row r="722" spans="4:4">
      <c r="D722" s="46"/>
    </row>
    <row r="723" spans="4:4">
      <c r="D723" s="46"/>
    </row>
    <row r="724" spans="4:4">
      <c r="D724" s="46"/>
    </row>
    <row r="725" spans="4:4">
      <c r="D725" s="46"/>
    </row>
    <row r="726" spans="4:4">
      <c r="D726" s="46"/>
    </row>
    <row r="727" spans="4:4">
      <c r="D727" s="46"/>
    </row>
    <row r="728" spans="4:4">
      <c r="D728" s="46"/>
    </row>
    <row r="729" spans="4:4">
      <c r="D729" s="46"/>
    </row>
    <row r="730" spans="4:4">
      <c r="D730" s="46"/>
    </row>
    <row r="731" spans="4:4">
      <c r="D731" s="46"/>
    </row>
    <row r="732" spans="4:4">
      <c r="D732" s="46"/>
    </row>
    <row r="733" spans="4:4">
      <c r="D733" s="46"/>
    </row>
    <row r="734" spans="4:4">
      <c r="D734" s="46"/>
    </row>
    <row r="735" spans="4:4">
      <c r="D735" s="46"/>
    </row>
    <row r="736" spans="4:4">
      <c r="D736" s="46"/>
    </row>
    <row r="737" spans="4:4">
      <c r="D737" s="46"/>
    </row>
    <row r="738" spans="4:4">
      <c r="D738" s="46"/>
    </row>
    <row r="739" spans="4:4">
      <c r="D739" s="46"/>
    </row>
    <row r="740" spans="4:4">
      <c r="D740" s="46"/>
    </row>
    <row r="741" spans="4:4">
      <c r="D741" s="46"/>
    </row>
    <row r="742" spans="4:4">
      <c r="D742" s="46"/>
    </row>
    <row r="743" spans="4:4">
      <c r="D743" s="46"/>
    </row>
    <row r="744" spans="4:4">
      <c r="D744" s="46"/>
    </row>
    <row r="745" spans="4:4">
      <c r="D745" s="46"/>
    </row>
    <row r="746" spans="4:4">
      <c r="D746" s="46"/>
    </row>
    <row r="747" spans="4:4">
      <c r="D747" s="46"/>
    </row>
    <row r="748" spans="4:4">
      <c r="D748" s="46"/>
    </row>
    <row r="749" spans="4:4">
      <c r="D749" s="46"/>
    </row>
    <row r="750" spans="4:4">
      <c r="D750" s="46"/>
    </row>
    <row r="751" spans="4:4">
      <c r="D751" s="46"/>
    </row>
    <row r="752" spans="4:4">
      <c r="D752" s="46"/>
    </row>
    <row r="753" spans="4:4">
      <c r="D753" s="46"/>
    </row>
    <row r="754" spans="4:4">
      <c r="D754" s="46"/>
    </row>
    <row r="755" spans="4:4">
      <c r="D755" s="46"/>
    </row>
    <row r="756" spans="4:4">
      <c r="D756" s="46"/>
    </row>
    <row r="757" spans="4:4">
      <c r="D757" s="46"/>
    </row>
    <row r="758" spans="4:4">
      <c r="D758" s="46"/>
    </row>
    <row r="759" spans="4:4">
      <c r="D759" s="46"/>
    </row>
    <row r="760" spans="4:4">
      <c r="D760" s="46"/>
    </row>
    <row r="761" spans="4:4">
      <c r="D761" s="46"/>
    </row>
    <row r="762" spans="4:4">
      <c r="D762" s="46"/>
    </row>
    <row r="763" spans="4:4">
      <c r="D763" s="46"/>
    </row>
    <row r="764" spans="4:4">
      <c r="D764" s="46"/>
    </row>
    <row r="765" spans="4:4">
      <c r="D765" s="46"/>
    </row>
    <row r="766" spans="4:4">
      <c r="D766" s="46"/>
    </row>
    <row r="767" spans="4:4">
      <c r="D767" s="46"/>
    </row>
    <row r="768" spans="4:4">
      <c r="D768" s="46"/>
    </row>
    <row r="769" spans="4:4">
      <c r="D769" s="46"/>
    </row>
    <row r="770" spans="4:4">
      <c r="D770" s="46"/>
    </row>
    <row r="771" spans="4:4">
      <c r="D771" s="46"/>
    </row>
    <row r="772" spans="4:4">
      <c r="D772" s="46"/>
    </row>
    <row r="773" spans="4:4">
      <c r="D773" s="46"/>
    </row>
    <row r="774" spans="4:4">
      <c r="D774" s="46"/>
    </row>
    <row r="775" spans="4:4">
      <c r="D775" s="46"/>
    </row>
    <row r="776" spans="4:4">
      <c r="D776" s="46"/>
    </row>
    <row r="777" spans="4:4">
      <c r="D777" s="46"/>
    </row>
    <row r="778" spans="4:4">
      <c r="D778" s="46"/>
    </row>
    <row r="779" spans="4:4">
      <c r="D779" s="46"/>
    </row>
    <row r="780" spans="4:4">
      <c r="D780" s="46"/>
    </row>
    <row r="781" spans="4:4">
      <c r="D781" s="46"/>
    </row>
    <row r="782" spans="4:4">
      <c r="D782" s="46"/>
    </row>
    <row r="783" spans="4:4">
      <c r="D783" s="46"/>
    </row>
    <row r="784" spans="4:4">
      <c r="D784" s="46"/>
    </row>
    <row r="785" spans="4:4">
      <c r="D785" s="46"/>
    </row>
    <row r="786" spans="4:4">
      <c r="D786" s="46"/>
    </row>
    <row r="787" spans="4:4">
      <c r="D787" s="46"/>
    </row>
    <row r="788" spans="4:4">
      <c r="D788" s="46"/>
    </row>
    <row r="789" spans="4:4">
      <c r="D789" s="46"/>
    </row>
    <row r="790" spans="4:4">
      <c r="D790" s="46"/>
    </row>
    <row r="791" spans="4:4">
      <c r="D791" s="46"/>
    </row>
    <row r="792" spans="4:4">
      <c r="D792" s="46"/>
    </row>
    <row r="793" spans="4:4">
      <c r="D793" s="46"/>
    </row>
    <row r="794" spans="4:4">
      <c r="D794" s="46"/>
    </row>
    <row r="795" spans="4:4">
      <c r="D795" s="46"/>
    </row>
    <row r="796" spans="4:4">
      <c r="D796" s="46"/>
    </row>
    <row r="797" spans="4:4">
      <c r="D797" s="46"/>
    </row>
    <row r="798" spans="4:4">
      <c r="D798" s="46"/>
    </row>
    <row r="799" spans="4:4">
      <c r="D799" s="46"/>
    </row>
    <row r="800" spans="4:4">
      <c r="D800" s="46"/>
    </row>
    <row r="801" spans="4:4">
      <c r="D801" s="46"/>
    </row>
    <row r="802" spans="4:4">
      <c r="D802" s="46"/>
    </row>
    <row r="803" spans="4:4">
      <c r="D803" s="46"/>
    </row>
    <row r="804" spans="4:4">
      <c r="D804" s="46"/>
    </row>
    <row r="805" spans="4:4">
      <c r="D805" s="46"/>
    </row>
    <row r="806" spans="4:4">
      <c r="D806" s="46"/>
    </row>
    <row r="807" spans="4:4">
      <c r="D807" s="46"/>
    </row>
    <row r="808" spans="4:4">
      <c r="D808" s="46"/>
    </row>
    <row r="809" spans="4:4">
      <c r="D809" s="46"/>
    </row>
    <row r="810" spans="4:4">
      <c r="D810" s="46"/>
    </row>
    <row r="811" spans="4:4">
      <c r="D811" s="46"/>
    </row>
    <row r="812" spans="4:4">
      <c r="D812" s="46"/>
    </row>
    <row r="813" spans="4:4">
      <c r="D813" s="46"/>
    </row>
    <row r="814" spans="4:4">
      <c r="D814" s="46"/>
    </row>
    <row r="815" spans="4:4">
      <c r="D815" s="46"/>
    </row>
    <row r="816" spans="4:4">
      <c r="D816" s="46"/>
    </row>
    <row r="817" spans="4:4">
      <c r="D817" s="46"/>
    </row>
    <row r="818" spans="4:4">
      <c r="D818" s="46"/>
    </row>
    <row r="819" spans="4:4">
      <c r="D819" s="46"/>
    </row>
    <row r="820" spans="4:4">
      <c r="D820" s="46"/>
    </row>
    <row r="821" spans="4:4">
      <c r="D821" s="46"/>
    </row>
    <row r="822" spans="4:4">
      <c r="D822" s="46"/>
    </row>
    <row r="823" spans="4:4">
      <c r="D823" s="46"/>
    </row>
    <row r="824" spans="4:4">
      <c r="D824" s="46"/>
    </row>
    <row r="825" spans="4:4">
      <c r="D825" s="46"/>
    </row>
    <row r="826" spans="4:4">
      <c r="D826" s="46"/>
    </row>
    <row r="827" spans="4:4">
      <c r="D827" s="46"/>
    </row>
    <row r="828" spans="4:4">
      <c r="D828" s="46"/>
    </row>
    <row r="829" spans="4:4">
      <c r="D829" s="46"/>
    </row>
    <row r="830" spans="4:4">
      <c r="D830" s="46"/>
    </row>
    <row r="831" spans="4:4">
      <c r="D831" s="46"/>
    </row>
    <row r="832" spans="4:4">
      <c r="D832" s="46"/>
    </row>
    <row r="833" spans="4:4">
      <c r="D833" s="46"/>
    </row>
    <row r="834" spans="4:4">
      <c r="D834" s="46"/>
    </row>
    <row r="835" spans="4:4">
      <c r="D835" s="46"/>
    </row>
    <row r="836" spans="4:4">
      <c r="D836" s="46"/>
    </row>
    <row r="837" spans="4:4">
      <c r="D837" s="46"/>
    </row>
    <row r="838" spans="4:4">
      <c r="D838" s="46"/>
    </row>
    <row r="839" spans="4:4">
      <c r="D839" s="46"/>
    </row>
    <row r="840" spans="4:4">
      <c r="D840" s="46"/>
    </row>
    <row r="841" spans="4:4">
      <c r="D841" s="46"/>
    </row>
    <row r="842" spans="4:4">
      <c r="D842" s="46"/>
    </row>
    <row r="843" spans="4:4">
      <c r="D843" s="46"/>
    </row>
    <row r="844" spans="4:4">
      <c r="D844" s="46"/>
    </row>
    <row r="845" spans="4:4">
      <c r="D845" s="46"/>
    </row>
    <row r="846" spans="4:4">
      <c r="D846" s="46"/>
    </row>
    <row r="847" spans="4:4">
      <c r="D847" s="46"/>
    </row>
    <row r="848" spans="4:4">
      <c r="D848" s="46"/>
    </row>
    <row r="849" spans="4:4">
      <c r="D849" s="46"/>
    </row>
    <row r="850" spans="4:4">
      <c r="D850" s="46"/>
    </row>
    <row r="851" spans="4:4">
      <c r="D851" s="46"/>
    </row>
    <row r="852" spans="4:4">
      <c r="D852" s="46"/>
    </row>
    <row r="853" spans="4:4">
      <c r="D853" s="46"/>
    </row>
    <row r="854" spans="4:4">
      <c r="D854" s="46"/>
    </row>
    <row r="855" spans="4:4">
      <c r="D855" s="46"/>
    </row>
    <row r="856" spans="4:4">
      <c r="D856" s="46"/>
    </row>
    <row r="857" spans="4:4">
      <c r="D857" s="46"/>
    </row>
    <row r="858" spans="4:4">
      <c r="D858" s="46"/>
    </row>
    <row r="859" spans="4:4">
      <c r="D859" s="46"/>
    </row>
    <row r="860" spans="4:4">
      <c r="D860" s="46"/>
    </row>
    <row r="861" spans="4:4">
      <c r="D861" s="46"/>
    </row>
    <row r="862" spans="4:4">
      <c r="D862" s="46"/>
    </row>
    <row r="863" spans="4:4">
      <c r="D863" s="46"/>
    </row>
    <row r="864" spans="4:4">
      <c r="D864" s="46"/>
    </row>
    <row r="865" spans="4:4">
      <c r="D865" s="46"/>
    </row>
    <row r="866" spans="4:4">
      <c r="D866" s="46"/>
    </row>
    <row r="867" spans="4:4">
      <c r="D867" s="46"/>
    </row>
    <row r="868" spans="4:4">
      <c r="D868" s="46"/>
    </row>
    <row r="869" spans="4:4">
      <c r="D869" s="46"/>
    </row>
    <row r="870" spans="4:4">
      <c r="D870" s="46"/>
    </row>
    <row r="871" spans="4:4">
      <c r="D871" s="46"/>
    </row>
    <row r="872" spans="4:4">
      <c r="D872" s="46"/>
    </row>
    <row r="873" spans="4:4">
      <c r="D873" s="46"/>
    </row>
    <row r="874" spans="4:4">
      <c r="D874" s="46"/>
    </row>
    <row r="875" spans="4:4">
      <c r="D875" s="46"/>
    </row>
    <row r="876" spans="4:4">
      <c r="D876" s="46"/>
    </row>
    <row r="877" spans="4:4">
      <c r="D877" s="46"/>
    </row>
    <row r="878" spans="4:4">
      <c r="D878" s="46"/>
    </row>
    <row r="879" spans="4:4">
      <c r="D879" s="46"/>
    </row>
    <row r="880" spans="4:4">
      <c r="D880" s="46"/>
    </row>
    <row r="881" spans="4:4">
      <c r="D881" s="46"/>
    </row>
    <row r="882" spans="4:4">
      <c r="D882" s="46"/>
    </row>
    <row r="883" spans="4:4">
      <c r="D883" s="46"/>
    </row>
    <row r="884" spans="4:4">
      <c r="D884" s="46"/>
    </row>
    <row r="885" spans="4:4">
      <c r="D885" s="46"/>
    </row>
    <row r="886" spans="4:4">
      <c r="D886" s="46"/>
    </row>
    <row r="887" spans="4:4">
      <c r="D887" s="46"/>
    </row>
    <row r="888" spans="4:4">
      <c r="D888" s="46"/>
    </row>
    <row r="889" spans="4:4">
      <c r="D889" s="46"/>
    </row>
    <row r="890" spans="4:4">
      <c r="D890" s="46"/>
    </row>
    <row r="891" spans="4:4">
      <c r="D891" s="46"/>
    </row>
    <row r="892" spans="4:4">
      <c r="D892" s="46"/>
    </row>
    <row r="893" spans="4:4">
      <c r="D893" s="46"/>
    </row>
    <row r="894" spans="4:4">
      <c r="D894" s="46"/>
    </row>
    <row r="895" spans="4:4">
      <c r="D895" s="46"/>
    </row>
    <row r="896" spans="4:4">
      <c r="D896" s="46"/>
    </row>
    <row r="897" spans="4:4">
      <c r="D897" s="46"/>
    </row>
    <row r="898" spans="4:4">
      <c r="D898" s="46"/>
    </row>
    <row r="899" spans="4:4">
      <c r="D899" s="46"/>
    </row>
    <row r="900" spans="4:4">
      <c r="D900" s="46"/>
    </row>
    <row r="901" spans="4:4">
      <c r="D901" s="46"/>
    </row>
    <row r="902" spans="4:4">
      <c r="D902" s="46"/>
    </row>
    <row r="903" spans="4:4">
      <c r="D903" s="46"/>
    </row>
    <row r="904" spans="4:4">
      <c r="D904" s="46"/>
    </row>
    <row r="905" spans="4:4">
      <c r="D905" s="46"/>
    </row>
    <row r="906" spans="4:4">
      <c r="D906" s="46"/>
    </row>
    <row r="907" spans="4:4">
      <c r="D907" s="46"/>
    </row>
    <row r="908" spans="4:4">
      <c r="D908" s="46"/>
    </row>
    <row r="909" spans="4:4">
      <c r="D909" s="46"/>
    </row>
    <row r="910" spans="4:4">
      <c r="D910" s="46"/>
    </row>
    <row r="911" spans="4:4">
      <c r="D911" s="46"/>
    </row>
    <row r="912" spans="4:4">
      <c r="D912" s="46"/>
    </row>
    <row r="913" spans="4:4">
      <c r="D913" s="46"/>
    </row>
    <row r="914" spans="4:4">
      <c r="D914" s="46"/>
    </row>
    <row r="915" spans="4:4">
      <c r="D915" s="46"/>
    </row>
    <row r="916" spans="4:4">
      <c r="D916" s="46"/>
    </row>
    <row r="917" spans="4:4">
      <c r="D917" s="46"/>
    </row>
    <row r="918" spans="4:4">
      <c r="D918" s="46"/>
    </row>
    <row r="919" spans="4:4">
      <c r="D919" s="46"/>
    </row>
    <row r="920" spans="4:4">
      <c r="D920" s="46"/>
    </row>
    <row r="921" spans="4:4">
      <c r="D921" s="46"/>
    </row>
    <row r="922" spans="4:4">
      <c r="D922" s="46"/>
    </row>
    <row r="923" spans="4:4">
      <c r="D923" s="46"/>
    </row>
    <row r="924" spans="4:4">
      <c r="D924" s="46"/>
    </row>
    <row r="925" spans="4:4">
      <c r="D925" s="46"/>
    </row>
    <row r="926" spans="4:4">
      <c r="D926" s="46"/>
    </row>
    <row r="927" spans="4:4">
      <c r="D927" s="46"/>
    </row>
    <row r="928" spans="4:4">
      <c r="D928" s="46"/>
    </row>
    <row r="929" spans="4:4">
      <c r="D929" s="46"/>
    </row>
    <row r="930" spans="4:4">
      <c r="D930" s="46"/>
    </row>
    <row r="931" spans="4:4">
      <c r="D931" s="46"/>
    </row>
    <row r="932" spans="4:4">
      <c r="D932" s="46"/>
    </row>
    <row r="933" spans="4:4">
      <c r="D933" s="46"/>
    </row>
    <row r="934" spans="4:4">
      <c r="D934" s="46"/>
    </row>
    <row r="935" spans="4:4">
      <c r="D935" s="46"/>
    </row>
    <row r="936" spans="4:4">
      <c r="D936" s="46"/>
    </row>
    <row r="937" spans="4:4">
      <c r="D937" s="46"/>
    </row>
    <row r="938" spans="4:4">
      <c r="D938" s="46"/>
    </row>
    <row r="939" spans="4:4">
      <c r="D939" s="46"/>
    </row>
    <row r="940" spans="4:4">
      <c r="D940" s="46"/>
    </row>
    <row r="941" spans="4:4">
      <c r="D941" s="46"/>
    </row>
    <row r="942" spans="4:4">
      <c r="D942" s="46"/>
    </row>
    <row r="943" spans="4:4">
      <c r="D943" s="46"/>
    </row>
    <row r="944" spans="4:4">
      <c r="D944" s="46"/>
    </row>
    <row r="945" spans="4:4">
      <c r="D945" s="46"/>
    </row>
    <row r="946" spans="4:4">
      <c r="D946" s="46"/>
    </row>
    <row r="947" spans="4:4">
      <c r="D947" s="46"/>
    </row>
    <row r="948" spans="4:4">
      <c r="D948" s="46"/>
    </row>
    <row r="949" spans="4:4">
      <c r="D949" s="46"/>
    </row>
    <row r="950" spans="4:4">
      <c r="D950" s="46"/>
    </row>
    <row r="951" spans="4:4">
      <c r="D951" s="46"/>
    </row>
    <row r="952" spans="4:4">
      <c r="D952" s="46"/>
    </row>
    <row r="953" spans="4:4">
      <c r="D953" s="46"/>
    </row>
    <row r="954" spans="4:4">
      <c r="D954" s="46"/>
    </row>
    <row r="955" spans="4:4">
      <c r="D955" s="46"/>
    </row>
    <row r="956" spans="4:4">
      <c r="D956" s="46"/>
    </row>
    <row r="957" spans="4:4">
      <c r="D957" s="46"/>
    </row>
    <row r="958" spans="4:4">
      <c r="D958" s="46"/>
    </row>
    <row r="959" spans="4:4">
      <c r="D959" s="46"/>
    </row>
    <row r="960" spans="4:4">
      <c r="D960" s="46"/>
    </row>
    <row r="961" spans="4:4">
      <c r="D961" s="46"/>
    </row>
    <row r="962" spans="4:4">
      <c r="D962" s="46"/>
    </row>
    <row r="963" spans="4:4">
      <c r="D963" s="46"/>
    </row>
    <row r="964" spans="4:4">
      <c r="D964" s="46"/>
    </row>
    <row r="965" spans="4:4">
      <c r="D965" s="46"/>
    </row>
    <row r="966" spans="4:4">
      <c r="D966" s="46"/>
    </row>
    <row r="967" spans="4:4">
      <c r="D967" s="46"/>
    </row>
    <row r="968" spans="4:4">
      <c r="D968" s="46"/>
    </row>
    <row r="969" spans="4:4">
      <c r="D969" s="46"/>
    </row>
    <row r="970" spans="4:4">
      <c r="D970" s="46"/>
    </row>
    <row r="971" spans="4:4">
      <c r="D971" s="46"/>
    </row>
    <row r="972" spans="4:4">
      <c r="D972" s="46"/>
    </row>
    <row r="973" spans="4:4">
      <c r="D973" s="46"/>
    </row>
    <row r="974" spans="4:4">
      <c r="D974" s="46"/>
    </row>
    <row r="975" spans="4:4">
      <c r="D975" s="46"/>
    </row>
    <row r="976" spans="4:4">
      <c r="D976" s="46"/>
    </row>
    <row r="977" spans="4:4">
      <c r="D977" s="46"/>
    </row>
    <row r="978" spans="4:4">
      <c r="D978" s="46"/>
    </row>
    <row r="979" spans="4:4">
      <c r="D979" s="46"/>
    </row>
    <row r="980" spans="4:4">
      <c r="D980" s="46"/>
    </row>
    <row r="981" spans="4:4">
      <c r="D981" s="46"/>
    </row>
    <row r="982" spans="4:4">
      <c r="D982" s="46"/>
    </row>
    <row r="983" spans="4:4">
      <c r="D983" s="46"/>
    </row>
    <row r="984" spans="4:4">
      <c r="D984" s="46"/>
    </row>
    <row r="985" spans="4:4">
      <c r="D985" s="46"/>
    </row>
    <row r="986" spans="4:4">
      <c r="D986" s="46"/>
    </row>
    <row r="987" spans="4:4">
      <c r="D987" s="46"/>
    </row>
    <row r="988" spans="4:4">
      <c r="D988" s="46"/>
    </row>
    <row r="989" spans="4:4">
      <c r="D989" s="46"/>
    </row>
    <row r="990" spans="4:4">
      <c r="D990" s="46"/>
    </row>
    <row r="991" spans="4:4">
      <c r="D991" s="46"/>
    </row>
    <row r="992" spans="4:4">
      <c r="D992" s="46"/>
    </row>
    <row r="993" spans="4:4">
      <c r="D993" s="46"/>
    </row>
    <row r="994" spans="4:4">
      <c r="D994" s="46"/>
    </row>
    <row r="995" spans="4:4">
      <c r="D995" s="46"/>
    </row>
    <row r="996" spans="4:4">
      <c r="D996" s="46"/>
    </row>
    <row r="997" spans="4:4">
      <c r="D997" s="46"/>
    </row>
    <row r="998" spans="4:4">
      <c r="D998" s="46"/>
    </row>
  </sheetData>
  <mergeCells count="19">
    <mergeCell ref="A26:G26"/>
    <mergeCell ref="A32:D32"/>
    <mergeCell ref="B39:C39"/>
    <mergeCell ref="B40:C40"/>
    <mergeCell ref="B41:C41"/>
    <mergeCell ref="B42:C42"/>
    <mergeCell ref="B43:C43"/>
    <mergeCell ref="B51:C51"/>
    <mergeCell ref="B52:C52"/>
    <mergeCell ref="B53:C53"/>
    <mergeCell ref="B54:C54"/>
    <mergeCell ref="A57:G57"/>
    <mergeCell ref="B44:C44"/>
    <mergeCell ref="B45:C45"/>
    <mergeCell ref="B46:C46"/>
    <mergeCell ref="B47:C47"/>
    <mergeCell ref="B48:C48"/>
    <mergeCell ref="B49:C49"/>
    <mergeCell ref="B50:C5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563C1"/>
    <outlinePr summaryBelow="0" summaryRight="0"/>
  </sheetPr>
  <dimension ref="A1:X40"/>
  <sheetViews>
    <sheetView workbookViewId="0">
      <selection activeCell="I21" sqref="I21"/>
    </sheetView>
  </sheetViews>
  <sheetFormatPr baseColWidth="10" defaultColWidth="12.6640625" defaultRowHeight="13"/>
  <cols>
    <col min="1" max="1" width="22" customWidth="1"/>
    <col min="4" max="4" width="21.1640625" customWidth="1"/>
    <col min="5" max="5" width="18" customWidth="1"/>
    <col min="6" max="6" width="16.6640625" customWidth="1"/>
    <col min="7" max="7" width="19.83203125" customWidth="1"/>
    <col min="8" max="8" width="20.33203125" customWidth="1"/>
    <col min="9" max="9" width="18.6640625" customWidth="1"/>
    <col min="10" max="10" width="18" customWidth="1"/>
    <col min="13" max="13" width="19.1640625" customWidth="1"/>
    <col min="24" max="24" width="23.6640625" customWidth="1"/>
  </cols>
  <sheetData>
    <row r="1" spans="1:24">
      <c r="A1" s="2" t="s">
        <v>457</v>
      </c>
    </row>
    <row r="3" spans="1:24">
      <c r="B3" s="5" t="s">
        <v>332</v>
      </c>
      <c r="C3" s="5" t="s">
        <v>333</v>
      </c>
      <c r="D3" s="5" t="s">
        <v>334</v>
      </c>
      <c r="E3" s="5" t="s">
        <v>335</v>
      </c>
      <c r="F3" s="5" t="s">
        <v>336</v>
      </c>
      <c r="G3" s="5" t="s">
        <v>337</v>
      </c>
      <c r="H3" s="5" t="s">
        <v>338</v>
      </c>
      <c r="I3" s="5" t="s">
        <v>339</v>
      </c>
      <c r="J3" s="5" t="s">
        <v>340</v>
      </c>
      <c r="K3" s="5" t="s">
        <v>341</v>
      </c>
      <c r="L3" s="5" t="s">
        <v>342</v>
      </c>
      <c r="M3" s="5" t="s">
        <v>343</v>
      </c>
      <c r="N3" s="5" t="s">
        <v>344</v>
      </c>
      <c r="O3" s="5" t="s">
        <v>345</v>
      </c>
      <c r="P3" s="5" t="s">
        <v>346</v>
      </c>
      <c r="Q3" s="5" t="s">
        <v>347</v>
      </c>
      <c r="R3" s="5" t="s">
        <v>348</v>
      </c>
      <c r="S3" s="5" t="s">
        <v>349</v>
      </c>
      <c r="T3" s="5" t="s">
        <v>350</v>
      </c>
      <c r="U3" s="5" t="s">
        <v>351</v>
      </c>
      <c r="V3" s="5" t="s">
        <v>352</v>
      </c>
      <c r="W3" s="5" t="s">
        <v>353</v>
      </c>
      <c r="X3" s="5" t="s">
        <v>354</v>
      </c>
    </row>
    <row r="4" spans="1:24" ht="28">
      <c r="A4" s="2" t="s">
        <v>580</v>
      </c>
      <c r="B4" s="5" t="s">
        <v>581</v>
      </c>
      <c r="C4" s="5">
        <v>2</v>
      </c>
      <c r="D4" s="17" t="s">
        <v>582</v>
      </c>
      <c r="E4" s="5">
        <v>8866</v>
      </c>
      <c r="F4" s="5" t="s">
        <v>583</v>
      </c>
      <c r="G4" s="5">
        <v>224</v>
      </c>
      <c r="H4" s="5">
        <v>35</v>
      </c>
      <c r="I4" s="5">
        <v>88</v>
      </c>
      <c r="J4" s="5">
        <v>74</v>
      </c>
      <c r="K4" s="5">
        <v>0</v>
      </c>
      <c r="L4" s="5">
        <v>0</v>
      </c>
      <c r="M4" s="5">
        <v>15</v>
      </c>
      <c r="N4" s="5">
        <v>147</v>
      </c>
      <c r="O4" s="5">
        <v>30</v>
      </c>
      <c r="P4" s="5">
        <v>0</v>
      </c>
      <c r="Q4" s="5">
        <v>0</v>
      </c>
      <c r="R4" s="5">
        <v>9</v>
      </c>
      <c r="S4" s="5">
        <v>51</v>
      </c>
      <c r="T4" s="5">
        <v>31</v>
      </c>
      <c r="U4" s="5">
        <v>0</v>
      </c>
      <c r="V4" s="5">
        <v>0</v>
      </c>
      <c r="W4" s="5">
        <v>4</v>
      </c>
      <c r="X4" s="5">
        <v>65</v>
      </c>
    </row>
    <row r="5" spans="1:24" ht="28">
      <c r="A5" s="2" t="s">
        <v>249</v>
      </c>
      <c r="B5" s="51" t="s">
        <v>584</v>
      </c>
      <c r="C5" s="5">
        <v>1</v>
      </c>
      <c r="D5" s="17" t="s">
        <v>585</v>
      </c>
      <c r="E5" s="5">
        <v>6564</v>
      </c>
      <c r="F5" s="5" t="s">
        <v>586</v>
      </c>
      <c r="G5" s="5">
        <v>199</v>
      </c>
      <c r="H5" s="5">
        <v>22</v>
      </c>
      <c r="I5" s="5">
        <v>78</v>
      </c>
      <c r="J5" s="5">
        <v>87</v>
      </c>
      <c r="K5" s="5">
        <v>0</v>
      </c>
      <c r="L5" s="5">
        <v>16</v>
      </c>
      <c r="M5" s="5">
        <v>112</v>
      </c>
      <c r="N5" s="5">
        <v>53</v>
      </c>
      <c r="O5" s="5">
        <v>13</v>
      </c>
      <c r="P5" s="5">
        <v>0</v>
      </c>
      <c r="Q5" s="5">
        <v>4</v>
      </c>
      <c r="R5" s="5">
        <v>37</v>
      </c>
      <c r="S5" s="5">
        <v>28</v>
      </c>
      <c r="T5" s="5">
        <v>55</v>
      </c>
      <c r="U5" s="5">
        <v>0</v>
      </c>
      <c r="V5" s="5">
        <v>10</v>
      </c>
      <c r="W5" s="5">
        <v>65</v>
      </c>
      <c r="X5" s="5">
        <v>8</v>
      </c>
    </row>
    <row r="6" spans="1:24" ht="28">
      <c r="B6" s="5" t="s">
        <v>587</v>
      </c>
      <c r="C6" s="5">
        <v>2</v>
      </c>
      <c r="D6" s="17" t="s">
        <v>588</v>
      </c>
      <c r="E6" s="5">
        <v>6539</v>
      </c>
      <c r="F6" s="5" t="s">
        <v>589</v>
      </c>
      <c r="G6" s="5">
        <v>199</v>
      </c>
      <c r="H6" s="5">
        <v>22</v>
      </c>
      <c r="I6" s="5">
        <v>78</v>
      </c>
      <c r="J6" s="5">
        <v>0</v>
      </c>
      <c r="K6" s="5">
        <v>0</v>
      </c>
      <c r="L6" s="5">
        <v>0</v>
      </c>
      <c r="M6" s="5">
        <v>0</v>
      </c>
      <c r="N6" s="5">
        <v>174</v>
      </c>
      <c r="O6" s="5">
        <v>0</v>
      </c>
      <c r="P6" s="5">
        <v>0</v>
      </c>
      <c r="Q6" s="5">
        <v>0</v>
      </c>
      <c r="R6" s="5">
        <v>0</v>
      </c>
      <c r="S6" s="5">
        <v>65</v>
      </c>
      <c r="T6" s="5">
        <v>0</v>
      </c>
      <c r="U6" s="5">
        <v>0</v>
      </c>
      <c r="V6" s="5">
        <v>0</v>
      </c>
      <c r="W6" s="5">
        <v>0</v>
      </c>
      <c r="X6" s="5">
        <v>62</v>
      </c>
    </row>
    <row r="7" spans="1:24" ht="28">
      <c r="A7" s="2" t="s">
        <v>249</v>
      </c>
      <c r="B7" s="5" t="s">
        <v>590</v>
      </c>
      <c r="C7" s="5">
        <v>1</v>
      </c>
      <c r="D7" s="17" t="s">
        <v>591</v>
      </c>
      <c r="E7" s="5">
        <v>5448</v>
      </c>
      <c r="F7" s="5" t="s">
        <v>592</v>
      </c>
      <c r="G7" s="5">
        <v>184</v>
      </c>
      <c r="H7" s="5">
        <v>22</v>
      </c>
      <c r="I7" s="5">
        <v>69</v>
      </c>
      <c r="J7" s="5">
        <v>2</v>
      </c>
      <c r="K7" s="5">
        <v>0</v>
      </c>
      <c r="L7" s="5">
        <v>0</v>
      </c>
      <c r="M7" s="5">
        <v>17</v>
      </c>
      <c r="N7" s="5">
        <v>162</v>
      </c>
      <c r="O7" s="5">
        <v>0</v>
      </c>
      <c r="P7" s="5">
        <v>0</v>
      </c>
      <c r="Q7" s="5">
        <v>0</v>
      </c>
      <c r="R7" s="5">
        <v>3</v>
      </c>
      <c r="S7" s="5">
        <v>63</v>
      </c>
      <c r="T7" s="5">
        <v>2</v>
      </c>
      <c r="U7" s="5">
        <v>0</v>
      </c>
      <c r="V7" s="5">
        <v>0</v>
      </c>
      <c r="W7" s="5">
        <v>11</v>
      </c>
      <c r="X7" s="5">
        <v>55</v>
      </c>
    </row>
    <row r="8" spans="1:24" ht="28">
      <c r="A8" s="2" t="s">
        <v>249</v>
      </c>
      <c r="B8" s="5" t="s">
        <v>364</v>
      </c>
      <c r="C8" s="5">
        <v>1</v>
      </c>
      <c r="D8" s="17" t="s">
        <v>593</v>
      </c>
      <c r="E8" s="5">
        <v>5465</v>
      </c>
      <c r="F8" s="5" t="s">
        <v>594</v>
      </c>
      <c r="G8" s="5">
        <v>184</v>
      </c>
      <c r="H8" s="5">
        <v>22</v>
      </c>
      <c r="I8" s="5">
        <v>69</v>
      </c>
      <c r="J8" s="5">
        <v>0</v>
      </c>
      <c r="K8" s="5">
        <v>0</v>
      </c>
      <c r="L8" s="5">
        <v>0</v>
      </c>
      <c r="M8" s="5">
        <v>0</v>
      </c>
      <c r="N8" s="5">
        <v>184</v>
      </c>
      <c r="O8" s="5">
        <v>0</v>
      </c>
      <c r="P8" s="5">
        <v>0</v>
      </c>
      <c r="Q8" s="5">
        <v>0</v>
      </c>
      <c r="R8" s="5">
        <v>0</v>
      </c>
      <c r="S8" s="5">
        <v>66</v>
      </c>
      <c r="T8" s="5">
        <v>0</v>
      </c>
      <c r="U8" s="5">
        <v>0</v>
      </c>
      <c r="V8" s="5">
        <v>0</v>
      </c>
      <c r="W8" s="5">
        <v>0</v>
      </c>
      <c r="X8" s="5">
        <v>69</v>
      </c>
    </row>
    <row r="12" spans="1:24">
      <c r="A12" s="80" t="s">
        <v>367</v>
      </c>
      <c r="B12" s="76"/>
      <c r="C12" s="76"/>
      <c r="D12" s="76"/>
      <c r="E12" s="76"/>
      <c r="F12" s="76"/>
      <c r="G12" s="76"/>
    </row>
    <row r="13" spans="1:24">
      <c r="B13" s="10" t="s">
        <v>368</v>
      </c>
      <c r="C13" s="10" t="s">
        <v>369</v>
      </c>
      <c r="D13" s="10" t="s">
        <v>370</v>
      </c>
      <c r="E13" s="10" t="s">
        <v>371</v>
      </c>
      <c r="F13" s="10" t="s">
        <v>372</v>
      </c>
      <c r="G13" s="10" t="s">
        <v>373</v>
      </c>
      <c r="H13" s="10" t="s">
        <v>374</v>
      </c>
      <c r="I13" s="10" t="s">
        <v>338</v>
      </c>
      <c r="J13" s="10" t="s">
        <v>2</v>
      </c>
      <c r="K13" s="10" t="s">
        <v>3</v>
      </c>
      <c r="L13" s="10" t="s">
        <v>4</v>
      </c>
      <c r="M13" s="10" t="s">
        <v>5</v>
      </c>
    </row>
    <row r="14" spans="1:24">
      <c r="B14" s="5" t="s">
        <v>584</v>
      </c>
      <c r="C14" s="5">
        <v>10</v>
      </c>
      <c r="D14" s="5">
        <v>0</v>
      </c>
      <c r="E14" s="5">
        <v>53</v>
      </c>
      <c r="F14" s="5">
        <v>6</v>
      </c>
      <c r="G14" s="5">
        <v>5</v>
      </c>
      <c r="H14" s="5">
        <v>13</v>
      </c>
      <c r="I14" s="5">
        <v>22</v>
      </c>
      <c r="J14" s="5">
        <v>0.31211279547062298</v>
      </c>
      <c r="K14" s="5">
        <v>0.99504086358876498</v>
      </c>
      <c r="L14" s="5">
        <v>0.63457827327300398</v>
      </c>
      <c r="M14" s="5" t="s">
        <v>595</v>
      </c>
    </row>
    <row r="15" spans="1:24">
      <c r="B15" s="5" t="s">
        <v>590</v>
      </c>
      <c r="C15" s="5">
        <v>9</v>
      </c>
      <c r="D15" s="5">
        <v>0</v>
      </c>
      <c r="E15" s="5">
        <v>45</v>
      </c>
      <c r="F15" s="5">
        <v>3</v>
      </c>
      <c r="G15" s="5">
        <v>5</v>
      </c>
      <c r="H15" s="5">
        <v>13</v>
      </c>
      <c r="I15" s="5">
        <v>22</v>
      </c>
      <c r="J15" s="5">
        <v>0.27557072002899302</v>
      </c>
      <c r="K15" s="5">
        <v>0.93853007760921303</v>
      </c>
      <c r="L15" s="5">
        <v>0.71441439024068698</v>
      </c>
      <c r="M15" s="5" t="s">
        <v>596</v>
      </c>
    </row>
    <row r="16" spans="1:24">
      <c r="B16" s="5" t="s">
        <v>364</v>
      </c>
      <c r="C16" s="5">
        <v>3</v>
      </c>
      <c r="D16" s="5">
        <v>0</v>
      </c>
      <c r="E16" s="5">
        <v>21</v>
      </c>
      <c r="F16" s="5">
        <v>0</v>
      </c>
      <c r="G16" s="5">
        <v>3</v>
      </c>
      <c r="H16" s="5">
        <v>13</v>
      </c>
      <c r="I16" s="5">
        <v>22</v>
      </c>
      <c r="J16" s="5">
        <v>0.61011646088748805</v>
      </c>
      <c r="K16" s="5">
        <v>1.06325750789854E-2</v>
      </c>
      <c r="L16" s="5">
        <v>0.75705028156225995</v>
      </c>
      <c r="M16" s="5">
        <v>6.0717385255921897E-3</v>
      </c>
    </row>
    <row r="18" spans="1:7">
      <c r="A18" s="81" t="s">
        <v>376</v>
      </c>
      <c r="B18" s="76"/>
      <c r="C18" s="76"/>
      <c r="D18" s="76"/>
      <c r="E18" s="76"/>
      <c r="F18" s="76"/>
      <c r="G18" s="76"/>
    </row>
    <row r="20" spans="1:7">
      <c r="B20" s="5" t="s">
        <v>377</v>
      </c>
      <c r="C20" s="5" t="s">
        <v>378</v>
      </c>
      <c r="D20" s="5" t="s">
        <v>379</v>
      </c>
      <c r="E20" s="5" t="s">
        <v>380</v>
      </c>
      <c r="F20" s="5" t="s">
        <v>381</v>
      </c>
    </row>
    <row r="21" spans="1:7" ht="98">
      <c r="B21" s="38" t="s">
        <v>584</v>
      </c>
      <c r="C21" s="37" t="s">
        <v>590</v>
      </c>
      <c r="D21" s="37" t="s">
        <v>597</v>
      </c>
      <c r="E21" s="37" t="s">
        <v>598</v>
      </c>
      <c r="F21" s="37" t="s">
        <v>599</v>
      </c>
    </row>
    <row r="22" spans="1:7" ht="56">
      <c r="B22" s="37" t="s">
        <v>590</v>
      </c>
      <c r="C22" s="37" t="s">
        <v>364</v>
      </c>
      <c r="D22" s="37" t="s">
        <v>600</v>
      </c>
      <c r="E22" s="37" t="s">
        <v>601</v>
      </c>
      <c r="F22" s="37" t="s">
        <v>599</v>
      </c>
    </row>
    <row r="24" spans="1:7">
      <c r="A24" s="2" t="s">
        <v>602</v>
      </c>
    </row>
    <row r="25" spans="1:7">
      <c r="A25" s="2" t="s">
        <v>603</v>
      </c>
    </row>
    <row r="27" spans="1:7">
      <c r="A27" s="2" t="s">
        <v>385</v>
      </c>
    </row>
    <row r="28" spans="1:7" ht="14">
      <c r="A28" s="39" t="s">
        <v>386</v>
      </c>
      <c r="B28" s="82" t="s">
        <v>387</v>
      </c>
      <c r="C28" s="73"/>
      <c r="D28" s="40" t="s">
        <v>388</v>
      </c>
      <c r="E28" s="40" t="s">
        <v>389</v>
      </c>
      <c r="F28" s="40" t="s">
        <v>390</v>
      </c>
      <c r="G28" s="40" t="s">
        <v>391</v>
      </c>
    </row>
    <row r="29" spans="1:7" ht="84">
      <c r="A29" s="52" t="s">
        <v>604</v>
      </c>
      <c r="B29" s="85" t="s">
        <v>605</v>
      </c>
      <c r="C29" s="73"/>
      <c r="D29" s="52" t="s">
        <v>606</v>
      </c>
      <c r="E29" s="52" t="s">
        <v>607</v>
      </c>
      <c r="F29" s="41" t="s">
        <v>608</v>
      </c>
      <c r="G29" s="45" t="s">
        <v>609</v>
      </c>
    </row>
    <row r="30" spans="1:7" ht="56">
      <c r="A30" s="53" t="s">
        <v>610</v>
      </c>
      <c r="B30" s="86" t="s">
        <v>611</v>
      </c>
      <c r="C30" s="73"/>
      <c r="D30" s="53" t="s">
        <v>612</v>
      </c>
      <c r="E30" s="41" t="s">
        <v>613</v>
      </c>
      <c r="F30" s="41" t="s">
        <v>608</v>
      </c>
      <c r="G30" s="45" t="s">
        <v>614</v>
      </c>
    </row>
    <row r="31" spans="1:7" ht="84">
      <c r="A31" s="53" t="s">
        <v>615</v>
      </c>
      <c r="B31" s="86" t="s">
        <v>616</v>
      </c>
      <c r="C31" s="73"/>
      <c r="D31" s="53" t="s">
        <v>617</v>
      </c>
      <c r="E31" s="41" t="s">
        <v>613</v>
      </c>
      <c r="F31" s="41" t="s">
        <v>608</v>
      </c>
      <c r="G31" s="45" t="s">
        <v>614</v>
      </c>
    </row>
    <row r="32" spans="1:7" ht="56">
      <c r="A32" s="53" t="s">
        <v>618</v>
      </c>
      <c r="B32" s="86" t="s">
        <v>619</v>
      </c>
      <c r="C32" s="73"/>
      <c r="D32" s="53"/>
      <c r="E32" s="41"/>
      <c r="F32" s="41" t="s">
        <v>608</v>
      </c>
      <c r="G32" s="45" t="s">
        <v>614</v>
      </c>
    </row>
    <row r="33" spans="1:7" ht="56">
      <c r="A33" s="53" t="s">
        <v>620</v>
      </c>
      <c r="B33" s="86" t="s">
        <v>621</v>
      </c>
      <c r="C33" s="73"/>
      <c r="D33" s="53" t="s">
        <v>622</v>
      </c>
      <c r="E33" s="41"/>
      <c r="F33" s="41" t="s">
        <v>608</v>
      </c>
      <c r="G33" s="45" t="s">
        <v>614</v>
      </c>
    </row>
    <row r="34" spans="1:7" ht="14">
      <c r="A34" s="53" t="s">
        <v>623</v>
      </c>
      <c r="B34" s="86" t="s">
        <v>624</v>
      </c>
      <c r="C34" s="73"/>
      <c r="D34" s="53" t="s">
        <v>394</v>
      </c>
      <c r="E34" s="41" t="s">
        <v>613</v>
      </c>
      <c r="F34" s="54" t="s">
        <v>396</v>
      </c>
      <c r="G34" s="45" t="s">
        <v>625</v>
      </c>
    </row>
    <row r="35" spans="1:7" ht="14">
      <c r="A35" s="53" t="s">
        <v>626</v>
      </c>
      <c r="B35" s="86" t="s">
        <v>624</v>
      </c>
      <c r="C35" s="73"/>
      <c r="D35" s="53" t="s">
        <v>394</v>
      </c>
      <c r="E35" s="41" t="s">
        <v>613</v>
      </c>
      <c r="F35" s="54" t="s">
        <v>396</v>
      </c>
      <c r="G35" s="45" t="s">
        <v>625</v>
      </c>
    </row>
    <row r="36" spans="1:7" ht="42">
      <c r="A36" s="53" t="s">
        <v>627</v>
      </c>
      <c r="B36" s="86" t="s">
        <v>628</v>
      </c>
      <c r="C36" s="73"/>
      <c r="D36" s="53" t="s">
        <v>629</v>
      </c>
      <c r="E36" s="41" t="s">
        <v>613</v>
      </c>
      <c r="F36" s="54" t="s">
        <v>396</v>
      </c>
      <c r="G36" s="45" t="s">
        <v>625</v>
      </c>
    </row>
    <row r="37" spans="1:7" ht="42">
      <c r="A37" s="53" t="s">
        <v>630</v>
      </c>
      <c r="B37" s="85" t="s">
        <v>631</v>
      </c>
      <c r="C37" s="73"/>
      <c r="D37" s="53" t="s">
        <v>632</v>
      </c>
      <c r="E37" s="41" t="s">
        <v>613</v>
      </c>
      <c r="F37" s="54" t="s">
        <v>396</v>
      </c>
      <c r="G37" s="45" t="s">
        <v>625</v>
      </c>
    </row>
    <row r="38" spans="1:7">
      <c r="A38" s="55"/>
      <c r="B38" s="55"/>
      <c r="C38" s="55"/>
      <c r="D38" s="55"/>
      <c r="E38" s="55"/>
      <c r="F38" s="55"/>
    </row>
    <row r="39" spans="1:7" ht="14">
      <c r="A39" s="55" t="s">
        <v>381</v>
      </c>
      <c r="B39" s="55"/>
      <c r="C39" s="55"/>
      <c r="D39" s="55"/>
      <c r="E39" s="55"/>
      <c r="F39" s="55"/>
    </row>
    <row r="40" spans="1:7">
      <c r="A40" s="75" t="s">
        <v>633</v>
      </c>
      <c r="B40" s="76"/>
      <c r="C40" s="76"/>
      <c r="D40" s="76"/>
      <c r="E40" s="76"/>
      <c r="F40" s="76"/>
    </row>
  </sheetData>
  <mergeCells count="13">
    <mergeCell ref="A40:F40"/>
    <mergeCell ref="A12:G12"/>
    <mergeCell ref="A18:G18"/>
    <mergeCell ref="B28:C28"/>
    <mergeCell ref="B29:C29"/>
    <mergeCell ref="B30:C30"/>
    <mergeCell ref="B31:C31"/>
    <mergeCell ref="B32:C32"/>
    <mergeCell ref="B33:C33"/>
    <mergeCell ref="B34:C34"/>
    <mergeCell ref="B35:C35"/>
    <mergeCell ref="B36:C36"/>
    <mergeCell ref="B37:C3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X21"/>
  <sheetViews>
    <sheetView tabSelected="1" workbookViewId="0">
      <selection activeCell="B24" sqref="B24"/>
    </sheetView>
  </sheetViews>
  <sheetFormatPr baseColWidth="10" defaultColWidth="12.6640625" defaultRowHeight="13"/>
  <cols>
    <col min="1" max="1" width="23.83203125" customWidth="1"/>
    <col min="3" max="3" width="5.6640625" customWidth="1"/>
    <col min="4" max="4" width="21.5" customWidth="1"/>
  </cols>
  <sheetData>
    <row r="1" spans="1:24">
      <c r="A1" s="2" t="s">
        <v>457</v>
      </c>
    </row>
    <row r="2" spans="1:24">
      <c r="A2" s="2"/>
      <c r="B2" s="5" t="s">
        <v>332</v>
      </c>
      <c r="C2" s="5" t="s">
        <v>333</v>
      </c>
      <c r="D2" s="5" t="s">
        <v>334</v>
      </c>
      <c r="E2" s="5" t="s">
        <v>335</v>
      </c>
      <c r="F2" s="5" t="s">
        <v>336</v>
      </c>
      <c r="G2" s="5" t="s">
        <v>337</v>
      </c>
      <c r="H2" s="5" t="s">
        <v>338</v>
      </c>
      <c r="I2" s="5" t="s">
        <v>339</v>
      </c>
      <c r="J2" s="5" t="s">
        <v>340</v>
      </c>
      <c r="K2" s="5" t="s">
        <v>341</v>
      </c>
      <c r="L2" s="5" t="s">
        <v>342</v>
      </c>
      <c r="M2" s="5" t="s">
        <v>343</v>
      </c>
      <c r="N2" s="5" t="s">
        <v>344</v>
      </c>
      <c r="O2" s="5" t="s">
        <v>345</v>
      </c>
      <c r="P2" s="5" t="s">
        <v>346</v>
      </c>
      <c r="Q2" s="5" t="s">
        <v>347</v>
      </c>
      <c r="R2" s="5" t="s">
        <v>348</v>
      </c>
      <c r="S2" s="5" t="s">
        <v>349</v>
      </c>
      <c r="T2" s="5" t="s">
        <v>350</v>
      </c>
      <c r="U2" s="5" t="s">
        <v>351</v>
      </c>
      <c r="V2" s="5" t="s">
        <v>352</v>
      </c>
      <c r="W2" s="5" t="s">
        <v>353</v>
      </c>
      <c r="X2" s="5" t="s">
        <v>354</v>
      </c>
    </row>
    <row r="3" spans="1:24">
      <c r="B3" s="51" t="s">
        <v>634</v>
      </c>
      <c r="C3" s="43">
        <v>1</v>
      </c>
      <c r="D3" s="43" t="s">
        <v>635</v>
      </c>
      <c r="E3" s="43">
        <v>786</v>
      </c>
      <c r="F3" s="43" t="s">
        <v>636</v>
      </c>
      <c r="G3" s="43">
        <v>128</v>
      </c>
      <c r="H3" s="43">
        <v>7</v>
      </c>
      <c r="I3" s="43">
        <v>11</v>
      </c>
      <c r="J3" s="43">
        <v>93</v>
      </c>
      <c r="K3" s="43">
        <v>0</v>
      </c>
      <c r="L3" s="5">
        <v>0</v>
      </c>
      <c r="M3" s="5">
        <v>0</v>
      </c>
      <c r="N3" s="5">
        <v>147</v>
      </c>
      <c r="O3" s="5">
        <v>9</v>
      </c>
      <c r="P3" s="5">
        <v>0</v>
      </c>
      <c r="Q3" s="5">
        <v>0</v>
      </c>
      <c r="R3" s="5">
        <v>0</v>
      </c>
      <c r="S3" s="5">
        <v>18</v>
      </c>
      <c r="T3" s="5">
        <v>10</v>
      </c>
      <c r="U3" s="5">
        <v>0</v>
      </c>
      <c r="V3" s="5">
        <v>0</v>
      </c>
      <c r="W3" s="5">
        <v>0</v>
      </c>
      <c r="X3" s="5">
        <v>41</v>
      </c>
    </row>
    <row r="4" spans="1:24">
      <c r="A4" s="2" t="s">
        <v>637</v>
      </c>
      <c r="B4" s="51" t="s">
        <v>638</v>
      </c>
      <c r="C4" s="43">
        <v>1</v>
      </c>
      <c r="D4" s="43" t="s">
        <v>639</v>
      </c>
      <c r="E4" s="43">
        <v>835</v>
      </c>
      <c r="F4" s="43" t="s">
        <v>640</v>
      </c>
      <c r="G4" s="43">
        <v>127</v>
      </c>
      <c r="H4" s="43">
        <v>7</v>
      </c>
      <c r="I4" s="43">
        <v>11</v>
      </c>
      <c r="J4" s="43">
        <v>6</v>
      </c>
      <c r="K4" s="43">
        <v>0</v>
      </c>
      <c r="L4" s="5">
        <v>0</v>
      </c>
      <c r="M4" s="5">
        <v>7</v>
      </c>
      <c r="N4" s="5">
        <v>141</v>
      </c>
      <c r="O4" s="5">
        <v>5</v>
      </c>
      <c r="P4" s="5">
        <v>0</v>
      </c>
      <c r="Q4" s="5">
        <v>0</v>
      </c>
      <c r="R4" s="5">
        <v>7</v>
      </c>
      <c r="S4" s="5">
        <v>15</v>
      </c>
      <c r="T4" s="5">
        <v>0</v>
      </c>
      <c r="U4" s="5">
        <v>0</v>
      </c>
      <c r="V4" s="5">
        <v>0</v>
      </c>
      <c r="W4" s="5">
        <v>0</v>
      </c>
      <c r="X4" s="5">
        <v>41</v>
      </c>
    </row>
    <row r="5" spans="1:24">
      <c r="A5" s="2" t="s">
        <v>641</v>
      </c>
      <c r="B5" s="5" t="s">
        <v>642</v>
      </c>
      <c r="C5" s="43">
        <v>1</v>
      </c>
      <c r="D5" s="43" t="s">
        <v>643</v>
      </c>
      <c r="E5" s="43">
        <v>1696</v>
      </c>
      <c r="F5" s="43" t="s">
        <v>644</v>
      </c>
      <c r="G5" s="43">
        <v>147</v>
      </c>
      <c r="H5" s="43">
        <v>9</v>
      </c>
      <c r="I5" s="43">
        <v>40</v>
      </c>
      <c r="J5" s="43">
        <v>37</v>
      </c>
      <c r="K5" s="43">
        <v>0</v>
      </c>
      <c r="L5" s="5">
        <v>4</v>
      </c>
      <c r="M5" s="5">
        <v>17</v>
      </c>
      <c r="N5" s="5">
        <v>102</v>
      </c>
      <c r="O5" s="5">
        <v>2</v>
      </c>
      <c r="P5" s="5">
        <v>0</v>
      </c>
      <c r="Q5" s="5">
        <v>0</v>
      </c>
      <c r="R5" s="5">
        <v>2</v>
      </c>
      <c r="S5" s="5">
        <v>8</v>
      </c>
      <c r="T5" s="5">
        <v>34</v>
      </c>
      <c r="U5" s="5">
        <v>0</v>
      </c>
      <c r="V5" s="5">
        <v>4</v>
      </c>
      <c r="W5" s="5">
        <v>5</v>
      </c>
      <c r="X5" s="5">
        <v>8</v>
      </c>
    </row>
    <row r="6" spans="1:24">
      <c r="A6" s="2" t="s">
        <v>516</v>
      </c>
      <c r="B6" s="5" t="s">
        <v>364</v>
      </c>
      <c r="C6" s="43">
        <v>4</v>
      </c>
      <c r="D6" s="43" t="s">
        <v>645</v>
      </c>
      <c r="E6" s="43">
        <v>1932</v>
      </c>
      <c r="F6" s="43" t="s">
        <v>646</v>
      </c>
      <c r="G6" s="43">
        <v>148</v>
      </c>
      <c r="H6" s="43">
        <v>9</v>
      </c>
      <c r="I6" s="43">
        <v>41</v>
      </c>
      <c r="J6" s="43">
        <v>6</v>
      </c>
      <c r="K6" s="43">
        <v>0</v>
      </c>
      <c r="L6" s="5">
        <v>0</v>
      </c>
      <c r="M6" s="5">
        <v>5</v>
      </c>
      <c r="N6" s="5">
        <v>140</v>
      </c>
      <c r="O6" s="5">
        <v>0</v>
      </c>
      <c r="P6" s="5">
        <v>0</v>
      </c>
      <c r="Q6" s="5">
        <v>0</v>
      </c>
      <c r="R6" s="5">
        <v>0</v>
      </c>
      <c r="S6" s="5">
        <v>14</v>
      </c>
      <c r="T6" s="5">
        <v>6</v>
      </c>
      <c r="U6" s="5">
        <v>0</v>
      </c>
      <c r="V6" s="5">
        <v>0</v>
      </c>
      <c r="W6" s="5">
        <v>5</v>
      </c>
      <c r="X6" s="5">
        <v>39</v>
      </c>
    </row>
    <row r="8" spans="1:24">
      <c r="A8" s="80" t="s">
        <v>367</v>
      </c>
      <c r="B8" s="76"/>
      <c r="C8" s="76"/>
      <c r="D8" s="76"/>
      <c r="E8" s="76"/>
      <c r="F8" s="76"/>
      <c r="G8" s="76"/>
    </row>
    <row r="9" spans="1:24">
      <c r="B9" s="10" t="s">
        <v>368</v>
      </c>
      <c r="C9" s="10" t="s">
        <v>369</v>
      </c>
      <c r="D9" s="10" t="s">
        <v>370</v>
      </c>
      <c r="E9" s="10" t="s">
        <v>371</v>
      </c>
      <c r="F9" s="10" t="s">
        <v>372</v>
      </c>
      <c r="G9" s="10" t="s">
        <v>373</v>
      </c>
      <c r="H9" s="10" t="s">
        <v>374</v>
      </c>
      <c r="I9" s="10" t="s">
        <v>338</v>
      </c>
      <c r="J9" s="10" t="s">
        <v>2</v>
      </c>
      <c r="K9" s="10" t="s">
        <v>3</v>
      </c>
      <c r="L9" s="10" t="s">
        <v>4</v>
      </c>
      <c r="M9" s="10" t="s">
        <v>5</v>
      </c>
    </row>
    <row r="10" spans="1:24">
      <c r="B10" s="5" t="s">
        <v>638</v>
      </c>
      <c r="C10" s="5">
        <v>0</v>
      </c>
      <c r="D10" s="5">
        <v>0</v>
      </c>
      <c r="E10" s="5">
        <v>5</v>
      </c>
      <c r="F10" s="5">
        <v>0</v>
      </c>
      <c r="G10" s="5">
        <v>0</v>
      </c>
      <c r="H10" s="5">
        <v>0</v>
      </c>
      <c r="I10" s="5">
        <v>7</v>
      </c>
      <c r="J10" s="5">
        <v>0.32337836661401598</v>
      </c>
      <c r="K10" s="5">
        <v>0.142625219456398</v>
      </c>
      <c r="L10" s="5">
        <v>4.1159965211098E-2</v>
      </c>
      <c r="M10" s="5">
        <v>0.431229870935465</v>
      </c>
    </row>
    <row r="11" spans="1:24">
      <c r="B11" s="5" t="s">
        <v>642</v>
      </c>
      <c r="C11" s="5">
        <v>3</v>
      </c>
      <c r="D11" s="5">
        <v>0</v>
      </c>
      <c r="E11" s="5">
        <v>25</v>
      </c>
      <c r="F11" s="5">
        <v>3</v>
      </c>
      <c r="G11" s="5">
        <v>0</v>
      </c>
      <c r="H11" s="5">
        <v>1</v>
      </c>
      <c r="I11" s="5">
        <v>8</v>
      </c>
      <c r="J11" s="5">
        <v>0.30898504362373602</v>
      </c>
      <c r="K11" s="5">
        <v>0.94668761797166601</v>
      </c>
      <c r="L11" s="5">
        <v>1.6978067487954E-2</v>
      </c>
      <c r="M11" s="5">
        <v>1.6597884392263999E-2</v>
      </c>
    </row>
    <row r="12" spans="1:24">
      <c r="B12" s="5" t="s">
        <v>364</v>
      </c>
      <c r="C12" s="5">
        <v>3</v>
      </c>
      <c r="D12" s="5">
        <v>0</v>
      </c>
      <c r="E12" s="5">
        <v>29</v>
      </c>
      <c r="F12" s="5">
        <v>2</v>
      </c>
      <c r="G12" s="5">
        <v>0</v>
      </c>
      <c r="H12" s="5">
        <v>1</v>
      </c>
      <c r="I12" s="5">
        <v>8</v>
      </c>
      <c r="J12" s="5">
        <v>0.34057294300333502</v>
      </c>
      <c r="K12" s="5">
        <v>0.93536844264254204</v>
      </c>
      <c r="L12" s="30">
        <v>1.7500897473536E-2</v>
      </c>
      <c r="M12" s="5">
        <v>1.7299822150388999E-2</v>
      </c>
    </row>
    <row r="14" spans="1:24">
      <c r="A14" s="81" t="s">
        <v>376</v>
      </c>
      <c r="B14" s="76"/>
      <c r="C14" s="76"/>
      <c r="D14" s="76"/>
    </row>
    <row r="16" spans="1:24">
      <c r="B16" s="5" t="s">
        <v>377</v>
      </c>
      <c r="C16" s="5" t="s">
        <v>378</v>
      </c>
      <c r="D16" s="5" t="s">
        <v>379</v>
      </c>
      <c r="E16" s="5" t="s">
        <v>380</v>
      </c>
      <c r="F16" s="5" t="s">
        <v>381</v>
      </c>
    </row>
    <row r="17" spans="1:6" ht="112">
      <c r="B17" s="38" t="s">
        <v>638</v>
      </c>
      <c r="C17" s="37" t="s">
        <v>642</v>
      </c>
      <c r="D17" s="37" t="s">
        <v>647</v>
      </c>
      <c r="E17" s="37" t="s">
        <v>648</v>
      </c>
      <c r="F17" s="37" t="s">
        <v>649</v>
      </c>
    </row>
    <row r="18" spans="1:6" ht="112">
      <c r="B18" s="37" t="s">
        <v>642</v>
      </c>
      <c r="C18" s="37" t="s">
        <v>364</v>
      </c>
      <c r="D18" s="37" t="s">
        <v>650</v>
      </c>
      <c r="E18" s="37" t="s">
        <v>651</v>
      </c>
      <c r="F18" s="37" t="s">
        <v>652</v>
      </c>
    </row>
    <row r="20" spans="1:6">
      <c r="A20" s="2" t="s">
        <v>381</v>
      </c>
    </row>
    <row r="21" spans="1:6">
      <c r="A21" s="75" t="s">
        <v>653</v>
      </c>
      <c r="B21" s="76"/>
      <c r="C21" s="76"/>
      <c r="D21" s="76"/>
      <c r="E21" s="76"/>
      <c r="F21" s="76"/>
    </row>
  </sheetData>
  <mergeCells count="3">
    <mergeCell ref="A8:G8"/>
    <mergeCell ref="A14:D14"/>
    <mergeCell ref="A21:F2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stats</vt:lpstr>
      <vt:lpstr>COACHvsRIMAZ</vt:lpstr>
      <vt:lpstr>appsToAnalyse</vt:lpstr>
      <vt:lpstr>Confusion_matrix</vt:lpstr>
      <vt:lpstr>ValidationResults</vt:lpstr>
      <vt:lpstr>ShiZhong</vt:lpstr>
      <vt:lpstr>United4</vt:lpstr>
      <vt:lpstr>GracefulMovies</vt:lpstr>
      <vt:lpstr>android-permission-checker-app</vt:lpstr>
      <vt:lpstr>Primary</vt:lpstr>
      <vt:lpstr>AppChooser</vt:lpstr>
      <vt:lpstr>mediclog</vt:lpstr>
      <vt:lpstr>ThirtyInch</vt:lpstr>
      <vt:lpstr>privacy-friendly-pedometer</vt:lpstr>
      <vt:lpstr>SmartRefreshLayout</vt:lpstr>
      <vt:lpstr>SoundRecorder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2023-03-20T19:58:34Z</dcterms:modified>
</cp:coreProperties>
</file>